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c1c0cf46e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봉정교차로_일교통량" sheetId="1" r:id="Rb06053efa9824a2f"/>
    <x:sheet xmlns:r="http://schemas.openxmlformats.org/officeDocument/2006/relationships" name="국도40호선_실측" sheetId="2" r:id="R9eca2e44dbb342b4"/>
    <x:sheet xmlns:r="http://schemas.openxmlformats.org/officeDocument/2006/relationships" name="산정기준" sheetId="3" r:id="R31b967a330a940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"/>
    <x:numFmt numFmtId="202" formatCode="0.000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5"/>
      <x:color rgb="FF17365D"/>
      <x:name val="Carlito"/>
    </x:font>
    <x:font>
      <x:b/>
      <x:sz val="11"/>
      <x:name val="Carlito"/>
    </x:font>
    <x:font>
      <x:b/>
      <x:sz val="11"/>
      <x:color rgb="FF9A341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CEAF6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200" fontId="4" fillId="4" borderId="0" xfId="0" applyNumberFormat="1" applyFont="1" applyFill="1" applyBorder="1"/>
    <x:xf numFmtId="200" fontId="4" fillId="4" borderId="1" xfId="0" applyNumberFormat="1" applyFont="1" applyFill="1" applyBorder="1"/>
    <x:xf numFmtId="201" fontId="0" fillId="0" borderId="0" xfId="0" applyNumberFormat="1" applyFont="1" applyFill="1" applyBorder="1"/>
    <x:xf numFmtId="201" fontId="3" fillId="3" borderId="0" xfId="0" applyNumberFormat="1" applyFont="1" applyFill="1" applyBorder="1"/>
    <x:xf numFmtId="201" fontId="0" fillId="0" borderId="1" xfId="0" applyNumberFormat="1" applyFont="1" applyFill="1" applyBorder="1"/>
    <x:xf numFmtId="201" fontId="3" fillId="3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cf9e604ce4003" /><Relationship Type="http://schemas.openxmlformats.org/officeDocument/2006/relationships/theme" Target="/xl/theme/theme1.xml" Id="R3db78d442bc14d0a" /><Relationship Type="http://schemas.openxmlformats.org/officeDocument/2006/relationships/sharedStrings" Target="/xl/sharedStrings.xml" Id="R2f8194a57bbd4379" /><Relationship Type="http://schemas.openxmlformats.org/officeDocument/2006/relationships/worksheet" Target="/xl/worksheets/sheet1.xml" Id="Rb06053efa9824a2f" /><Relationship Type="http://schemas.openxmlformats.org/officeDocument/2006/relationships/worksheet" Target="/xl/worksheets/sheet2.xml" Id="R9eca2e44dbb342b4" /><Relationship Type="http://schemas.openxmlformats.org/officeDocument/2006/relationships/worksheet" Target="/xl/worksheets/sheet3.xml" Id="R31b967a330a940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8" hidden="0" customWidth="1"/>
    <x:col min="2" max="2" width="39" hidden="0" customWidth="1"/>
    <x:col min="3" max="3" width="23" hidden="0" customWidth="1"/>
    <x:col min="4" max="4" width="16" hidden="0" customWidth="1"/>
    <x:col min="5" max="5" width="10" hidden="0" customWidth="1"/>
    <x:col min="6" max="6" width="23" hidden="0" customWidth="1"/>
    <x:col min="7" max="7" width="13" hidden="0" customWidth="1"/>
    <x:col min="8" max="8" width="22" hidden="0" customWidth="1"/>
  </x:cols>
  <x:sheetData>
    <x:row r="1" ht="38" customHeight="1">
      <x:c r="A1" s="9" t="str">
        <x:v>봉정교차로 방향별 일일교통량 추정 (2024.05.16 조사)</x:v>
      </x:c>
      <x:c r="B1" s="9"/>
      <x:c r="C1" s="9"/>
      <x:c r="D1" s="9"/>
      <x:c r="E1" s="9"/>
      <x:c r="F1" s="9"/>
      <x:c r="G1" s="9"/>
      <x:c r="H1" s="9"/>
    </x:row>
    <x:row r="3">
      <x:c r="A3" t="str">
        <x:v>항목</x:v>
      </x:c>
      <x:c r="B3" t="str">
        <x:v>입력·결과</x:v>
      </x:c>
    </x:row>
    <x:row r="4">
      <x:c r="A4" t="str">
        <x:v>첨두시간 비율 K</x:v>
      </x:c>
      <x:c r="B4" s="18" t="n">
        <x:v>0.1</x:v>
      </x:c>
    </x:row>
    <x:row r="5">
      <x:c r="A5" t="str">
        <x:v>조사일</x:v>
      </x:c>
      <x:c r="B5" t="str">
        <x:v>2024-05-16 (목)</x:v>
      </x:c>
    </x:row>
    <x:row r="6">
      <x:c r="A6" t="str">
        <x:v>조사시간</x:v>
      </x:c>
      <x:c r="B6" t="str">
        <x:v>17:00~19:15 (2시간 15분)</x:v>
      </x:c>
    </x:row>
    <x:row r="8" ht="30" customHeight="1">
      <x:c r="A8" s="4" t="str">
        <x:v>번호</x:v>
      </x:c>
      <x:c r="B8" s="4" t="str">
        <x:v>방향</x:v>
      </x:c>
      <x:c r="C8" s="4" t="str">
        <x:v>첨두 1시간 관측량 (대/시)</x:v>
      </x:c>
      <x:c r="D8" s="4" t="str">
        <x:v>15분 최대 (대)</x:v>
      </x:c>
      <x:c r="E8" s="4" t="str">
        <x:v>PHF</x:v>
      </x:c>
      <x:c r="F8" s="4" t="str">
        <x:v>일교통량 추정 (대/일)</x:v>
      </x:c>
      <x:c r="G8" s="4" t="str">
        <x:v>근거</x:v>
      </x:c>
      <x:c r="H8" s="4" t="str">
        <x:v>비고</x:v>
      </x:c>
    </x:row>
    <x:row r="9" ht="23" customHeight="1">
      <x:c r="A9" t="str">
        <x:v>①</x:v>
      </x:c>
      <x:c r="B9" t="str">
        <x:v>우금티로 → 봉정교차로</x:v>
      </x:c>
      <x:c r="C9" s="20" t="n">
        <x:v>154</x:v>
      </x:c>
      <x:c r="D9" s="20" t="n">
        <x:v>49</x:v>
      </x:c>
      <x:c r="E9" s="24" t="n">
        <x:v>0.786</x:v>
      </x:c>
      <x:c r="F9" s="20" t="n">
        <x:f>IFERROR(ROUND(C9/$B$4,0),0)</x:f>
        <x:v>1540</x:v>
      </x:c>
      <x:c r="G9" t="str">
        <x:v>표Ⅵ-18</x:v>
      </x:c>
      <x:c r="H9" t="str"/>
    </x:row>
    <x:row r="10" ht="23" customHeight="1">
      <x:c r="A10" t="str">
        <x:v>②</x:v>
      </x:c>
      <x:c r="B10" t="str">
        <x:v>봉정교차로 → 우금티로</x:v>
      </x:c>
      <x:c r="C10" s="20" t="n">
        <x:v>113</x:v>
      </x:c>
      <x:c r="D10" s="20" t="n">
        <x:v>45</x:v>
      </x:c>
      <x:c r="E10" s="24" t="n">
        <x:v>0.628</x:v>
      </x:c>
      <x:c r="F10" s="20" t="n">
        <x:f>IFERROR(ROUND(C10/$B$4,0),0)</x:f>
        <x:v>1130</x:v>
      </x:c>
      <x:c r="G10" t="str">
        <x:v>표Ⅵ-18</x:v>
      </x:c>
      <x:c r="H10" t="str"/>
    </x:row>
    <x:row r="11" ht="23" customHeight="1">
      <x:c r="A11" t="str">
        <x:v>③</x:v>
      </x:c>
      <x:c r="B11" t="str">
        <x:v>국도40호선(상행선) → 봉정교차로</x:v>
      </x:c>
      <x:c r="C11" s="20" t="n">
        <x:v>216</x:v>
      </x:c>
      <x:c r="D11" s="20" t="n">
        <x:v>77</x:v>
      </x:c>
      <x:c r="E11" s="24" t="n">
        <x:v>0.701</x:v>
      </x:c>
      <x:c r="F11" s="20" t="n">
        <x:f>IFERROR(ROUND(C11/$B$4,0),0)</x:f>
        <x:v>2160</x:v>
      </x:c>
      <x:c r="G11" t="str">
        <x:v>표Ⅵ-18</x:v>
      </x:c>
      <x:c r="H11" t="str">
        <x:v>공주방향 연결로</x:v>
      </x:c>
    </x:row>
    <x:row r="12" ht="23" customHeight="1">
      <x:c r="A12" t="str">
        <x:v>④</x:v>
      </x:c>
      <x:c r="B12" t="str">
        <x:v>봉정교차로 → 국도40호선(상행선)</x:v>
      </x:c>
      <x:c r="C12" s="20" t="n">
        <x:v>74</x:v>
      </x:c>
      <x:c r="D12" s="20" t="n">
        <x:v>21</x:v>
      </x:c>
      <x:c r="E12" s="24" t="n">
        <x:v>0.881</x:v>
      </x:c>
      <x:c r="F12" s="20" t="n">
        <x:f>IFERROR(ROUND(C12/$B$4,0),0)</x:f>
        <x:v>740</x:v>
      </x:c>
      <x:c r="G12" t="str">
        <x:v>표Ⅵ-18</x:v>
      </x:c>
      <x:c r="H12" t="str">
        <x:v>천안방향 연결로</x:v>
      </x:c>
    </x:row>
    <x:row r="13" ht="23" customHeight="1">
      <x:c r="A13" t="str">
        <x:v>⑤</x:v>
      </x:c>
      <x:c r="B13" t="str">
        <x:v>봉정길 → 봉정교차로</x:v>
      </x:c>
      <x:c r="C13" s="20" t="n">
        <x:v>3</x:v>
      </x:c>
      <x:c r="D13" s="20" t="n">
        <x:v>2</x:v>
      </x:c>
      <x:c r="E13" s="24" t="n">
        <x:v>0.375</x:v>
      </x:c>
      <x:c r="F13" s="20" t="n">
        <x:f>IFERROR(ROUND(C13/$B$4,0),0)</x:f>
        <x:v>30</x:v>
      </x:c>
      <x:c r="G13" t="str">
        <x:v>표Ⅵ-18</x:v>
      </x:c>
      <x:c r="H13" t="str">
        <x:v>천안방향 연결로</x:v>
      </x:c>
    </x:row>
    <x:row r="14" ht="23" customHeight="1">
      <x:c r="A14" t="str">
        <x:v>⑥</x:v>
      </x:c>
      <x:c r="B14" t="str">
        <x:v>봉정교차로 → 봉정길</x:v>
      </x:c>
      <x:c r="C14" s="20" t="n">
        <x:v>3</x:v>
      </x:c>
      <x:c r="D14" s="20" t="n">
        <x:v>3</x:v>
      </x:c>
      <x:c r="E14" s="24" t="n">
        <x:v>0.25</x:v>
      </x:c>
      <x:c r="F14" s="20" t="n">
        <x:f>IFERROR(ROUND(C14/$B$4,0),0)</x:f>
        <x:v>30</x:v>
      </x:c>
      <x:c r="G14" t="str">
        <x:v>표Ⅵ-18</x:v>
      </x:c>
      <x:c r="H14" t="str">
        <x:v>공주방향 연결로</x:v>
      </x:c>
    </x:row>
    <x:row r="15" ht="23" customHeight="1">
      <x:c r="A15" t="str">
        <x:v>⑦</x:v>
      </x:c>
      <x:c r="B15" t="str">
        <x:v>봉정길 → 태봉동</x:v>
      </x:c>
      <x:c r="C15" s="20" t="n">
        <x:v>9</x:v>
      </x:c>
      <x:c r="D15" s="20" t="n">
        <x:v>4</x:v>
      </x:c>
      <x:c r="E15" s="24" t="n">
        <x:v>0.563</x:v>
      </x:c>
      <x:c r="F15" s="20" t="n">
        <x:f>IFERROR(ROUND(C15/$B$4,0),0)</x:f>
        <x:v>90</x:v>
      </x:c>
      <x:c r="G15" t="str">
        <x:v>표Ⅵ-18</x:v>
      </x:c>
      <x:c r="H15" t="str"/>
    </x:row>
    <x:row r="16" ht="23" customHeight="1">
      <x:c r="A16" t="str">
        <x:v>⑧</x:v>
      </x:c>
      <x:c r="B16" t="str">
        <x:v>태봉동 → 봉정길</x:v>
      </x:c>
      <x:c r="C16" s="20" t="n">
        <x:v>3</x:v>
      </x:c>
      <x:c r="D16" s="20" t="n">
        <x:v>1</x:v>
      </x:c>
      <x:c r="E16" s="24" t="n">
        <x:v>0.75</x:v>
      </x:c>
      <x:c r="F16" s="20" t="n">
        <x:f>IFERROR(ROUND(C16/$B$4,0),0)</x:f>
        <x:v>30</x:v>
      </x:c>
      <x:c r="G16" t="str">
        <x:v>표Ⅵ-18</x:v>
      </x:c>
      <x:c r="H16" t="str"/>
    </x:row>
    <x:row r="17" ht="23" customHeight="1">
      <x:c r="A17" t="str">
        <x:v>⑨</x:v>
      </x:c>
      <x:c r="B17" t="str">
        <x:v>봉정길 → 우금티로</x:v>
      </x:c>
      <x:c r="C17" s="20" t="n">
        <x:v>98</x:v>
      </x:c>
      <x:c r="D17" s="20" t="n">
        <x:v>39</x:v>
      </x:c>
      <x:c r="E17" s="24" t="n">
        <x:v>0.628</x:v>
      </x:c>
      <x:c r="F17" s="20" t="n">
        <x:f>IFERROR(ROUND(C17/$B$4,0),0)</x:f>
        <x:v>980</x:v>
      </x:c>
      <x:c r="G17" t="str">
        <x:v>표Ⅵ-18</x:v>
      </x:c>
      <x:c r="H17" t="str"/>
    </x:row>
    <x:row r="18" ht="23" customHeight="1">
      <x:c r="A18" t="str">
        <x:v>⑩</x:v>
      </x:c>
      <x:c r="B18" t="str">
        <x:v>태봉동 → 우금티로</x:v>
      </x:c>
      <x:c r="C18" s="20" t="n">
        <x:v>50</x:v>
      </x:c>
      <x:c r="D18" s="20" t="n">
        <x:v>13</x:v>
      </x:c>
      <x:c r="E18" s="24" t="n">
        <x:v>0.962</x:v>
      </x:c>
      <x:c r="F18" s="20" t="n">
        <x:f>IFERROR(ROUND(C18/$B$4,0),0)</x:f>
        <x:v>500</x:v>
      </x:c>
      <x:c r="G18" t="str">
        <x:v>표Ⅵ-18</x:v>
      </x:c>
      <x:c r="H18" t="str"/>
    </x:row>
    <x:row r="19" ht="23" customHeight="1">
      <x:c r="A19" t="str">
        <x:v>⑪</x:v>
      </x:c>
      <x:c r="B19" t="str">
        <x:v>우금티로 → 태봉동</x:v>
      </x:c>
      <x:c r="C19" s="20" t="n">
        <x:v>143</x:v>
      </x:c>
      <x:c r="D19" s="20" t="n">
        <x:v>43</x:v>
      </x:c>
      <x:c r="E19" s="24" t="n">
        <x:v>0.831</x:v>
      </x:c>
      <x:c r="F19" s="20" t="n">
        <x:f>IFERROR(ROUND(C19/$B$4,0),0)</x:f>
        <x:v>1430</x:v>
      </x:c>
      <x:c r="G19" t="str">
        <x:v>표Ⅵ-18</x:v>
      </x:c>
      <x:c r="H19" t="str"/>
    </x:row>
    <x:row r="20" ht="23" customHeight="1">
      <x:c r="A20" t="str">
        <x:v>⑫</x:v>
      </x:c>
      <x:c r="B20" t="str">
        <x:v>우금티로 → 봉정길</x:v>
      </x:c>
      <x:c r="C20" s="20" t="n">
        <x:v>13</x:v>
      </x:c>
      <x:c r="D20" s="20" t="n">
        <x:v>6</x:v>
      </x:c>
      <x:c r="E20" s="24" t="n">
        <x:v>0.542</x:v>
      </x:c>
      <x:c r="F20" s="20" t="n">
        <x:f>IFERROR(ROUND(C20/$B$4,0),0)</x:f>
        <x:v>130</x:v>
      </x:c>
      <x:c r="G20" t="str">
        <x:v>표Ⅵ-18</x:v>
      </x:c>
      <x:c r="H20" t="str"/>
    </x:row>
    <x:row r="21" ht="23" customHeight="1">
      <x:c r="A21" s="12" t="str">
        <x:v>합계</x:v>
      </x:c>
      <x:c r="B21" s="12" t="str">
        <x:v>12개 방향 (중복 이동 경로 가능)</x:v>
      </x:c>
      <x:c r="C21" s="21" t="n">
        <x:f>SUM(C9:C20)</x:f>
        <x:v>879</x:v>
      </x:c>
      <x:c r="D21" s="21"/>
      <x:c r="E21" s="12"/>
      <x:c r="F21" s="21" t="n">
        <x:f>SUM(F9:F20)</x:f>
        <x:v>8790</x:v>
      </x:c>
      <x:c r="G21" s="12"/>
      <x:c r="H21" s="12"/>
    </x:row>
    <x:row r="23" ht="25" customHeight="1">
      <x:c r="A23" t="str">
        <x:v>주의: 첨두시 비율 K=10%는 가정값입니다. 별도 24시간·요일·계절 보정자료 없이 확정 AADT로 사용하면 안 됩니다.</x:v>
      </x:c>
    </x:row>
    <x:row r="24" ht="25" customHeight="1">
      <x:c r="A24" t="str">
        <x:v>첨두 1시간 관측량은 보고서 표Ⅵ-18의 PHF 계산식 분자에 기재된 실제 1시간 교통량을 사용했습니다.</x:v>
      </x:c>
    </x:row>
    <x:row r="25" ht="25" customHeight="1">
      <x:c r="A25" t="str">
        <x:v>표Ⅵ-18의 ‘첨두시간 교통량(대/시)’은 15분 최대 교통량 × 4에 해당하므로 일교통량 추정의 기준값으로 사용하지 않았습니다.</x:v>
      </x:c>
    </x:row>
  </x:sheetData>
  <x:mergeCells>
    <x:mergeCell ref="A1:H1"/>
    <x:mergeCell ref="A23:H23"/>
    <x:mergeCell ref="A24:H24"/>
    <x:mergeCell ref="A25:H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38" customHeight="1">
      <x:c r="A1" s="9" t="str">
        <x:v>국도40호선 조사지점 4004-00 연도별 일교통량 (보고서 실측 공표값)</x:v>
      </x:c>
      <x:c r="B1" s="9"/>
      <x:c r="C1" s="9"/>
      <x:c r="D1" s="9"/>
      <x:c r="E1" s="9"/>
    </x:row>
    <x:row r="3" ht="30" customHeight="1">
      <x:c r="A3" s="4" t="str">
        <x:v>연도</x:v>
      </x:c>
      <x:c r="B3" s="4" t="str">
        <x:v>승용차 (대/일)</x:v>
      </x:c>
      <x:c r="C3" s="4" t="str">
        <x:v>버스 (대/일)</x:v>
      </x:c>
      <x:c r="D3" s="4" t="str">
        <x:v>화물차 (대/일)</x:v>
      </x:c>
      <x:c r="E3" s="4" t="str">
        <x:v>합계 (대/일)</x:v>
      </x:c>
    </x:row>
    <x:row r="4">
      <x:c r="A4" t="n">
        <x:v>2019</x:v>
      </x:c>
      <x:c r="B4" s="20" t="n">
        <x:v>7451</x:v>
      </x:c>
      <x:c r="C4" s="20" t="n">
        <x:v>289</x:v>
      </x:c>
      <x:c r="D4" s="20" t="n">
        <x:v>2455</x:v>
      </x:c>
      <x:c r="E4" s="20" t="n">
        <x:v>10195</x:v>
      </x:c>
    </x:row>
    <x:row r="5">
      <x:c r="A5" t="n">
        <x:v>2020</x:v>
      </x:c>
      <x:c r="B5" s="20" t="n">
        <x:v>7070</x:v>
      </x:c>
      <x:c r="C5" s="20" t="n">
        <x:v>191</x:v>
      </x:c>
      <x:c r="D5" s="20" t="n">
        <x:v>2508</x:v>
      </x:c>
      <x:c r="E5" s="20" t="n">
        <x:v>9769</x:v>
      </x:c>
    </x:row>
    <x:row r="6">
      <x:c r="A6" t="n">
        <x:v>2021</x:v>
      </x:c>
      <x:c r="B6" s="20" t="n">
        <x:v>7227</x:v>
      </x:c>
      <x:c r="C6" s="20" t="n">
        <x:v>175</x:v>
      </x:c>
      <x:c r="D6" s="20" t="n">
        <x:v>2507</x:v>
      </x:c>
      <x:c r="E6" s="20" t="n">
        <x:v>9909</x:v>
      </x:c>
    </x:row>
    <x:row r="7">
      <x:c r="A7" t="n">
        <x:v>2022</x:v>
      </x:c>
      <x:c r="B7" s="20" t="n">
        <x:v>7128</x:v>
      </x:c>
      <x:c r="C7" s="20" t="n">
        <x:v>198</x:v>
      </x:c>
      <x:c r="D7" s="20" t="n">
        <x:v>2387</x:v>
      </x:c>
      <x:c r="E7" s="20" t="n">
        <x:v>9713</x:v>
      </x:c>
    </x:row>
    <x:row r="8">
      <x:c r="A8" t="n">
        <x:v>2023</x:v>
      </x:c>
      <x:c r="B8" s="20" t="n">
        <x:v>7284</x:v>
      </x:c>
      <x:c r="C8" s="20" t="n">
        <x:v>192</x:v>
      </x:c>
      <x:c r="D8" s="20" t="n">
        <x:v>2438</x:v>
      </x:c>
      <x:c r="E8" s="20" t="n">
        <x:v>9914</x:v>
      </x:c>
    </x:row>
    <x:row r="10">
      <x:c r="A10" t="str">
        <x:v>출처: 제6장 교통현황, 표Ⅵ-3(단위 대/일, 양방향). 이는 봉정교차로 2024년 추정량과 서로 다른 집계 대상입니다.</x:v>
      </x:c>
    </x:row>
  </x:sheetData>
  <x:mergeCells>
    <x:mergeCell ref="A1:E1"/>
    <x:mergeCell ref="A10:E1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52" hidden="0" customWidth="1"/>
    <x:col min="3" max="3" width="35" hidden="0" customWidth="1"/>
    <x:col min="4" max="4" width="47" hidden="0" customWidth="1"/>
  </x:cols>
  <x:sheetData>
    <x:row r="1" ht="38" customHeight="1">
      <x:c r="A1" s="9" t="str">
        <x:v>산정 방법 · 해석 시 주의사항</x:v>
      </x:c>
      <x:c r="B1" s="9"/>
      <x:c r="C1" s="9"/>
      <x:c r="D1" s="9"/>
    </x:row>
    <x:row r="3" ht="30" customHeight="1">
      <x:c r="A3" s="4" t="str">
        <x:v>구분</x:v>
      </x:c>
      <x:c r="B3" s="4" t="str">
        <x:v>산식 또는 기준</x:v>
      </x:c>
      <x:c r="C3" s="4" t="str">
        <x:v>값</x:v>
      </x:c>
      <x:c r="D3" s="4" t="str">
        <x:v>비고</x:v>
      </x:c>
    </x:row>
    <x:row r="4" ht="30" customHeight="1">
      <x:c r="A4" t="str">
        <x:v>조사자료</x:v>
      </x:c>
      <x:c r="B4" t="str">
        <x:v>봉정교차로 2024-05-16 17:00~19:15</x:v>
      </x:c>
      <x:c r="C4" t="str">
        <x:v>2시간 15분</x:v>
      </x:c>
      <x:c r="D4" t="str">
        <x:v>평일 오후 일부 시간대</x:v>
      </x:c>
    </x:row>
    <x:row r="5" ht="30" customHeight="1">
      <x:c r="A5" t="str">
        <x:v>추정 산식</x:v>
      </x:c>
      <x:c r="B5" t="str">
        <x:v>일일교통량 ≈ 첨두 1시간 교통량 / K</x:v>
      </x:c>
      <x:c r="C5" t="str">
        <x:v>K=0.10 가정</x:v>
      </x:c>
      <x:c r="D5" t="str">
        <x:v>K는 주 시트 B4에서 수정</x:v>
      </x:c>
    </x:row>
    <x:row r="6" ht="30" customHeight="1">
      <x:c r="A6" t="str">
        <x:v>계수 의미</x:v>
      </x:c>
      <x:c r="B6" t="str">
        <x:v>K=첨두 1시간 교통량 / 해당 일의 24시간 교통량</x:v>
      </x:c>
      <x:c r="C6" t="str"/>
      <x:c r="D6" t="str">
        <x:v>실제 K값은 조사자료로 확인 필요</x:v>
      </x:c>
    </x:row>
    <x:row r="7" ht="30" customHeight="1">
      <x:c r="A7" t="str">
        <x:v>자료 출처</x:v>
      </x:c>
      <x:c r="B7" t="str">
        <x:v>원본 PDF 6-11쪽 표Ⅵ-18</x:v>
      </x:c>
      <x:c r="C7" t="str"/>
      <x:c r="D7" t="str">
        <x:v>PHF 계산 근거의 1시간 관측량</x:v>
      </x:c>
    </x:row>
    <x:row r="8" ht="30" customHeight="1">
      <x:c r="A8" t="str">
        <x:v>다른 첨두치</x:v>
      </x:c>
      <x:c r="B8" t="str">
        <x:v>표Ⅵ-18의 15분최대×4</x:v>
      </x:c>
      <x:c r="C8" t="str"/>
      <x:c r="D8" t="str">
        <x:v>첨두 15분 교통류율, 1시간 실측량과 다름</x:v>
      </x:c>
    </x:row>
    <x:row r="9" ht="30" customHeight="1">
      <x:c r="A9" t="str">
        <x:v>실측 일교통량</x:v>
      </x:c>
      <x:c r="B9" t="str">
        <x:v>원본 PDF 6-3쪽 표Ⅵ-3</x:v>
      </x:c>
      <x:c r="C9" t="str">
        <x:v>2023년 양방향 9,914대/일</x:v>
      </x:c>
      <x:c r="D9" t="str">
        <x:v>국도40호선 4004-00 조사지점</x:v>
      </x:c>
    </x:row>
    <x:row r="10" ht="30" customHeight="1">
      <x:c r="A10" t="str">
        <x:v>한계</x:v>
      </x:c>
      <x:c r="B10" t="str">
        <x:v>요일/월/계절 보정, 24시간 조사 미확보</x:v>
      </x:c>
      <x:c r="C10" t="str"/>
      <x:c r="D10" t="str">
        <x:v>AADT 확정치 아님</x:v>
      </x:c>
    </x:row>
    <x:row r="11" ht="30" customHeight="1">
      <x:c r="A11" t="str">
        <x:v>중복 주의</x:v>
      </x:c>
      <x:c r="B11" t="str">
        <x:v>교차로 이동 방향별 교통량 합</x:v>
      </x:c>
      <x:c r="C11" t="str"/>
      <x:c r="D11" t="str">
        <x:v>전체 도로 단면 교통량과 동일하지 않음</x:v>
      </x:c>
    </x:row>
  </x:sheetData>
  <x:mergeCells>
    <x:mergeCell ref="A1:D1"/>
  </x:mergeCells>
  <x:pageMargins left="0.7" right="0.7" top="0.75" bottom="0.75" header="0.3" footer="0.3"/>
</x:worksheet>
</file>