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3715" windowHeight="12555"/>
  </bookViews>
  <sheets>
    <sheet name="2012" sheetId="7" r:id="rId1"/>
    <sheet name="2013" sheetId="9" r:id="rId2"/>
    <sheet name="2014" sheetId="12" r:id="rId3"/>
    <sheet name="2015" sheetId="13" r:id="rId4"/>
    <sheet name="2016" sheetId="15" r:id="rId5"/>
    <sheet name="5년치 정리" sheetId="14" r:id="rId6"/>
    <sheet name="출력안함☞" sheetId="17" r:id="rId7"/>
    <sheet name="2011" sheetId="1" r:id="rId8"/>
  </sheets>
  <calcPr calcId="144525"/>
</workbook>
</file>

<file path=xl/calcChain.xml><?xml version="1.0" encoding="utf-8"?>
<calcChain xmlns="http://schemas.openxmlformats.org/spreadsheetml/2006/main">
  <c r="L19" i="14" l="1"/>
  <c r="K19" i="14"/>
  <c r="J19" i="14"/>
  <c r="I19" i="14"/>
  <c r="I22" i="14" s="1"/>
  <c r="H19" i="14"/>
  <c r="G19" i="14"/>
  <c r="F19" i="14"/>
  <c r="E19" i="14"/>
  <c r="E22" i="14" s="1"/>
  <c r="D19" i="14"/>
  <c r="C19" i="14"/>
  <c r="L18" i="14"/>
  <c r="K18" i="14"/>
  <c r="J18" i="14"/>
  <c r="J21" i="14" s="1"/>
  <c r="I18" i="14"/>
  <c r="H18" i="14"/>
  <c r="G18" i="14"/>
  <c r="F18" i="14"/>
  <c r="F21" i="14" s="1"/>
  <c r="E18" i="14"/>
  <c r="D18" i="14"/>
  <c r="C18" i="14"/>
  <c r="L17" i="14"/>
  <c r="L20" i="14" s="1"/>
  <c r="K17" i="14"/>
  <c r="J17" i="14"/>
  <c r="I17" i="14"/>
  <c r="I20" i="14" s="1"/>
  <c r="H17" i="14"/>
  <c r="H20" i="14" s="1"/>
  <c r="G17" i="14"/>
  <c r="F17" i="14"/>
  <c r="E17" i="14"/>
  <c r="E20" i="14" s="1"/>
  <c r="D17" i="14"/>
  <c r="D20" i="14" s="1"/>
  <c r="C17" i="14"/>
  <c r="L22" i="14"/>
  <c r="K22" i="14"/>
  <c r="J22" i="14"/>
  <c r="H22" i="14"/>
  <c r="G22" i="14"/>
  <c r="F22" i="14"/>
  <c r="D22" i="14"/>
  <c r="C22" i="14"/>
  <c r="L21" i="14"/>
  <c r="K21" i="14"/>
  <c r="I21" i="14"/>
  <c r="H21" i="14"/>
  <c r="G21" i="14"/>
  <c r="E21" i="14"/>
  <c r="D21" i="14"/>
  <c r="C21" i="14"/>
  <c r="K20" i="14"/>
  <c r="J20" i="14"/>
  <c r="G20" i="14"/>
  <c r="F20" i="14"/>
  <c r="C20" i="14"/>
  <c r="D5" i="14"/>
  <c r="E5" i="14"/>
  <c r="F5" i="14"/>
  <c r="G5" i="14"/>
  <c r="H5" i="14"/>
  <c r="I5" i="14"/>
  <c r="J5" i="14"/>
  <c r="K5" i="14"/>
  <c r="L5" i="14"/>
  <c r="D6" i="14"/>
  <c r="E6" i="14"/>
  <c r="F6" i="14"/>
  <c r="G6" i="14"/>
  <c r="H6" i="14"/>
  <c r="I6" i="14"/>
  <c r="J6" i="14"/>
  <c r="K6" i="14"/>
  <c r="L6" i="14"/>
  <c r="D7" i="14"/>
  <c r="E7" i="14"/>
  <c r="F7" i="14"/>
  <c r="G7" i="14"/>
  <c r="H7" i="14"/>
  <c r="I7" i="14"/>
  <c r="J7" i="14"/>
  <c r="K7" i="14"/>
  <c r="L7" i="14"/>
  <c r="D8" i="14"/>
  <c r="E8" i="14"/>
  <c r="F8" i="14"/>
  <c r="G8" i="14"/>
  <c r="H8" i="14"/>
  <c r="I8" i="14"/>
  <c r="J8" i="14"/>
  <c r="K8" i="14"/>
  <c r="L8" i="14"/>
  <c r="D9" i="14"/>
  <c r="E9" i="14"/>
  <c r="F9" i="14"/>
  <c r="G9" i="14"/>
  <c r="H9" i="14"/>
  <c r="I9" i="14"/>
  <c r="J9" i="14"/>
  <c r="K9" i="14"/>
  <c r="L9" i="14"/>
  <c r="D10" i="14"/>
  <c r="E10" i="14"/>
  <c r="F10" i="14"/>
  <c r="G10" i="14"/>
  <c r="H10" i="14"/>
  <c r="I10" i="14"/>
  <c r="J10" i="14"/>
  <c r="K10" i="14"/>
  <c r="L10" i="14"/>
  <c r="D11" i="14"/>
  <c r="E11" i="14"/>
  <c r="F11" i="14"/>
  <c r="G11" i="14"/>
  <c r="H11" i="14"/>
  <c r="I11" i="14"/>
  <c r="J11" i="14"/>
  <c r="K11" i="14"/>
  <c r="L11" i="14"/>
  <c r="D12" i="14"/>
  <c r="E12" i="14"/>
  <c r="F12" i="14"/>
  <c r="G12" i="14"/>
  <c r="H12" i="14"/>
  <c r="I12" i="14"/>
  <c r="J12" i="14"/>
  <c r="K12" i="14"/>
  <c r="L12" i="14"/>
  <c r="D13" i="14"/>
  <c r="E13" i="14"/>
  <c r="F13" i="14"/>
  <c r="G13" i="14"/>
  <c r="H13" i="14"/>
  <c r="I13" i="14"/>
  <c r="J13" i="14"/>
  <c r="K13" i="14"/>
  <c r="L13" i="14"/>
  <c r="D14" i="14"/>
  <c r="E14" i="14"/>
  <c r="F14" i="14"/>
  <c r="G14" i="14"/>
  <c r="H14" i="14"/>
  <c r="I14" i="14"/>
  <c r="J14" i="14"/>
  <c r="K14" i="14"/>
  <c r="L14" i="14"/>
  <c r="D15" i="14"/>
  <c r="E15" i="14"/>
  <c r="F15" i="14"/>
  <c r="G15" i="14"/>
  <c r="H15" i="14"/>
  <c r="I15" i="14"/>
  <c r="J15" i="14"/>
  <c r="K15" i="14"/>
  <c r="L15" i="14"/>
  <c r="D16" i="14"/>
  <c r="E16" i="14"/>
  <c r="F16" i="14"/>
  <c r="G16" i="14"/>
  <c r="H16" i="14"/>
  <c r="I16" i="14"/>
  <c r="J16" i="14"/>
  <c r="K16" i="14"/>
  <c r="L16" i="14"/>
  <c r="J20" i="15"/>
  <c r="I20" i="15"/>
  <c r="H20" i="15"/>
  <c r="G20" i="15"/>
  <c r="F20" i="15"/>
  <c r="E20" i="15"/>
  <c r="D20" i="15"/>
  <c r="C20" i="15"/>
  <c r="B20" i="15"/>
  <c r="J19" i="15"/>
  <c r="I19" i="15"/>
  <c r="H19" i="15"/>
  <c r="G19" i="15"/>
  <c r="F19" i="15"/>
  <c r="E19" i="15"/>
  <c r="D19" i="15"/>
  <c r="C19" i="15"/>
  <c r="B19" i="15"/>
  <c r="J18" i="15"/>
  <c r="I18" i="15"/>
  <c r="H18" i="15"/>
  <c r="G18" i="15"/>
  <c r="F18" i="15"/>
  <c r="E18" i="15"/>
  <c r="D18" i="15"/>
  <c r="C18" i="15"/>
  <c r="B18" i="15"/>
  <c r="C16" i="14" l="1"/>
  <c r="C15" i="14"/>
  <c r="C11" i="14"/>
  <c r="C9" i="14"/>
  <c r="C7" i="14"/>
  <c r="C6" i="14"/>
  <c r="C5" i="14"/>
  <c r="J20" i="13"/>
  <c r="I20" i="13"/>
  <c r="H20" i="13"/>
  <c r="G20" i="13"/>
  <c r="F20" i="13"/>
  <c r="E20" i="13"/>
  <c r="D20" i="13"/>
  <c r="C20" i="13"/>
  <c r="B20" i="13"/>
  <c r="J19" i="13"/>
  <c r="I19" i="13"/>
  <c r="H19" i="13"/>
  <c r="G19" i="13"/>
  <c r="F19" i="13"/>
  <c r="E19" i="13"/>
  <c r="D19" i="13"/>
  <c r="C19" i="13"/>
  <c r="B19" i="13"/>
  <c r="J18" i="13"/>
  <c r="I18" i="13"/>
  <c r="H18" i="13"/>
  <c r="G18" i="13"/>
  <c r="F18" i="13"/>
  <c r="E18" i="13"/>
  <c r="D18" i="13"/>
  <c r="C18" i="13"/>
  <c r="B18" i="13"/>
  <c r="C14" i="14" s="1"/>
  <c r="J20" i="12"/>
  <c r="I20" i="12"/>
  <c r="H20" i="12"/>
  <c r="G20" i="12"/>
  <c r="F20" i="12"/>
  <c r="E20" i="12"/>
  <c r="D20" i="12"/>
  <c r="C20" i="12"/>
  <c r="B20" i="12"/>
  <c r="C13" i="14" s="1"/>
  <c r="J19" i="12"/>
  <c r="I19" i="12"/>
  <c r="H19" i="12"/>
  <c r="G19" i="12"/>
  <c r="F19" i="12"/>
  <c r="E19" i="12"/>
  <c r="D19" i="12"/>
  <c r="C19" i="12"/>
  <c r="B19" i="12"/>
  <c r="C12" i="14" s="1"/>
  <c r="J18" i="12"/>
  <c r="I18" i="12"/>
  <c r="H18" i="12"/>
  <c r="G18" i="12"/>
  <c r="F18" i="12"/>
  <c r="E18" i="12"/>
  <c r="D18" i="12"/>
  <c r="C18" i="12"/>
  <c r="B18" i="12"/>
  <c r="J20" i="9"/>
  <c r="I20" i="9"/>
  <c r="H20" i="9"/>
  <c r="G20" i="9"/>
  <c r="F20" i="9"/>
  <c r="E20" i="9"/>
  <c r="D20" i="9"/>
  <c r="C20" i="9"/>
  <c r="B20" i="9"/>
  <c r="C10" i="14" s="1"/>
  <c r="J19" i="9"/>
  <c r="I19" i="9"/>
  <c r="H19" i="9"/>
  <c r="G19" i="9"/>
  <c r="F19" i="9"/>
  <c r="E19" i="9"/>
  <c r="D19" i="9"/>
  <c r="C19" i="9"/>
  <c r="B19" i="9"/>
  <c r="J18" i="9"/>
  <c r="I18" i="9"/>
  <c r="H18" i="9"/>
  <c r="G18" i="9"/>
  <c r="F18" i="9"/>
  <c r="E18" i="9"/>
  <c r="D18" i="9"/>
  <c r="C18" i="9"/>
  <c r="B18" i="9"/>
  <c r="C8" i="14" s="1"/>
  <c r="J20" i="7"/>
  <c r="I20" i="7"/>
  <c r="H20" i="7"/>
  <c r="G20" i="7"/>
  <c r="F20" i="7"/>
  <c r="E20" i="7"/>
  <c r="D20" i="7"/>
  <c r="C20" i="7"/>
  <c r="B20" i="7"/>
  <c r="J19" i="7"/>
  <c r="I19" i="7"/>
  <c r="H19" i="7"/>
  <c r="G19" i="7"/>
  <c r="F19" i="7"/>
  <c r="E19" i="7"/>
  <c r="D19" i="7"/>
  <c r="C19" i="7"/>
  <c r="B19" i="7"/>
  <c r="J18" i="7"/>
  <c r="I18" i="7"/>
  <c r="H18" i="7"/>
  <c r="G18" i="7"/>
  <c r="F18" i="7"/>
  <c r="E18" i="7"/>
  <c r="D18" i="7"/>
  <c r="C18" i="7"/>
  <c r="B18" i="7"/>
  <c r="J20" i="1"/>
  <c r="J19" i="1"/>
  <c r="J18" i="1"/>
  <c r="I20" i="1"/>
  <c r="I19" i="1"/>
  <c r="I18" i="1"/>
  <c r="H20" i="1"/>
  <c r="H19" i="1"/>
  <c r="H18" i="1"/>
  <c r="G20" i="1"/>
  <c r="G19" i="1"/>
  <c r="G18" i="1"/>
  <c r="F20" i="1"/>
  <c r="F19" i="1"/>
  <c r="F18" i="1"/>
  <c r="E20" i="1"/>
  <c r="E19" i="1"/>
  <c r="E18" i="1"/>
  <c r="C20" i="1"/>
  <c r="C19" i="1"/>
  <c r="C18" i="1"/>
  <c r="D20" i="1"/>
  <c r="D19" i="1"/>
  <c r="D18" i="1"/>
  <c r="B20" i="1"/>
  <c r="B19" i="1"/>
  <c r="B18" i="1"/>
</calcChain>
</file>

<file path=xl/sharedStrings.xml><?xml version="1.0" encoding="utf-8"?>
<sst xmlns="http://schemas.openxmlformats.org/spreadsheetml/2006/main" count="347" uniqueCount="44">
  <si>
    <t>현황의 항목, 수온, pH, Do, BOD, COD, SS, 대장균수, T-N, T-P, 등급</t>
  </si>
  <si>
    <t>항목</t>
  </si>
  <si>
    <t>수온</t>
  </si>
  <si>
    <t>(℃)</t>
  </si>
  <si>
    <t>pH</t>
  </si>
  <si>
    <t>DO</t>
  </si>
  <si>
    <t>(mg/L)</t>
  </si>
  <si>
    <t>BOD</t>
  </si>
  <si>
    <t>COD</t>
  </si>
  <si>
    <t>SS</t>
  </si>
  <si>
    <t>대장균군수</t>
  </si>
  <si>
    <t>(MPN/100ml)</t>
  </si>
  <si>
    <t>T-N</t>
  </si>
  <si>
    <t>T-P</t>
  </si>
  <si>
    <t>등급</t>
  </si>
  <si>
    <t>평균</t>
  </si>
  <si>
    <t>Ⅱ</t>
  </si>
  <si>
    <t>01월</t>
  </si>
  <si>
    <t>Ⅰb</t>
  </si>
  <si>
    <t>02월</t>
  </si>
  <si>
    <t>03월</t>
  </si>
  <si>
    <t>04월</t>
  </si>
  <si>
    <t>05월</t>
  </si>
  <si>
    <t>06월</t>
  </si>
  <si>
    <t>07월</t>
  </si>
  <si>
    <t>08월</t>
  </si>
  <si>
    <t>09월</t>
  </si>
  <si>
    <t>10월</t>
  </si>
  <si>
    <t>11월</t>
  </si>
  <si>
    <t>12월</t>
  </si>
  <si>
    <t>최소</t>
    <phoneticPr fontId="1" type="noConversion"/>
  </si>
  <si>
    <t>최대</t>
    <phoneticPr fontId="1" type="noConversion"/>
  </si>
  <si>
    <t>평균</t>
    <phoneticPr fontId="1" type="noConversion"/>
  </si>
  <si>
    <r>
      <t xml:space="preserve">* </t>
    </r>
    <r>
      <rPr>
        <sz val="10"/>
        <color theme="1"/>
        <rFont val="맑은 고딕"/>
        <family val="2"/>
        <charset val="129"/>
      </rPr>
      <t>마이워터</t>
    </r>
    <r>
      <rPr>
        <sz val="10"/>
        <color theme="1"/>
        <rFont val="Inherit"/>
        <family val="2"/>
      </rPr>
      <t xml:space="preserve"> </t>
    </r>
    <r>
      <rPr>
        <sz val="10"/>
        <color theme="1"/>
        <rFont val="맑은 고딕"/>
        <family val="2"/>
        <charset val="129"/>
      </rPr>
      <t>홈페이지</t>
    </r>
    <r>
      <rPr>
        <sz val="10"/>
        <color theme="1"/>
        <rFont val="Inherit"/>
        <family val="2"/>
      </rPr>
      <t xml:space="preserve"> </t>
    </r>
    <r>
      <rPr>
        <sz val="10"/>
        <color theme="1"/>
        <rFont val="맑은 고딕"/>
        <family val="2"/>
        <charset val="129"/>
      </rPr>
      <t>참조</t>
    </r>
    <phoneticPr fontId="1" type="noConversion"/>
  </si>
  <si>
    <t>5년</t>
    <phoneticPr fontId="1" type="noConversion"/>
  </si>
  <si>
    <t>보령댐 수질자료(2011)</t>
    <phoneticPr fontId="1" type="noConversion"/>
  </si>
  <si>
    <t>Ⅰa</t>
  </si>
  <si>
    <t>* 마이워터 홈페이지 참조</t>
    <phoneticPr fontId="1" type="noConversion"/>
  </si>
  <si>
    <t>보령수질자료(2012)</t>
    <phoneticPr fontId="1" type="noConversion"/>
  </si>
  <si>
    <t>보령댐 수질자료(2013)</t>
    <phoneticPr fontId="1" type="noConversion"/>
  </si>
  <si>
    <t>보령댐 수질자료(2014)</t>
    <phoneticPr fontId="1" type="noConversion"/>
  </si>
  <si>
    <t>보령댐 수질자료(2015)</t>
    <phoneticPr fontId="1" type="noConversion"/>
  </si>
  <si>
    <t>보령댐 수질자료(2016)</t>
    <phoneticPr fontId="1" type="noConversion"/>
  </si>
  <si>
    <t>보령댐 수질자료(2012~2016)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</si>
</sst>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theme="1"/>
      <name val="맑은고딕"/>
      <family val="3"/>
      <charset val="129"/>
    </font>
    <font>
      <b/>
      <sz val="10"/>
      <color theme="1"/>
      <name val="맑은고딕"/>
      <family val="3"/>
      <charset val="129"/>
    </font>
    <font>
      <sz val="10"/>
      <color theme="1"/>
      <name val="Inherit"/>
      <family val="2"/>
    </font>
    <font>
      <sz val="10"/>
      <color theme="1"/>
      <name val="맑은 고딕"/>
      <family val="2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7F8F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="85" zoomScaleNormal="100" zoomScaleSheetLayoutView="85" workbookViewId="0">
      <selection activeCell="O16" sqref="O16:P16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12" t="s">
        <v>2</v>
      </c>
      <c r="C3" s="17" t="s">
        <v>4</v>
      </c>
      <c r="D3" s="12" t="s">
        <v>5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12</v>
      </c>
      <c r="J3" s="12" t="s">
        <v>13</v>
      </c>
      <c r="K3" s="17" t="s">
        <v>14</v>
      </c>
    </row>
    <row r="4" spans="1:11" ht="24.75" customHeight="1">
      <c r="A4" s="17"/>
      <c r="B4" s="12" t="s">
        <v>3</v>
      </c>
      <c r="C4" s="17"/>
      <c r="D4" s="12" t="s">
        <v>6</v>
      </c>
      <c r="E4" s="12" t="s">
        <v>6</v>
      </c>
      <c r="F4" s="12" t="s">
        <v>6</v>
      </c>
      <c r="G4" s="12" t="s">
        <v>6</v>
      </c>
      <c r="H4" s="12" t="s">
        <v>11</v>
      </c>
      <c r="I4" s="12" t="s">
        <v>6</v>
      </c>
      <c r="J4" s="12" t="s">
        <v>6</v>
      </c>
      <c r="K4" s="17"/>
    </row>
    <row r="5" spans="1:11" ht="24.75" customHeight="1">
      <c r="A5" s="3" t="s">
        <v>15</v>
      </c>
      <c r="B5" s="3">
        <v>15</v>
      </c>
      <c r="C5" s="3">
        <v>8.1999999999999993</v>
      </c>
      <c r="D5" s="3">
        <v>10.9</v>
      </c>
      <c r="E5" s="3">
        <v>0.8</v>
      </c>
      <c r="F5" s="3">
        <v>1.9</v>
      </c>
      <c r="G5" s="3">
        <v>2</v>
      </c>
      <c r="H5" s="3">
        <v>14.5</v>
      </c>
      <c r="I5" s="3">
        <v>1.9750000000000001</v>
      </c>
      <c r="J5" s="3">
        <v>1.7000000000000001E-2</v>
      </c>
      <c r="K5" s="3" t="s">
        <v>36</v>
      </c>
    </row>
    <row r="6" spans="1:11" ht="24.75" customHeight="1">
      <c r="A6" s="3" t="s">
        <v>17</v>
      </c>
      <c r="B6" s="3">
        <v>5</v>
      </c>
      <c r="C6" s="3">
        <v>8.1999999999999993</v>
      </c>
      <c r="D6" s="3">
        <v>16.3</v>
      </c>
      <c r="E6" s="3">
        <v>0.8</v>
      </c>
      <c r="F6" s="3">
        <v>1.8</v>
      </c>
      <c r="G6" s="3">
        <v>1.1000000000000001</v>
      </c>
      <c r="H6" s="3">
        <v>41</v>
      </c>
      <c r="I6" s="3">
        <v>1.5680000000000001</v>
      </c>
      <c r="J6" s="3">
        <v>5.0000000000000001E-3</v>
      </c>
      <c r="K6" s="3" t="s">
        <v>36</v>
      </c>
    </row>
    <row r="7" spans="1:11" ht="24.75" customHeight="1">
      <c r="A7" s="3" t="s">
        <v>19</v>
      </c>
      <c r="B7" s="3">
        <v>5</v>
      </c>
      <c r="C7" s="3">
        <v>7.7</v>
      </c>
      <c r="D7" s="3">
        <v>12.8</v>
      </c>
      <c r="E7" s="3">
        <v>0.9</v>
      </c>
      <c r="F7" s="3">
        <v>1.9</v>
      </c>
      <c r="G7" s="3">
        <v>1.6</v>
      </c>
      <c r="H7" s="3">
        <v>24</v>
      </c>
      <c r="I7" s="3">
        <v>1.883</v>
      </c>
      <c r="J7" s="3">
        <v>0.01</v>
      </c>
      <c r="K7" s="3" t="s">
        <v>36</v>
      </c>
    </row>
    <row r="8" spans="1:11" ht="24.75" customHeight="1">
      <c r="A8" s="3" t="s">
        <v>20</v>
      </c>
      <c r="B8" s="3">
        <v>5</v>
      </c>
      <c r="C8" s="3">
        <v>7.9</v>
      </c>
      <c r="D8" s="3">
        <v>12.5</v>
      </c>
      <c r="E8" s="3">
        <v>1.2</v>
      </c>
      <c r="F8" s="3">
        <v>2.6</v>
      </c>
      <c r="G8" s="3">
        <v>1.6</v>
      </c>
      <c r="H8" s="3">
        <v>14.2</v>
      </c>
      <c r="I8" s="3">
        <v>1.6559999999999999</v>
      </c>
      <c r="J8" s="3">
        <v>2.7E-2</v>
      </c>
      <c r="K8" s="3" t="s">
        <v>18</v>
      </c>
    </row>
    <row r="9" spans="1:11" ht="24.75" customHeight="1">
      <c r="A9" s="3" t="s">
        <v>21</v>
      </c>
      <c r="B9" s="3">
        <v>10</v>
      </c>
      <c r="C9" s="3">
        <v>8.1999999999999993</v>
      </c>
      <c r="D9" s="3">
        <v>11.4</v>
      </c>
      <c r="E9" s="3">
        <v>1</v>
      </c>
      <c r="F9" s="3">
        <v>2.4</v>
      </c>
      <c r="G9" s="3">
        <v>1.7</v>
      </c>
      <c r="H9" s="3">
        <v>17.8</v>
      </c>
      <c r="I9" s="3">
        <v>1.7310000000000001</v>
      </c>
      <c r="J9" s="3">
        <v>1.7999999999999999E-2</v>
      </c>
      <c r="K9" s="3" t="s">
        <v>18</v>
      </c>
    </row>
    <row r="10" spans="1:11" ht="24.75" customHeight="1">
      <c r="A10" s="3" t="s">
        <v>22</v>
      </c>
      <c r="B10" s="3">
        <v>16</v>
      </c>
      <c r="C10" s="3">
        <v>8.1999999999999993</v>
      </c>
      <c r="D10" s="3">
        <v>10.7</v>
      </c>
      <c r="E10" s="3">
        <v>0.7</v>
      </c>
      <c r="F10" s="3">
        <v>1.4</v>
      </c>
      <c r="G10" s="3">
        <v>2.2000000000000002</v>
      </c>
      <c r="H10" s="3">
        <v>11.8</v>
      </c>
      <c r="I10" s="3">
        <v>2.1819999999999999</v>
      </c>
      <c r="J10" s="3">
        <v>1.6E-2</v>
      </c>
      <c r="K10" s="3" t="s">
        <v>36</v>
      </c>
    </row>
    <row r="11" spans="1:11" ht="24.75" customHeight="1">
      <c r="A11" s="3" t="s">
        <v>23</v>
      </c>
      <c r="B11" s="3">
        <v>22</v>
      </c>
      <c r="C11" s="3">
        <v>8</v>
      </c>
      <c r="D11" s="3">
        <v>9.1999999999999993</v>
      </c>
      <c r="E11" s="3">
        <v>0.7</v>
      </c>
      <c r="F11" s="3">
        <v>1.7</v>
      </c>
      <c r="G11" s="3">
        <v>2.2000000000000002</v>
      </c>
      <c r="H11" s="3">
        <v>38.200000000000003</v>
      </c>
      <c r="I11" s="3">
        <v>2.2810000000000001</v>
      </c>
      <c r="J11" s="3">
        <v>1.0999999999999999E-2</v>
      </c>
      <c r="K11" s="3" t="s">
        <v>36</v>
      </c>
    </row>
    <row r="12" spans="1:11" ht="24.75" customHeight="1">
      <c r="A12" s="3" t="s">
        <v>24</v>
      </c>
      <c r="B12" s="3">
        <v>24</v>
      </c>
      <c r="C12" s="3">
        <v>7.9</v>
      </c>
      <c r="D12" s="3">
        <v>9</v>
      </c>
      <c r="E12" s="3">
        <v>0.8</v>
      </c>
      <c r="F12" s="3">
        <v>1.9</v>
      </c>
      <c r="G12" s="3">
        <v>2.2999999999999998</v>
      </c>
      <c r="H12" s="3">
        <v>21</v>
      </c>
      <c r="I12" s="3">
        <v>2.2170000000000001</v>
      </c>
      <c r="J12" s="3">
        <v>2.3E-2</v>
      </c>
      <c r="K12" s="3" t="s">
        <v>36</v>
      </c>
    </row>
    <row r="13" spans="1:11" ht="24.75" customHeight="1">
      <c r="A13" s="3" t="s">
        <v>25</v>
      </c>
      <c r="B13" s="3">
        <v>27</v>
      </c>
      <c r="C13" s="3">
        <v>7.8</v>
      </c>
      <c r="D13" s="3">
        <v>9</v>
      </c>
      <c r="E13" s="3">
        <v>0.9</v>
      </c>
      <c r="F13" s="3">
        <v>2</v>
      </c>
      <c r="G13" s="3">
        <v>2.5</v>
      </c>
      <c r="H13" s="3">
        <v>16.8</v>
      </c>
      <c r="I13" s="3">
        <v>2.677</v>
      </c>
      <c r="J13" s="3">
        <v>1.9E-2</v>
      </c>
      <c r="K13" s="3" t="s">
        <v>36</v>
      </c>
    </row>
    <row r="14" spans="1:11" ht="24.75" customHeight="1">
      <c r="A14" s="3" t="s">
        <v>26</v>
      </c>
      <c r="B14" s="3">
        <v>23</v>
      </c>
      <c r="C14" s="3">
        <v>7.7</v>
      </c>
      <c r="D14" s="3">
        <v>9.3000000000000007</v>
      </c>
      <c r="E14" s="3">
        <v>0.8</v>
      </c>
      <c r="F14" s="3">
        <v>2</v>
      </c>
      <c r="G14" s="3">
        <v>2.2999999999999998</v>
      </c>
      <c r="H14" s="3">
        <v>14</v>
      </c>
      <c r="I14" s="3">
        <v>2.4089999999999998</v>
      </c>
      <c r="J14" s="3">
        <v>0.02</v>
      </c>
      <c r="K14" s="3" t="s">
        <v>36</v>
      </c>
    </row>
    <row r="15" spans="1:11" ht="24.75" customHeight="1">
      <c r="A15" s="3" t="s">
        <v>27</v>
      </c>
      <c r="B15" s="3">
        <v>21</v>
      </c>
      <c r="C15" s="3">
        <v>7.9</v>
      </c>
      <c r="D15" s="3">
        <v>10.6</v>
      </c>
      <c r="E15" s="3">
        <v>0.9</v>
      </c>
      <c r="F15" s="3">
        <v>1.9</v>
      </c>
      <c r="G15" s="3">
        <v>2.2000000000000002</v>
      </c>
      <c r="H15" s="3">
        <v>11.6</v>
      </c>
      <c r="I15" s="3">
        <v>2.0920000000000001</v>
      </c>
      <c r="J15" s="3">
        <v>1.7999999999999999E-2</v>
      </c>
      <c r="K15" s="3" t="s">
        <v>36</v>
      </c>
    </row>
    <row r="16" spans="1:11" ht="24.75" customHeight="1">
      <c r="A16" s="3" t="s">
        <v>28</v>
      </c>
      <c r="B16" s="3">
        <v>15</v>
      </c>
      <c r="C16" s="3">
        <v>7.8</v>
      </c>
      <c r="D16" s="3">
        <v>10.5</v>
      </c>
      <c r="E16" s="3">
        <v>0.9</v>
      </c>
      <c r="F16" s="3">
        <v>2</v>
      </c>
      <c r="G16" s="3">
        <v>2.2999999999999998</v>
      </c>
      <c r="H16" s="3">
        <v>12</v>
      </c>
      <c r="I16" s="3">
        <v>2.0859999999999999</v>
      </c>
      <c r="J16" s="3">
        <v>1.9E-2</v>
      </c>
      <c r="K16" s="3" t="s">
        <v>36</v>
      </c>
    </row>
    <row r="17" spans="1:11" ht="24.75" customHeight="1">
      <c r="A17" s="3" t="s">
        <v>29</v>
      </c>
      <c r="B17" s="3">
        <v>10</v>
      </c>
      <c r="C17" s="3">
        <v>7.6</v>
      </c>
      <c r="D17" s="3">
        <v>11</v>
      </c>
      <c r="E17" s="3">
        <v>1</v>
      </c>
      <c r="F17" s="3">
        <v>2.1</v>
      </c>
      <c r="G17" s="3">
        <v>2.4</v>
      </c>
      <c r="H17" s="3">
        <v>15.2</v>
      </c>
      <c r="I17" s="3">
        <v>2.177</v>
      </c>
      <c r="J17" s="3">
        <v>1.9E-2</v>
      </c>
      <c r="K17" s="3" t="s">
        <v>18</v>
      </c>
    </row>
    <row r="18" spans="1:11" ht="24.75" customHeight="1">
      <c r="A18" s="4" t="s">
        <v>30</v>
      </c>
      <c r="B18" s="5">
        <f>MIN(B5:B17)</f>
        <v>5</v>
      </c>
      <c r="C18" s="5">
        <f t="shared" ref="C18:J18" si="0">MIN(C6:C17)</f>
        <v>7.6</v>
      </c>
      <c r="D18" s="5">
        <f t="shared" si="0"/>
        <v>9</v>
      </c>
      <c r="E18" s="6">
        <f t="shared" si="0"/>
        <v>0.7</v>
      </c>
      <c r="F18" s="6">
        <f t="shared" si="0"/>
        <v>1.4</v>
      </c>
      <c r="G18" s="5">
        <f t="shared" si="0"/>
        <v>1.1000000000000001</v>
      </c>
      <c r="H18" s="5">
        <f t="shared" si="0"/>
        <v>11.6</v>
      </c>
      <c r="I18" s="5">
        <f t="shared" si="0"/>
        <v>1.5680000000000001</v>
      </c>
      <c r="J18" s="5">
        <f t="shared" si="0"/>
        <v>5.0000000000000001E-3</v>
      </c>
      <c r="K18" s="5"/>
    </row>
    <row r="19" spans="1:11" ht="24.75" customHeight="1">
      <c r="A19" s="3" t="s">
        <v>31</v>
      </c>
      <c r="B19" s="5">
        <f>MAX(B5:B17)</f>
        <v>27</v>
      </c>
      <c r="C19" s="5">
        <f t="shared" ref="C19:J19" si="1">MAX(C6:C17)</f>
        <v>8.1999999999999993</v>
      </c>
      <c r="D19" s="5">
        <f t="shared" si="1"/>
        <v>16.3</v>
      </c>
      <c r="E19" s="5">
        <f t="shared" si="1"/>
        <v>1.2</v>
      </c>
      <c r="F19" s="5">
        <f t="shared" si="1"/>
        <v>2.6</v>
      </c>
      <c r="G19" s="5">
        <f t="shared" si="1"/>
        <v>2.5</v>
      </c>
      <c r="H19" s="5">
        <f t="shared" si="1"/>
        <v>41</v>
      </c>
      <c r="I19" s="5">
        <f t="shared" si="1"/>
        <v>2.677</v>
      </c>
      <c r="J19" s="5">
        <f t="shared" si="1"/>
        <v>2.7E-2</v>
      </c>
      <c r="K19" s="5"/>
    </row>
    <row r="20" spans="1:11" ht="24.75" customHeight="1">
      <c r="A20" s="3" t="s">
        <v>32</v>
      </c>
      <c r="B20" s="7">
        <f>AVERAGE(B5:B17)</f>
        <v>15.23076923076923</v>
      </c>
      <c r="C20" s="6">
        <f t="shared" ref="C20:J20" si="2">AVERAGE(C6:C17)</f>
        <v>7.9083333333333323</v>
      </c>
      <c r="D20" s="6">
        <f t="shared" si="2"/>
        <v>11.025</v>
      </c>
      <c r="E20" s="6">
        <f t="shared" si="2"/>
        <v>0.88333333333333341</v>
      </c>
      <c r="F20" s="6">
        <f t="shared" si="2"/>
        <v>1.9750000000000003</v>
      </c>
      <c r="G20" s="6">
        <f t="shared" si="2"/>
        <v>2.0333333333333337</v>
      </c>
      <c r="H20" s="6">
        <f t="shared" si="2"/>
        <v>19.8</v>
      </c>
      <c r="I20" s="6">
        <f t="shared" si="2"/>
        <v>2.0799166666666662</v>
      </c>
      <c r="J20" s="8">
        <f t="shared" si="2"/>
        <v>1.7083333333333329E-2</v>
      </c>
      <c r="K20" s="3"/>
    </row>
    <row r="21" spans="1:11" ht="24.75" customHeight="1">
      <c r="A21" s="23" t="s">
        <v>37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A3" sqref="A3:K20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12" t="s">
        <v>2</v>
      </c>
      <c r="C3" s="17" t="s">
        <v>4</v>
      </c>
      <c r="D3" s="12" t="s">
        <v>5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12</v>
      </c>
      <c r="J3" s="12" t="s">
        <v>13</v>
      </c>
      <c r="K3" s="17" t="s">
        <v>14</v>
      </c>
    </row>
    <row r="4" spans="1:11" ht="24.75" customHeight="1">
      <c r="A4" s="17"/>
      <c r="B4" s="12" t="s">
        <v>3</v>
      </c>
      <c r="C4" s="17"/>
      <c r="D4" s="12" t="s">
        <v>6</v>
      </c>
      <c r="E4" s="12" t="s">
        <v>6</v>
      </c>
      <c r="F4" s="12" t="s">
        <v>6</v>
      </c>
      <c r="G4" s="12" t="s">
        <v>6</v>
      </c>
      <c r="H4" s="12" t="s">
        <v>11</v>
      </c>
      <c r="I4" s="12" t="s">
        <v>6</v>
      </c>
      <c r="J4" s="12" t="s">
        <v>6</v>
      </c>
      <c r="K4" s="17"/>
    </row>
    <row r="5" spans="1:11" ht="24.75" customHeight="1">
      <c r="A5" s="3" t="s">
        <v>15</v>
      </c>
      <c r="B5" s="3">
        <v>14</v>
      </c>
      <c r="C5" s="3">
        <v>7.3</v>
      </c>
      <c r="D5" s="3">
        <v>9.4</v>
      </c>
      <c r="E5" s="3">
        <v>1</v>
      </c>
      <c r="F5" s="3">
        <v>2</v>
      </c>
      <c r="G5" s="3">
        <v>2.6</v>
      </c>
      <c r="H5" s="3">
        <v>23.6</v>
      </c>
      <c r="I5" s="3">
        <v>2.1880000000000002</v>
      </c>
      <c r="J5" s="3">
        <v>1.6E-2</v>
      </c>
      <c r="K5" s="3" t="s">
        <v>36</v>
      </c>
    </row>
    <row r="6" spans="1:11" ht="24.75" customHeight="1">
      <c r="A6" s="3" t="s">
        <v>17</v>
      </c>
      <c r="B6" s="3">
        <v>4</v>
      </c>
      <c r="C6" s="3">
        <v>7.6</v>
      </c>
      <c r="D6" s="3">
        <v>11.3</v>
      </c>
      <c r="E6" s="3">
        <v>1</v>
      </c>
      <c r="F6" s="3">
        <v>1.9</v>
      </c>
      <c r="G6" s="3">
        <v>2.2999999999999998</v>
      </c>
      <c r="H6" s="3">
        <v>13.4</v>
      </c>
      <c r="I6" s="3">
        <v>2.1339999999999999</v>
      </c>
      <c r="J6" s="3">
        <v>1.9E-2</v>
      </c>
      <c r="K6" s="3" t="s">
        <v>36</v>
      </c>
    </row>
    <row r="7" spans="1:11" ht="24.75" customHeight="1">
      <c r="A7" s="3" t="s">
        <v>19</v>
      </c>
      <c r="B7" s="3">
        <v>4</v>
      </c>
      <c r="C7" s="3">
        <v>7.5</v>
      </c>
      <c r="D7" s="3">
        <v>10.8</v>
      </c>
      <c r="E7" s="3">
        <v>1</v>
      </c>
      <c r="F7" s="3">
        <v>1.7</v>
      </c>
      <c r="G7" s="3">
        <v>2.4</v>
      </c>
      <c r="H7" s="3">
        <v>13.6</v>
      </c>
      <c r="I7" s="3">
        <v>2.0470000000000002</v>
      </c>
      <c r="J7" s="3">
        <v>1.7000000000000001E-2</v>
      </c>
      <c r="K7" s="3" t="s">
        <v>36</v>
      </c>
    </row>
    <row r="8" spans="1:11" ht="24.75" customHeight="1">
      <c r="A8" s="3" t="s">
        <v>20</v>
      </c>
      <c r="B8" s="3">
        <v>3</v>
      </c>
      <c r="C8" s="3">
        <v>7.3</v>
      </c>
      <c r="D8" s="3">
        <v>10</v>
      </c>
      <c r="E8" s="3">
        <v>1</v>
      </c>
      <c r="F8" s="3">
        <v>1.7</v>
      </c>
      <c r="G8" s="3">
        <v>2.7</v>
      </c>
      <c r="H8" s="3">
        <v>24.4</v>
      </c>
      <c r="I8" s="3">
        <v>2.1219999999999999</v>
      </c>
      <c r="J8" s="3">
        <v>1.4E-2</v>
      </c>
      <c r="K8" s="3" t="s">
        <v>36</v>
      </c>
    </row>
    <row r="9" spans="1:11" ht="24.75" customHeight="1">
      <c r="A9" s="3" t="s">
        <v>21</v>
      </c>
      <c r="B9" s="3">
        <v>10</v>
      </c>
      <c r="C9" s="3">
        <v>7.2</v>
      </c>
      <c r="D9" s="3">
        <v>8.9</v>
      </c>
      <c r="E9" s="3">
        <v>1.2</v>
      </c>
      <c r="F9" s="3">
        <v>1.5</v>
      </c>
      <c r="G9" s="3">
        <v>3.5</v>
      </c>
      <c r="H9" s="3">
        <v>19</v>
      </c>
      <c r="I9" s="3">
        <v>2.2320000000000002</v>
      </c>
      <c r="J9" s="3">
        <v>2.7E-2</v>
      </c>
      <c r="K9" s="3" t="s">
        <v>36</v>
      </c>
    </row>
    <row r="10" spans="1:11" ht="24.75" customHeight="1">
      <c r="A10" s="3" t="s">
        <v>22</v>
      </c>
      <c r="B10" s="3">
        <v>16</v>
      </c>
      <c r="C10" s="3">
        <v>7.2</v>
      </c>
      <c r="D10" s="3">
        <v>9</v>
      </c>
      <c r="E10" s="3">
        <v>0.9</v>
      </c>
      <c r="F10" s="3">
        <v>1.3</v>
      </c>
      <c r="G10" s="3">
        <v>2.4</v>
      </c>
      <c r="H10" s="3">
        <v>16</v>
      </c>
      <c r="I10" s="3">
        <v>2.157</v>
      </c>
      <c r="J10" s="3">
        <v>1.6E-2</v>
      </c>
      <c r="K10" s="3" t="s">
        <v>36</v>
      </c>
    </row>
    <row r="11" spans="1:11" ht="24.75" customHeight="1">
      <c r="A11" s="3" t="s">
        <v>23</v>
      </c>
      <c r="B11" s="3">
        <v>22</v>
      </c>
      <c r="C11" s="3">
        <v>7.2</v>
      </c>
      <c r="D11" s="3">
        <v>8.6999999999999993</v>
      </c>
      <c r="E11" s="3">
        <v>0.8</v>
      </c>
      <c r="F11" s="3">
        <v>1.8</v>
      </c>
      <c r="G11" s="3">
        <v>2.6</v>
      </c>
      <c r="H11" s="3">
        <v>35.5</v>
      </c>
      <c r="I11" s="3">
        <v>2.1230000000000002</v>
      </c>
      <c r="J11" s="3">
        <v>1.4E-2</v>
      </c>
      <c r="K11" s="3" t="s">
        <v>36</v>
      </c>
    </row>
    <row r="12" spans="1:11" ht="24.75" customHeight="1">
      <c r="A12" s="3" t="s">
        <v>24</v>
      </c>
      <c r="B12" s="3">
        <v>24</v>
      </c>
      <c r="C12" s="3">
        <v>7.1</v>
      </c>
      <c r="D12" s="3">
        <v>8.5</v>
      </c>
      <c r="E12" s="3">
        <v>1</v>
      </c>
      <c r="F12" s="3">
        <v>1.9</v>
      </c>
      <c r="G12" s="3">
        <v>3.1</v>
      </c>
      <c r="H12" s="3">
        <v>36.200000000000003</v>
      </c>
      <c r="I12" s="3">
        <v>2.1110000000000002</v>
      </c>
      <c r="J12" s="3">
        <v>1.7999999999999999E-2</v>
      </c>
      <c r="K12" s="3" t="s">
        <v>36</v>
      </c>
    </row>
    <row r="13" spans="1:11" ht="24.75" customHeight="1">
      <c r="A13" s="3" t="s">
        <v>25</v>
      </c>
      <c r="B13" s="3">
        <v>26</v>
      </c>
      <c r="C13" s="3">
        <v>7</v>
      </c>
      <c r="D13" s="3">
        <v>8.1</v>
      </c>
      <c r="E13" s="3">
        <v>1.1000000000000001</v>
      </c>
      <c r="F13" s="3">
        <v>2.1</v>
      </c>
      <c r="G13" s="3">
        <v>2.4</v>
      </c>
      <c r="H13" s="3">
        <v>54</v>
      </c>
      <c r="I13" s="3">
        <v>2.5169999999999999</v>
      </c>
      <c r="J13" s="3">
        <v>1.7000000000000001E-2</v>
      </c>
      <c r="K13" s="3" t="s">
        <v>18</v>
      </c>
    </row>
    <row r="14" spans="1:11" ht="24.75" customHeight="1">
      <c r="A14" s="3" t="s">
        <v>26</v>
      </c>
      <c r="B14" s="3">
        <v>22</v>
      </c>
      <c r="C14" s="3">
        <v>7.2</v>
      </c>
      <c r="D14" s="3">
        <v>8.6999999999999993</v>
      </c>
      <c r="E14" s="3">
        <v>1.2</v>
      </c>
      <c r="F14" s="3">
        <v>2.2999999999999998</v>
      </c>
      <c r="G14" s="3">
        <v>2.4</v>
      </c>
      <c r="H14" s="3">
        <v>34</v>
      </c>
      <c r="I14" s="3">
        <v>2.3860000000000001</v>
      </c>
      <c r="J14" s="3">
        <v>1.2E-2</v>
      </c>
      <c r="K14" s="3" t="s">
        <v>18</v>
      </c>
    </row>
    <row r="15" spans="1:11" ht="24.75" customHeight="1">
      <c r="A15" s="3" t="s">
        <v>27</v>
      </c>
      <c r="B15" s="3">
        <v>20</v>
      </c>
      <c r="C15" s="3">
        <v>7.3</v>
      </c>
      <c r="D15" s="3">
        <v>9.1</v>
      </c>
      <c r="E15" s="3">
        <v>1.1000000000000001</v>
      </c>
      <c r="F15" s="3">
        <v>2.1</v>
      </c>
      <c r="G15" s="3">
        <v>2.2999999999999998</v>
      </c>
      <c r="H15" s="3">
        <v>32</v>
      </c>
      <c r="I15" s="3">
        <v>2.1800000000000002</v>
      </c>
      <c r="J15" s="3">
        <v>1.9E-2</v>
      </c>
      <c r="K15" s="3" t="s">
        <v>18</v>
      </c>
    </row>
    <row r="16" spans="1:11" ht="24.75" customHeight="1">
      <c r="A16" s="3" t="s">
        <v>28</v>
      </c>
      <c r="B16" s="3">
        <v>16</v>
      </c>
      <c r="C16" s="3">
        <v>7.4</v>
      </c>
      <c r="D16" s="3">
        <v>10.5</v>
      </c>
      <c r="E16" s="3">
        <v>1.2</v>
      </c>
      <c r="F16" s="3">
        <v>2.2999999999999998</v>
      </c>
      <c r="G16" s="3">
        <v>2.2999999999999998</v>
      </c>
      <c r="H16" s="3">
        <v>23</v>
      </c>
      <c r="I16" s="3">
        <v>2.032</v>
      </c>
      <c r="J16" s="3">
        <v>0.01</v>
      </c>
      <c r="K16" s="3" t="s">
        <v>18</v>
      </c>
    </row>
    <row r="17" spans="1:11" ht="24.75" customHeight="1">
      <c r="A17" s="3" t="s">
        <v>29</v>
      </c>
      <c r="B17" s="3">
        <v>8</v>
      </c>
      <c r="C17" s="3">
        <v>7.5</v>
      </c>
      <c r="D17" s="3">
        <v>10.6</v>
      </c>
      <c r="E17" s="3">
        <v>1.2</v>
      </c>
      <c r="F17" s="3">
        <v>2.5</v>
      </c>
      <c r="G17" s="3">
        <v>2.4</v>
      </c>
      <c r="H17" s="3">
        <v>37</v>
      </c>
      <c r="I17" s="3">
        <v>2.2069999999999999</v>
      </c>
      <c r="J17" s="3">
        <v>8.9999999999999993E-3</v>
      </c>
      <c r="K17" s="3" t="s">
        <v>18</v>
      </c>
    </row>
    <row r="18" spans="1:11" ht="24.75" customHeight="1">
      <c r="A18" s="4" t="s">
        <v>30</v>
      </c>
      <c r="B18" s="5">
        <f>MIN(B5:B17)</f>
        <v>3</v>
      </c>
      <c r="C18" s="5">
        <f t="shared" ref="C18:J18" si="0">MIN(C6:C17)</f>
        <v>7</v>
      </c>
      <c r="D18" s="5">
        <f t="shared" si="0"/>
        <v>8.1</v>
      </c>
      <c r="E18" s="6">
        <f t="shared" si="0"/>
        <v>0.8</v>
      </c>
      <c r="F18" s="6">
        <f t="shared" si="0"/>
        <v>1.3</v>
      </c>
      <c r="G18" s="5">
        <f t="shared" si="0"/>
        <v>2.2999999999999998</v>
      </c>
      <c r="H18" s="5">
        <f t="shared" si="0"/>
        <v>13.4</v>
      </c>
      <c r="I18" s="5">
        <f t="shared" si="0"/>
        <v>2.032</v>
      </c>
      <c r="J18" s="5">
        <f t="shared" si="0"/>
        <v>8.9999999999999993E-3</v>
      </c>
      <c r="K18" s="5"/>
    </row>
    <row r="19" spans="1:11" ht="24.75" customHeight="1">
      <c r="A19" s="3" t="s">
        <v>31</v>
      </c>
      <c r="B19" s="5">
        <f>MAX(B5:B17)</f>
        <v>26</v>
      </c>
      <c r="C19" s="5">
        <f t="shared" ref="C19:J19" si="1">MAX(C6:C17)</f>
        <v>7.6</v>
      </c>
      <c r="D19" s="5">
        <f t="shared" si="1"/>
        <v>11.3</v>
      </c>
      <c r="E19" s="5">
        <f t="shared" si="1"/>
        <v>1.2</v>
      </c>
      <c r="F19" s="5">
        <f t="shared" si="1"/>
        <v>2.5</v>
      </c>
      <c r="G19" s="5">
        <f t="shared" si="1"/>
        <v>3.5</v>
      </c>
      <c r="H19" s="5">
        <f t="shared" si="1"/>
        <v>54</v>
      </c>
      <c r="I19" s="5">
        <f t="shared" si="1"/>
        <v>2.5169999999999999</v>
      </c>
      <c r="J19" s="5">
        <f t="shared" si="1"/>
        <v>2.7E-2</v>
      </c>
      <c r="K19" s="5"/>
    </row>
    <row r="20" spans="1:11" ht="24.75" customHeight="1">
      <c r="A20" s="3" t="s">
        <v>32</v>
      </c>
      <c r="B20" s="7">
        <f>AVERAGE(B5:B17)</f>
        <v>14.538461538461538</v>
      </c>
      <c r="C20" s="6">
        <f t="shared" ref="C20:J20" si="2">AVERAGE(C6:C17)</f>
        <v>7.291666666666667</v>
      </c>
      <c r="D20" s="6">
        <f t="shared" si="2"/>
        <v>9.5166666666666657</v>
      </c>
      <c r="E20" s="6">
        <f t="shared" si="2"/>
        <v>1.0583333333333331</v>
      </c>
      <c r="F20" s="6">
        <f t="shared" si="2"/>
        <v>1.925</v>
      </c>
      <c r="G20" s="6">
        <f t="shared" si="2"/>
        <v>2.5666666666666664</v>
      </c>
      <c r="H20" s="6">
        <f t="shared" si="2"/>
        <v>28.175000000000001</v>
      </c>
      <c r="I20" s="6">
        <f t="shared" si="2"/>
        <v>2.1873333333333336</v>
      </c>
      <c r="J20" s="8">
        <f t="shared" si="2"/>
        <v>1.6000000000000004E-2</v>
      </c>
      <c r="K20" s="3"/>
    </row>
    <row r="21" spans="1:11" ht="24.75" customHeight="1">
      <c r="A21" s="20" t="s">
        <v>33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A3" sqref="A3:K20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12" t="s">
        <v>2</v>
      </c>
      <c r="C3" s="17" t="s">
        <v>4</v>
      </c>
      <c r="D3" s="12" t="s">
        <v>5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12</v>
      </c>
      <c r="J3" s="12" t="s">
        <v>13</v>
      </c>
      <c r="K3" s="17" t="s">
        <v>14</v>
      </c>
    </row>
    <row r="4" spans="1:11" ht="24.75" customHeight="1">
      <c r="A4" s="17"/>
      <c r="B4" s="12" t="s">
        <v>3</v>
      </c>
      <c r="C4" s="17"/>
      <c r="D4" s="12" t="s">
        <v>6</v>
      </c>
      <c r="E4" s="12" t="s">
        <v>6</v>
      </c>
      <c r="F4" s="12" t="s">
        <v>6</v>
      </c>
      <c r="G4" s="12" t="s">
        <v>6</v>
      </c>
      <c r="H4" s="12" t="s">
        <v>11</v>
      </c>
      <c r="I4" s="12" t="s">
        <v>6</v>
      </c>
      <c r="J4" s="12" t="s">
        <v>6</v>
      </c>
      <c r="K4" s="17"/>
    </row>
    <row r="5" spans="1:11" ht="24.75" customHeight="1">
      <c r="A5" s="3" t="s">
        <v>15</v>
      </c>
      <c r="B5" s="3">
        <v>15</v>
      </c>
      <c r="C5" s="3">
        <v>7.3</v>
      </c>
      <c r="D5" s="3">
        <v>9.8000000000000007</v>
      </c>
      <c r="E5" s="3">
        <v>1.7</v>
      </c>
      <c r="F5" s="3">
        <v>2.7</v>
      </c>
      <c r="G5" s="3">
        <v>2.5</v>
      </c>
      <c r="H5" s="3">
        <v>42.6</v>
      </c>
      <c r="I5" s="3">
        <v>2.0179999999999998</v>
      </c>
      <c r="J5" s="3">
        <v>1.2999999999999999E-2</v>
      </c>
      <c r="K5" s="3" t="s">
        <v>18</v>
      </c>
    </row>
    <row r="6" spans="1:11" ht="24.75" customHeight="1">
      <c r="A6" s="3" t="s">
        <v>17</v>
      </c>
      <c r="B6" s="3">
        <v>6</v>
      </c>
      <c r="C6" s="3">
        <v>7.5</v>
      </c>
      <c r="D6" s="3">
        <v>11.4</v>
      </c>
      <c r="E6" s="3">
        <v>1.2</v>
      </c>
      <c r="F6" s="3">
        <v>2.1</v>
      </c>
      <c r="G6" s="3">
        <v>2.2999999999999998</v>
      </c>
      <c r="H6" s="3">
        <v>21.2</v>
      </c>
      <c r="I6" s="3">
        <v>2.2050000000000001</v>
      </c>
      <c r="J6" s="3">
        <v>0.01</v>
      </c>
      <c r="K6" s="3" t="s">
        <v>18</v>
      </c>
    </row>
    <row r="7" spans="1:11" ht="24.75" customHeight="1">
      <c r="A7" s="3" t="s">
        <v>19</v>
      </c>
      <c r="B7" s="3">
        <v>7</v>
      </c>
      <c r="C7" s="3">
        <v>7.5</v>
      </c>
      <c r="D7" s="3">
        <v>11.7</v>
      </c>
      <c r="E7" s="3">
        <v>1.3</v>
      </c>
      <c r="F7" s="3">
        <v>2.2999999999999998</v>
      </c>
      <c r="G7" s="3">
        <v>2.2000000000000002</v>
      </c>
      <c r="H7" s="3">
        <v>16.2</v>
      </c>
      <c r="I7" s="3">
        <v>2.238</v>
      </c>
      <c r="J7" s="3">
        <v>0.01</v>
      </c>
      <c r="K7" s="3" t="s">
        <v>18</v>
      </c>
    </row>
    <row r="8" spans="1:11" ht="24.75" customHeight="1">
      <c r="A8" s="3" t="s">
        <v>20</v>
      </c>
      <c r="B8" s="3">
        <v>7</v>
      </c>
      <c r="C8" s="3">
        <v>7.3</v>
      </c>
      <c r="D8" s="3">
        <v>12.2</v>
      </c>
      <c r="E8" s="3">
        <v>1.5</v>
      </c>
      <c r="F8" s="3">
        <v>2.5</v>
      </c>
      <c r="G8" s="3">
        <v>2.5</v>
      </c>
      <c r="H8" s="3">
        <v>49.8</v>
      </c>
      <c r="I8" s="3">
        <v>2.202</v>
      </c>
      <c r="J8" s="3">
        <v>1.2E-2</v>
      </c>
      <c r="K8" s="3" t="s">
        <v>18</v>
      </c>
    </row>
    <row r="9" spans="1:11" ht="24.75" customHeight="1">
      <c r="A9" s="3" t="s">
        <v>21</v>
      </c>
      <c r="B9" s="3">
        <v>11</v>
      </c>
      <c r="C9" s="3">
        <v>7.1</v>
      </c>
      <c r="D9" s="3">
        <v>10.8</v>
      </c>
      <c r="E9" s="3">
        <v>1.6</v>
      </c>
      <c r="F9" s="3">
        <v>2.5</v>
      </c>
      <c r="G9" s="3">
        <v>2.7</v>
      </c>
      <c r="H9" s="3">
        <v>43.8</v>
      </c>
      <c r="I9" s="3">
        <v>2.0529999999999999</v>
      </c>
      <c r="J9" s="3">
        <v>1.4999999999999999E-2</v>
      </c>
      <c r="K9" s="3" t="s">
        <v>18</v>
      </c>
    </row>
    <row r="10" spans="1:11" ht="24.75" customHeight="1">
      <c r="A10" s="3" t="s">
        <v>22</v>
      </c>
      <c r="B10" s="3">
        <v>16</v>
      </c>
      <c r="C10" s="3">
        <v>7.2</v>
      </c>
      <c r="D10" s="3">
        <v>11</v>
      </c>
      <c r="E10" s="3">
        <v>1.8</v>
      </c>
      <c r="F10" s="3">
        <v>2.9</v>
      </c>
      <c r="G10" s="3">
        <v>2.9</v>
      </c>
      <c r="H10" s="3">
        <v>48.3</v>
      </c>
      <c r="I10" s="3">
        <v>2.16</v>
      </c>
      <c r="J10" s="3">
        <v>1.0999999999999999E-2</v>
      </c>
      <c r="K10" s="3" t="s">
        <v>18</v>
      </c>
    </row>
    <row r="11" spans="1:11" ht="24.75" customHeight="1">
      <c r="A11" s="3" t="s">
        <v>23</v>
      </c>
      <c r="B11" s="3">
        <v>21</v>
      </c>
      <c r="C11" s="3">
        <v>7.1</v>
      </c>
      <c r="D11" s="3">
        <v>8.6999999999999993</v>
      </c>
      <c r="E11" s="3">
        <v>1.7</v>
      </c>
      <c r="F11" s="3">
        <v>3</v>
      </c>
      <c r="G11" s="3">
        <v>3</v>
      </c>
      <c r="H11" s="3">
        <v>43.3</v>
      </c>
      <c r="I11" s="3">
        <v>2.2919999999999998</v>
      </c>
      <c r="J11" s="3">
        <v>1.4999999999999999E-2</v>
      </c>
      <c r="K11" s="3" t="s">
        <v>18</v>
      </c>
    </row>
    <row r="12" spans="1:11" ht="24.75" customHeight="1">
      <c r="A12" s="3" t="s">
        <v>24</v>
      </c>
      <c r="B12" s="3">
        <v>24</v>
      </c>
      <c r="C12" s="3">
        <v>7.3</v>
      </c>
      <c r="D12" s="3">
        <v>7.8</v>
      </c>
      <c r="E12" s="3">
        <v>1.7</v>
      </c>
      <c r="F12" s="3">
        <v>2.5</v>
      </c>
      <c r="G12" s="3">
        <v>3.1</v>
      </c>
      <c r="H12" s="3">
        <v>52.5</v>
      </c>
      <c r="I12" s="3">
        <v>2.0179999999999998</v>
      </c>
      <c r="J12" s="3">
        <v>1.6E-2</v>
      </c>
      <c r="K12" s="3" t="s">
        <v>18</v>
      </c>
    </row>
    <row r="13" spans="1:11" ht="24.75" customHeight="1">
      <c r="A13" s="3" t="s">
        <v>25</v>
      </c>
      <c r="B13" s="3">
        <v>23</v>
      </c>
      <c r="C13" s="3">
        <v>7.2</v>
      </c>
      <c r="D13" s="3">
        <v>7</v>
      </c>
      <c r="E13" s="3">
        <v>2</v>
      </c>
      <c r="F13" s="3">
        <v>3.3</v>
      </c>
      <c r="G13" s="3">
        <v>4</v>
      </c>
      <c r="H13" s="3">
        <v>70.8</v>
      </c>
      <c r="I13" s="3">
        <v>2.2109999999999999</v>
      </c>
      <c r="J13" s="3">
        <v>2.5000000000000001E-2</v>
      </c>
      <c r="K13" s="3" t="s">
        <v>16</v>
      </c>
    </row>
    <row r="14" spans="1:11" ht="24.75" customHeight="1">
      <c r="A14" s="3" t="s">
        <v>26</v>
      </c>
      <c r="B14" s="3">
        <v>24</v>
      </c>
      <c r="C14" s="3">
        <v>7.2</v>
      </c>
      <c r="D14" s="3">
        <v>8.3000000000000007</v>
      </c>
      <c r="E14" s="3">
        <v>1.8</v>
      </c>
      <c r="F14" s="3">
        <v>2.8</v>
      </c>
      <c r="G14" s="3">
        <v>2.6</v>
      </c>
      <c r="H14" s="3">
        <v>71</v>
      </c>
      <c r="I14" s="3">
        <v>2.3260000000000001</v>
      </c>
      <c r="J14" s="3">
        <v>1.4E-2</v>
      </c>
      <c r="K14" s="3" t="s">
        <v>18</v>
      </c>
    </row>
    <row r="15" spans="1:11" ht="24.75" customHeight="1">
      <c r="A15" s="3" t="s">
        <v>27</v>
      </c>
      <c r="B15" s="3">
        <v>21</v>
      </c>
      <c r="C15" s="3">
        <v>7.3</v>
      </c>
      <c r="D15" s="3">
        <v>9.3000000000000007</v>
      </c>
      <c r="E15" s="3">
        <v>2.2000000000000002</v>
      </c>
      <c r="F15" s="3">
        <v>3.4</v>
      </c>
      <c r="G15" s="3">
        <v>2.7</v>
      </c>
      <c r="H15" s="3">
        <v>75.5</v>
      </c>
      <c r="I15" s="3">
        <v>2.4649999999999999</v>
      </c>
      <c r="J15" s="3">
        <v>0.02</v>
      </c>
      <c r="K15" s="3" t="s">
        <v>16</v>
      </c>
    </row>
    <row r="16" spans="1:11" ht="24.75" customHeight="1">
      <c r="A16" s="3" t="s">
        <v>28</v>
      </c>
      <c r="B16" s="3">
        <v>15</v>
      </c>
      <c r="C16" s="3">
        <v>7.4</v>
      </c>
      <c r="D16" s="3">
        <v>10.8</v>
      </c>
      <c r="E16" s="3">
        <v>2.1</v>
      </c>
      <c r="F16" s="3">
        <v>2.9</v>
      </c>
      <c r="G16" s="3">
        <v>2.6</v>
      </c>
      <c r="H16" s="3">
        <v>57.8</v>
      </c>
      <c r="I16" s="3">
        <v>2.3809999999999998</v>
      </c>
      <c r="J16" s="3">
        <v>1.7000000000000001E-2</v>
      </c>
      <c r="K16" s="3" t="s">
        <v>18</v>
      </c>
    </row>
    <row r="17" spans="1:11" ht="24.75" customHeight="1">
      <c r="A17" s="3" t="s">
        <v>29</v>
      </c>
      <c r="B17" s="3">
        <v>11</v>
      </c>
      <c r="C17" s="3">
        <v>7.4</v>
      </c>
      <c r="D17" s="3">
        <v>10.8</v>
      </c>
      <c r="E17" s="3">
        <v>1.8</v>
      </c>
      <c r="F17" s="3">
        <v>2.4</v>
      </c>
      <c r="G17" s="3">
        <v>2.2999999999999998</v>
      </c>
      <c r="H17" s="3">
        <v>39.799999999999997</v>
      </c>
      <c r="I17" s="3">
        <v>2.2330000000000001</v>
      </c>
      <c r="J17" s="3">
        <v>1.7000000000000001E-2</v>
      </c>
      <c r="K17" s="3" t="s">
        <v>18</v>
      </c>
    </row>
    <row r="18" spans="1:11" ht="24.75" customHeight="1">
      <c r="A18" s="4" t="s">
        <v>30</v>
      </c>
      <c r="B18" s="5">
        <f>MIN(B5:B17)</f>
        <v>6</v>
      </c>
      <c r="C18" s="5">
        <f t="shared" ref="C18:J18" si="0">MIN(C6:C17)</f>
        <v>7.1</v>
      </c>
      <c r="D18" s="5">
        <f t="shared" si="0"/>
        <v>7</v>
      </c>
      <c r="E18" s="6">
        <f t="shared" si="0"/>
        <v>1.2</v>
      </c>
      <c r="F18" s="6">
        <f t="shared" si="0"/>
        <v>2.1</v>
      </c>
      <c r="G18" s="5">
        <f t="shared" si="0"/>
        <v>2.2000000000000002</v>
      </c>
      <c r="H18" s="5">
        <f t="shared" si="0"/>
        <v>16.2</v>
      </c>
      <c r="I18" s="5">
        <f t="shared" si="0"/>
        <v>2.0179999999999998</v>
      </c>
      <c r="J18" s="5">
        <f t="shared" si="0"/>
        <v>0.01</v>
      </c>
      <c r="K18" s="5"/>
    </row>
    <row r="19" spans="1:11" ht="24.75" customHeight="1">
      <c r="A19" s="3" t="s">
        <v>31</v>
      </c>
      <c r="B19" s="5">
        <f>MAX(B5:B17)</f>
        <v>24</v>
      </c>
      <c r="C19" s="5">
        <f t="shared" ref="C19:J19" si="1">MAX(C6:C17)</f>
        <v>7.5</v>
      </c>
      <c r="D19" s="5">
        <f t="shared" si="1"/>
        <v>12.2</v>
      </c>
      <c r="E19" s="5">
        <f t="shared" si="1"/>
        <v>2.2000000000000002</v>
      </c>
      <c r="F19" s="5">
        <f t="shared" si="1"/>
        <v>3.4</v>
      </c>
      <c r="G19" s="5">
        <f t="shared" si="1"/>
        <v>4</v>
      </c>
      <c r="H19" s="5">
        <f t="shared" si="1"/>
        <v>75.5</v>
      </c>
      <c r="I19" s="5">
        <f t="shared" si="1"/>
        <v>2.4649999999999999</v>
      </c>
      <c r="J19" s="5">
        <f t="shared" si="1"/>
        <v>2.5000000000000001E-2</v>
      </c>
      <c r="K19" s="5"/>
    </row>
    <row r="20" spans="1:11" ht="24.75" customHeight="1">
      <c r="A20" s="3" t="s">
        <v>32</v>
      </c>
      <c r="B20" s="7">
        <f>AVERAGE(B5:B17)</f>
        <v>15.461538461538462</v>
      </c>
      <c r="C20" s="6">
        <f t="shared" ref="C20:J20" si="2">AVERAGE(C6:C17)</f>
        <v>7.2916666666666679</v>
      </c>
      <c r="D20" s="6">
        <f t="shared" si="2"/>
        <v>9.9833333333333325</v>
      </c>
      <c r="E20" s="6">
        <f t="shared" si="2"/>
        <v>1.7250000000000003</v>
      </c>
      <c r="F20" s="6">
        <f t="shared" si="2"/>
        <v>2.7166666666666668</v>
      </c>
      <c r="G20" s="6">
        <f t="shared" si="2"/>
        <v>2.7416666666666667</v>
      </c>
      <c r="H20" s="6">
        <f t="shared" si="2"/>
        <v>49.166666666666664</v>
      </c>
      <c r="I20" s="6">
        <f t="shared" si="2"/>
        <v>2.2319999999999998</v>
      </c>
      <c r="J20" s="8">
        <f t="shared" si="2"/>
        <v>1.5166666666666667E-2</v>
      </c>
      <c r="K20" s="3"/>
    </row>
    <row r="21" spans="1:11" ht="24.75" customHeight="1">
      <c r="A21" s="20" t="s">
        <v>33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A3" sqref="A3:K20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12" t="s">
        <v>2</v>
      </c>
      <c r="C3" s="17" t="s">
        <v>4</v>
      </c>
      <c r="D3" s="12" t="s">
        <v>5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12</v>
      </c>
      <c r="J3" s="12" t="s">
        <v>13</v>
      </c>
      <c r="K3" s="17" t="s">
        <v>14</v>
      </c>
    </row>
    <row r="4" spans="1:11" ht="24.75" customHeight="1">
      <c r="A4" s="17"/>
      <c r="B4" s="12" t="s">
        <v>3</v>
      </c>
      <c r="C4" s="17"/>
      <c r="D4" s="12" t="s">
        <v>6</v>
      </c>
      <c r="E4" s="12" t="s">
        <v>6</v>
      </c>
      <c r="F4" s="12" t="s">
        <v>6</v>
      </c>
      <c r="G4" s="12" t="s">
        <v>6</v>
      </c>
      <c r="H4" s="12" t="s">
        <v>11</v>
      </c>
      <c r="I4" s="12" t="s">
        <v>6</v>
      </c>
      <c r="J4" s="12" t="s">
        <v>6</v>
      </c>
      <c r="K4" s="17"/>
    </row>
    <row r="5" spans="1:11" ht="24.75" customHeight="1">
      <c r="A5" s="3" t="s">
        <v>15</v>
      </c>
      <c r="B5" s="3">
        <v>14</v>
      </c>
      <c r="C5" s="3">
        <v>7.7</v>
      </c>
      <c r="D5" s="3">
        <v>10.4</v>
      </c>
      <c r="E5" s="3">
        <v>1.7</v>
      </c>
      <c r="F5" s="3">
        <v>2.8</v>
      </c>
      <c r="G5" s="3">
        <v>2.5</v>
      </c>
      <c r="H5" s="3">
        <v>22.2</v>
      </c>
      <c r="I5" s="3">
        <v>1.752</v>
      </c>
      <c r="J5" s="3">
        <v>1.4E-2</v>
      </c>
      <c r="K5" s="3" t="s">
        <v>18</v>
      </c>
    </row>
    <row r="6" spans="1:11" ht="24.75" customHeight="1">
      <c r="A6" s="3" t="s">
        <v>17</v>
      </c>
      <c r="B6" s="3">
        <v>4</v>
      </c>
      <c r="C6" s="3">
        <v>7.5</v>
      </c>
      <c r="D6" s="3">
        <v>12.8</v>
      </c>
      <c r="E6" s="3">
        <v>1.9</v>
      </c>
      <c r="F6" s="3">
        <v>3</v>
      </c>
      <c r="G6" s="3">
        <v>2.2000000000000002</v>
      </c>
      <c r="H6" s="3">
        <v>37.5</v>
      </c>
      <c r="I6" s="3">
        <v>2.3420000000000001</v>
      </c>
      <c r="J6" s="3">
        <v>2.1999999999999999E-2</v>
      </c>
      <c r="K6" s="3" t="s">
        <v>18</v>
      </c>
    </row>
    <row r="7" spans="1:11" ht="24.75" customHeight="1">
      <c r="A7" s="3" t="s">
        <v>19</v>
      </c>
      <c r="B7" s="3">
        <v>3</v>
      </c>
      <c r="C7" s="3">
        <v>7.4</v>
      </c>
      <c r="D7" s="3">
        <v>12.7</v>
      </c>
      <c r="E7" s="3">
        <v>2</v>
      </c>
      <c r="F7" s="3">
        <v>3.4</v>
      </c>
      <c r="G7" s="3">
        <v>2.1</v>
      </c>
      <c r="H7" s="3">
        <v>34.5</v>
      </c>
      <c r="I7" s="3">
        <v>2.2589999999999999</v>
      </c>
      <c r="J7" s="3">
        <v>1.4E-2</v>
      </c>
      <c r="K7" s="3" t="s">
        <v>16</v>
      </c>
    </row>
    <row r="8" spans="1:11" ht="24.75" customHeight="1">
      <c r="A8" s="3" t="s">
        <v>20</v>
      </c>
      <c r="B8" s="3">
        <v>5</v>
      </c>
      <c r="C8" s="3">
        <v>7.5</v>
      </c>
      <c r="D8" s="3">
        <v>13.1</v>
      </c>
      <c r="E8" s="3">
        <v>2</v>
      </c>
      <c r="F8" s="3">
        <v>2.8</v>
      </c>
      <c r="G8" s="3">
        <v>2.2000000000000002</v>
      </c>
      <c r="H8" s="3">
        <v>23.3</v>
      </c>
      <c r="I8" s="3">
        <v>2.153</v>
      </c>
      <c r="J8" s="3">
        <v>1.6E-2</v>
      </c>
      <c r="K8" s="3" t="s">
        <v>18</v>
      </c>
    </row>
    <row r="9" spans="1:11" ht="24.75" customHeight="1">
      <c r="A9" s="3" t="s">
        <v>21</v>
      </c>
      <c r="B9" s="3">
        <v>10</v>
      </c>
      <c r="C9" s="3">
        <v>7.6</v>
      </c>
      <c r="D9" s="3">
        <v>12.1</v>
      </c>
      <c r="E9" s="3">
        <v>1.4</v>
      </c>
      <c r="F9" s="3">
        <v>2.6</v>
      </c>
      <c r="G9" s="3">
        <v>1.6</v>
      </c>
      <c r="H9" s="3">
        <v>11.3</v>
      </c>
      <c r="I9" s="3">
        <v>1.891</v>
      </c>
      <c r="J9" s="3">
        <v>1.7000000000000001E-2</v>
      </c>
      <c r="K9" s="3" t="s">
        <v>18</v>
      </c>
    </row>
    <row r="10" spans="1:11" ht="24.75" customHeight="1">
      <c r="A10" s="3" t="s">
        <v>22</v>
      </c>
      <c r="B10" s="3">
        <v>14</v>
      </c>
      <c r="C10" s="3">
        <v>7.6</v>
      </c>
      <c r="D10" s="3">
        <v>11.4</v>
      </c>
      <c r="E10" s="3">
        <v>1.5</v>
      </c>
      <c r="F10" s="3">
        <v>2.7</v>
      </c>
      <c r="G10" s="3">
        <v>2</v>
      </c>
      <c r="H10" s="3">
        <v>20</v>
      </c>
      <c r="I10" s="3">
        <v>1.89</v>
      </c>
      <c r="J10" s="3">
        <v>1.0999999999999999E-2</v>
      </c>
      <c r="K10" s="3" t="s">
        <v>18</v>
      </c>
    </row>
    <row r="11" spans="1:11" ht="24.75" customHeight="1">
      <c r="A11" s="3" t="s">
        <v>23</v>
      </c>
      <c r="B11" s="3">
        <v>20</v>
      </c>
      <c r="C11" s="3">
        <v>8.4</v>
      </c>
      <c r="D11" s="3">
        <v>9.5</v>
      </c>
      <c r="E11" s="3">
        <v>1.5</v>
      </c>
      <c r="F11" s="3">
        <v>2.9</v>
      </c>
      <c r="G11" s="3">
        <v>2.6</v>
      </c>
      <c r="H11" s="3">
        <v>27</v>
      </c>
      <c r="I11" s="3">
        <v>1.845</v>
      </c>
      <c r="J11" s="3">
        <v>1.0999999999999999E-2</v>
      </c>
      <c r="K11" s="3" t="s">
        <v>18</v>
      </c>
    </row>
    <row r="12" spans="1:11" ht="24.75" customHeight="1">
      <c r="A12" s="3" t="s">
        <v>24</v>
      </c>
      <c r="B12" s="3">
        <v>22</v>
      </c>
      <c r="C12" s="3">
        <v>8.3000000000000007</v>
      </c>
      <c r="D12" s="3">
        <v>10.1</v>
      </c>
      <c r="E12" s="3">
        <v>1.7</v>
      </c>
      <c r="F12" s="3">
        <v>3</v>
      </c>
      <c r="G12" s="3">
        <v>2.7</v>
      </c>
      <c r="H12" s="3">
        <v>25.3</v>
      </c>
      <c r="I12" s="3">
        <v>1.861</v>
      </c>
      <c r="J12" s="3">
        <v>1.4E-2</v>
      </c>
      <c r="K12" s="3" t="s">
        <v>18</v>
      </c>
    </row>
    <row r="13" spans="1:11" ht="24.75" customHeight="1">
      <c r="A13" s="3" t="s">
        <v>25</v>
      </c>
      <c r="B13" s="3">
        <v>26</v>
      </c>
      <c r="C13" s="3">
        <v>8</v>
      </c>
      <c r="D13" s="3">
        <v>9</v>
      </c>
      <c r="E13" s="3">
        <v>1.8</v>
      </c>
      <c r="F13" s="3">
        <v>3.1</v>
      </c>
      <c r="G13" s="3">
        <v>3.3</v>
      </c>
      <c r="H13" s="3">
        <v>31</v>
      </c>
      <c r="I13" s="3">
        <v>1.9179999999999999</v>
      </c>
      <c r="J13" s="3">
        <v>1.6E-2</v>
      </c>
      <c r="K13" s="3" t="s">
        <v>16</v>
      </c>
    </row>
    <row r="14" spans="1:11" ht="24.75" customHeight="1">
      <c r="A14" s="3" t="s">
        <v>26</v>
      </c>
      <c r="B14" s="3">
        <v>25</v>
      </c>
      <c r="C14" s="3">
        <v>7.7</v>
      </c>
      <c r="D14" s="3">
        <v>7.3</v>
      </c>
      <c r="E14" s="3">
        <v>1.5</v>
      </c>
      <c r="F14" s="3">
        <v>2.7</v>
      </c>
      <c r="G14" s="3">
        <v>2.9</v>
      </c>
      <c r="H14" s="3">
        <v>27</v>
      </c>
      <c r="I14" s="3">
        <v>1.2869999999999999</v>
      </c>
      <c r="J14" s="3">
        <v>1.0999999999999999E-2</v>
      </c>
      <c r="K14" s="3" t="s">
        <v>18</v>
      </c>
    </row>
    <row r="15" spans="1:11" ht="24.75" customHeight="1">
      <c r="A15" s="3" t="s">
        <v>27</v>
      </c>
      <c r="B15" s="3">
        <v>21</v>
      </c>
      <c r="C15" s="3">
        <v>7.4</v>
      </c>
      <c r="D15" s="3">
        <v>12.2</v>
      </c>
      <c r="E15" s="3">
        <v>1.3</v>
      </c>
      <c r="F15" s="3">
        <v>1.9</v>
      </c>
      <c r="G15" s="3">
        <v>3.1</v>
      </c>
      <c r="H15" s="3">
        <v>25.5</v>
      </c>
      <c r="I15" s="3">
        <v>1.2010000000000001</v>
      </c>
      <c r="J15" s="3">
        <v>8.0000000000000002E-3</v>
      </c>
      <c r="K15" s="3" t="s">
        <v>36</v>
      </c>
    </row>
    <row r="16" spans="1:11" ht="24.75" customHeight="1">
      <c r="A16" s="3" t="s">
        <v>28</v>
      </c>
      <c r="B16" s="3">
        <v>15</v>
      </c>
      <c r="C16" s="3">
        <v>8.1</v>
      </c>
      <c r="D16" s="3">
        <v>9.8000000000000007</v>
      </c>
      <c r="E16" s="3">
        <v>1.5</v>
      </c>
      <c r="F16" s="3">
        <v>2.4</v>
      </c>
      <c r="G16" s="3">
        <v>3.2</v>
      </c>
      <c r="H16" s="3">
        <v>25.3</v>
      </c>
      <c r="I16" s="3">
        <v>1.3069999999999999</v>
      </c>
      <c r="J16" s="3">
        <v>1.4999999999999999E-2</v>
      </c>
      <c r="K16" s="3" t="s">
        <v>18</v>
      </c>
    </row>
    <row r="17" spans="1:11" ht="24.75" customHeight="1">
      <c r="A17" s="3" t="s">
        <v>29</v>
      </c>
      <c r="B17" s="3">
        <v>10</v>
      </c>
      <c r="C17" s="3">
        <v>7.9</v>
      </c>
      <c r="D17" s="3">
        <v>8.1</v>
      </c>
      <c r="E17" s="3">
        <v>1.5</v>
      </c>
      <c r="F17" s="3">
        <v>2.5</v>
      </c>
      <c r="G17" s="3">
        <v>2.6</v>
      </c>
      <c r="H17" s="3">
        <v>21.3</v>
      </c>
      <c r="I17" s="3">
        <v>2.1779999999999999</v>
      </c>
      <c r="J17" s="3">
        <v>2.1000000000000001E-2</v>
      </c>
      <c r="K17" s="3" t="s">
        <v>18</v>
      </c>
    </row>
    <row r="18" spans="1:11" ht="24.75" customHeight="1">
      <c r="A18" s="4" t="s">
        <v>30</v>
      </c>
      <c r="B18" s="5">
        <f>MIN(B5:B17)</f>
        <v>3</v>
      </c>
      <c r="C18" s="5">
        <f t="shared" ref="C18:J18" si="0">MIN(C6:C17)</f>
        <v>7.4</v>
      </c>
      <c r="D18" s="5">
        <f t="shared" si="0"/>
        <v>7.3</v>
      </c>
      <c r="E18" s="6">
        <f t="shared" si="0"/>
        <v>1.3</v>
      </c>
      <c r="F18" s="6">
        <f t="shared" si="0"/>
        <v>1.9</v>
      </c>
      <c r="G18" s="5">
        <f t="shared" si="0"/>
        <v>1.6</v>
      </c>
      <c r="H18" s="5">
        <f t="shared" si="0"/>
        <v>11.3</v>
      </c>
      <c r="I18" s="5">
        <f t="shared" si="0"/>
        <v>1.2010000000000001</v>
      </c>
      <c r="J18" s="5">
        <f t="shared" si="0"/>
        <v>8.0000000000000002E-3</v>
      </c>
      <c r="K18" s="5"/>
    </row>
    <row r="19" spans="1:11" ht="24.75" customHeight="1">
      <c r="A19" s="3" t="s">
        <v>31</v>
      </c>
      <c r="B19" s="5">
        <f>MAX(B5:B17)</f>
        <v>26</v>
      </c>
      <c r="C19" s="5">
        <f t="shared" ref="C19:J19" si="1">MAX(C6:C17)</f>
        <v>8.4</v>
      </c>
      <c r="D19" s="5">
        <f t="shared" si="1"/>
        <v>13.1</v>
      </c>
      <c r="E19" s="5">
        <f t="shared" si="1"/>
        <v>2</v>
      </c>
      <c r="F19" s="5">
        <f t="shared" si="1"/>
        <v>3.4</v>
      </c>
      <c r="G19" s="5">
        <f t="shared" si="1"/>
        <v>3.3</v>
      </c>
      <c r="H19" s="5">
        <f t="shared" si="1"/>
        <v>37.5</v>
      </c>
      <c r="I19" s="5">
        <f t="shared" si="1"/>
        <v>2.3420000000000001</v>
      </c>
      <c r="J19" s="5">
        <f t="shared" si="1"/>
        <v>2.1999999999999999E-2</v>
      </c>
      <c r="K19" s="5"/>
    </row>
    <row r="20" spans="1:11" ht="24.75" customHeight="1">
      <c r="A20" s="3" t="s">
        <v>32</v>
      </c>
      <c r="B20" s="7">
        <f>AVERAGE(B5:B17)</f>
        <v>14.538461538461538</v>
      </c>
      <c r="C20" s="6">
        <f t="shared" ref="C20:J20" si="2">AVERAGE(C6:C17)</f>
        <v>7.7833333333333341</v>
      </c>
      <c r="D20" s="6">
        <f t="shared" si="2"/>
        <v>10.674999999999999</v>
      </c>
      <c r="E20" s="6">
        <f t="shared" si="2"/>
        <v>1.6333333333333335</v>
      </c>
      <c r="F20" s="6">
        <f t="shared" si="2"/>
        <v>2.75</v>
      </c>
      <c r="G20" s="6">
        <f t="shared" si="2"/>
        <v>2.541666666666667</v>
      </c>
      <c r="H20" s="6">
        <f t="shared" si="2"/>
        <v>25.75</v>
      </c>
      <c r="I20" s="6">
        <f t="shared" si="2"/>
        <v>1.8443333333333334</v>
      </c>
      <c r="J20" s="8">
        <f t="shared" si="2"/>
        <v>1.4666666666666668E-2</v>
      </c>
      <c r="K20" s="3"/>
    </row>
    <row r="21" spans="1:11" ht="24.75" customHeight="1">
      <c r="A21" s="20" t="s">
        <v>33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I27" sqref="I27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42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12" t="s">
        <v>2</v>
      </c>
      <c r="C3" s="17" t="s">
        <v>4</v>
      </c>
      <c r="D3" s="12" t="s">
        <v>5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12</v>
      </c>
      <c r="J3" s="12" t="s">
        <v>13</v>
      </c>
      <c r="K3" s="17" t="s">
        <v>14</v>
      </c>
    </row>
    <row r="4" spans="1:11" ht="24.75" customHeight="1">
      <c r="A4" s="17"/>
      <c r="B4" s="12" t="s">
        <v>3</v>
      </c>
      <c r="C4" s="17"/>
      <c r="D4" s="12" t="s">
        <v>6</v>
      </c>
      <c r="E4" s="12" t="s">
        <v>6</v>
      </c>
      <c r="F4" s="12" t="s">
        <v>6</v>
      </c>
      <c r="G4" s="12" t="s">
        <v>6</v>
      </c>
      <c r="H4" s="12" t="s">
        <v>11</v>
      </c>
      <c r="I4" s="12" t="s">
        <v>6</v>
      </c>
      <c r="J4" s="12" t="s">
        <v>6</v>
      </c>
      <c r="K4" s="17"/>
    </row>
    <row r="5" spans="1:11" ht="24.75" customHeight="1">
      <c r="A5" s="3" t="s">
        <v>15</v>
      </c>
      <c r="B5" s="3">
        <v>15</v>
      </c>
      <c r="C5" s="3">
        <v>7.8</v>
      </c>
      <c r="D5" s="3">
        <v>9.5</v>
      </c>
      <c r="E5" s="3">
        <v>1.5</v>
      </c>
      <c r="F5" s="3">
        <v>2.7</v>
      </c>
      <c r="G5" s="3">
        <v>3</v>
      </c>
      <c r="H5" s="3">
        <v>22.5</v>
      </c>
      <c r="I5" s="3">
        <v>1.891</v>
      </c>
      <c r="J5" s="3">
        <v>1.4E-2</v>
      </c>
      <c r="K5" s="3" t="s">
        <v>18</v>
      </c>
    </row>
    <row r="6" spans="1:11" ht="24.75" customHeight="1">
      <c r="A6" s="3" t="s">
        <v>17</v>
      </c>
      <c r="B6" s="3">
        <v>6</v>
      </c>
      <c r="C6" s="3">
        <v>7.9</v>
      </c>
      <c r="D6" s="3">
        <v>9.3000000000000007</v>
      </c>
      <c r="E6" s="3">
        <v>1.5</v>
      </c>
      <c r="F6" s="3">
        <v>2.2999999999999998</v>
      </c>
      <c r="G6" s="3">
        <v>2.2000000000000002</v>
      </c>
      <c r="H6" s="3">
        <v>21.3</v>
      </c>
      <c r="I6" s="3">
        <v>2.141</v>
      </c>
      <c r="J6" s="3">
        <v>1.2999999999999999E-2</v>
      </c>
      <c r="K6" s="3" t="s">
        <v>18</v>
      </c>
    </row>
    <row r="7" spans="1:11" ht="24.75" customHeight="1">
      <c r="A7" s="3" t="s">
        <v>19</v>
      </c>
      <c r="B7" s="3">
        <v>2</v>
      </c>
      <c r="C7" s="3">
        <v>7.8</v>
      </c>
      <c r="D7" s="3">
        <v>9.6999999999999993</v>
      </c>
      <c r="E7" s="3">
        <v>1.5</v>
      </c>
      <c r="F7" s="3">
        <v>2.4</v>
      </c>
      <c r="G7" s="3">
        <v>2.2999999999999998</v>
      </c>
      <c r="H7" s="3">
        <v>19.3</v>
      </c>
      <c r="I7" s="3">
        <v>2.173</v>
      </c>
      <c r="J7" s="3">
        <v>1.7999999999999999E-2</v>
      </c>
      <c r="K7" s="3" t="s">
        <v>18</v>
      </c>
    </row>
    <row r="8" spans="1:11" ht="24.75" customHeight="1">
      <c r="A8" s="3" t="s">
        <v>20</v>
      </c>
      <c r="B8" s="3">
        <v>7</v>
      </c>
      <c r="C8" s="3">
        <v>7.9</v>
      </c>
      <c r="D8" s="3">
        <v>13.5</v>
      </c>
      <c r="E8" s="3">
        <v>1.7</v>
      </c>
      <c r="F8" s="3">
        <v>2.7</v>
      </c>
      <c r="G8" s="3">
        <v>2.8</v>
      </c>
      <c r="H8" s="3">
        <v>27.5</v>
      </c>
      <c r="I8" s="3">
        <v>2.4580000000000002</v>
      </c>
      <c r="J8" s="3">
        <v>1.6E-2</v>
      </c>
      <c r="K8" s="3" t="s">
        <v>18</v>
      </c>
    </row>
    <row r="9" spans="1:11" ht="24.75" customHeight="1">
      <c r="A9" s="3" t="s">
        <v>21</v>
      </c>
      <c r="B9" s="3">
        <v>11</v>
      </c>
      <c r="C9" s="3">
        <v>7.9</v>
      </c>
      <c r="D9" s="3">
        <v>15.5</v>
      </c>
      <c r="E9" s="3">
        <v>1.9</v>
      </c>
      <c r="F9" s="3">
        <v>3.1</v>
      </c>
      <c r="G9" s="3">
        <v>2.9</v>
      </c>
      <c r="H9" s="3">
        <v>29.8</v>
      </c>
      <c r="I9" s="3">
        <v>2.1659999999999999</v>
      </c>
      <c r="J9" s="3">
        <v>1.6E-2</v>
      </c>
      <c r="K9" s="3" t="s">
        <v>16</v>
      </c>
    </row>
    <row r="10" spans="1:11" ht="24.75" customHeight="1">
      <c r="A10" s="3" t="s">
        <v>22</v>
      </c>
      <c r="B10" s="3">
        <v>14</v>
      </c>
      <c r="C10" s="3">
        <v>7.7</v>
      </c>
      <c r="D10" s="3">
        <v>10.199999999999999</v>
      </c>
      <c r="E10" s="3">
        <v>1.3</v>
      </c>
      <c r="F10" s="3">
        <v>2.2000000000000002</v>
      </c>
      <c r="G10" s="3">
        <v>2.9</v>
      </c>
      <c r="H10" s="3">
        <v>27.8</v>
      </c>
      <c r="I10" s="3">
        <v>2.4329999999999998</v>
      </c>
      <c r="J10" s="3">
        <v>1.7000000000000001E-2</v>
      </c>
      <c r="K10" s="3" t="s">
        <v>18</v>
      </c>
    </row>
    <row r="11" spans="1:11" ht="24.75" customHeight="1">
      <c r="A11" s="3" t="s">
        <v>23</v>
      </c>
      <c r="B11" s="3">
        <v>20</v>
      </c>
      <c r="C11" s="3">
        <v>7.8</v>
      </c>
      <c r="D11" s="3">
        <v>9.6</v>
      </c>
      <c r="E11" s="3">
        <v>1.4</v>
      </c>
      <c r="F11" s="3">
        <v>2.5</v>
      </c>
      <c r="G11" s="3">
        <v>2.9</v>
      </c>
      <c r="H11" s="3">
        <v>37.5</v>
      </c>
      <c r="I11" s="3">
        <v>2.431</v>
      </c>
      <c r="J11" s="3">
        <v>1.4E-2</v>
      </c>
      <c r="K11" s="3" t="s">
        <v>18</v>
      </c>
    </row>
    <row r="12" spans="1:11" ht="24.75" customHeight="1">
      <c r="A12" s="3" t="s">
        <v>24</v>
      </c>
      <c r="B12" s="3">
        <v>22</v>
      </c>
      <c r="C12" s="3">
        <v>7.6</v>
      </c>
      <c r="D12" s="3">
        <v>9.6999999999999993</v>
      </c>
      <c r="E12" s="3">
        <v>1.5</v>
      </c>
      <c r="F12" s="3">
        <v>2.7</v>
      </c>
      <c r="G12" s="3">
        <v>4.5999999999999996</v>
      </c>
      <c r="H12" s="3">
        <v>40.799999999999997</v>
      </c>
      <c r="I12" s="3">
        <v>2.278</v>
      </c>
      <c r="J12" s="3">
        <v>1.6E-2</v>
      </c>
      <c r="K12" s="3" t="s">
        <v>18</v>
      </c>
    </row>
    <row r="13" spans="1:11" ht="24.75" customHeight="1">
      <c r="A13" s="3" t="s">
        <v>25</v>
      </c>
      <c r="B13" s="3">
        <v>25</v>
      </c>
      <c r="C13" s="3">
        <v>7.6</v>
      </c>
      <c r="D13" s="3">
        <v>9.1</v>
      </c>
      <c r="E13" s="3">
        <v>1.3</v>
      </c>
      <c r="F13" s="3">
        <v>2.2999999999999998</v>
      </c>
      <c r="G13" s="3">
        <v>3.7</v>
      </c>
      <c r="H13" s="3">
        <v>38.299999999999997</v>
      </c>
      <c r="I13" s="3">
        <v>1.903</v>
      </c>
      <c r="J13" s="3">
        <v>1.2999999999999999E-2</v>
      </c>
      <c r="K13" s="3" t="s">
        <v>18</v>
      </c>
    </row>
    <row r="14" spans="1:11" ht="24.75" customHeight="1">
      <c r="A14" s="3" t="s">
        <v>26</v>
      </c>
      <c r="B14" s="3">
        <v>25</v>
      </c>
      <c r="C14" s="3">
        <v>7.6</v>
      </c>
      <c r="D14" s="3">
        <v>9.1999999999999993</v>
      </c>
      <c r="E14" s="3">
        <v>1.4</v>
      </c>
      <c r="F14" s="3">
        <v>2.6</v>
      </c>
      <c r="G14" s="3">
        <v>3.7</v>
      </c>
      <c r="H14" s="3">
        <v>33.5</v>
      </c>
      <c r="I14" s="3">
        <v>1.446</v>
      </c>
      <c r="J14" s="3">
        <v>1.2999999999999999E-2</v>
      </c>
      <c r="K14" s="3" t="s">
        <v>18</v>
      </c>
    </row>
    <row r="15" spans="1:11" ht="24.75" customHeight="1">
      <c r="A15" s="3" t="s">
        <v>27</v>
      </c>
      <c r="B15" s="3">
        <v>22</v>
      </c>
      <c r="C15" s="3">
        <v>7.5</v>
      </c>
      <c r="D15" s="3">
        <v>8.3000000000000007</v>
      </c>
      <c r="E15" s="3">
        <v>1.2</v>
      </c>
      <c r="F15" s="3">
        <v>2.2999999999999998</v>
      </c>
      <c r="G15" s="3">
        <v>3.5</v>
      </c>
      <c r="H15" s="3">
        <v>29.3</v>
      </c>
      <c r="I15" s="3">
        <v>2.1549999999999998</v>
      </c>
      <c r="J15" s="3">
        <v>1.7999999999999999E-2</v>
      </c>
      <c r="K15" s="3" t="s">
        <v>18</v>
      </c>
    </row>
    <row r="16" spans="1:11" ht="24.75" customHeight="1">
      <c r="A16" s="3" t="s">
        <v>28</v>
      </c>
      <c r="B16" s="3">
        <v>16</v>
      </c>
      <c r="C16" s="3">
        <v>7.6</v>
      </c>
      <c r="D16" s="3">
        <v>8.9</v>
      </c>
      <c r="E16" s="3">
        <v>1.5</v>
      </c>
      <c r="F16" s="3">
        <v>2.9</v>
      </c>
      <c r="G16" s="3">
        <v>3.1</v>
      </c>
      <c r="H16" s="3">
        <v>21.8</v>
      </c>
      <c r="I16" s="3">
        <v>1.625</v>
      </c>
      <c r="J16" s="3">
        <v>1.4E-2</v>
      </c>
      <c r="K16" s="3" t="s">
        <v>18</v>
      </c>
    </row>
    <row r="17" spans="1:11" ht="24.75" customHeight="1">
      <c r="A17" s="3" t="s">
        <v>29</v>
      </c>
      <c r="B17" s="3">
        <v>10</v>
      </c>
      <c r="C17" s="3">
        <v>7.9</v>
      </c>
      <c r="D17" s="3">
        <v>9.5</v>
      </c>
      <c r="E17" s="3">
        <v>1.7</v>
      </c>
      <c r="F17" s="3">
        <v>3.1</v>
      </c>
      <c r="G17" s="3">
        <v>3</v>
      </c>
      <c r="H17" s="3">
        <v>16.8</v>
      </c>
      <c r="I17" s="3">
        <v>1.26</v>
      </c>
      <c r="J17" s="3">
        <v>1.0999999999999999E-2</v>
      </c>
      <c r="K17" s="3" t="s">
        <v>16</v>
      </c>
    </row>
    <row r="18" spans="1:11" ht="24.75" customHeight="1">
      <c r="A18" s="4" t="s">
        <v>30</v>
      </c>
      <c r="B18" s="5">
        <f>MIN(B5:B17)</f>
        <v>2</v>
      </c>
      <c r="C18" s="5">
        <f t="shared" ref="C18:J18" si="0">MIN(C6:C17)</f>
        <v>7.5</v>
      </c>
      <c r="D18" s="5">
        <f t="shared" si="0"/>
        <v>8.3000000000000007</v>
      </c>
      <c r="E18" s="6">
        <f t="shared" si="0"/>
        <v>1.2</v>
      </c>
      <c r="F18" s="6">
        <f t="shared" si="0"/>
        <v>2.2000000000000002</v>
      </c>
      <c r="G18" s="5">
        <f t="shared" si="0"/>
        <v>2.2000000000000002</v>
      </c>
      <c r="H18" s="5">
        <f t="shared" si="0"/>
        <v>16.8</v>
      </c>
      <c r="I18" s="5">
        <f t="shared" si="0"/>
        <v>1.26</v>
      </c>
      <c r="J18" s="5">
        <f t="shared" si="0"/>
        <v>1.0999999999999999E-2</v>
      </c>
      <c r="K18" s="5"/>
    </row>
    <row r="19" spans="1:11" ht="24.75" customHeight="1">
      <c r="A19" s="3" t="s">
        <v>31</v>
      </c>
      <c r="B19" s="5">
        <f>MAX(B5:B17)</f>
        <v>25</v>
      </c>
      <c r="C19" s="5">
        <f t="shared" ref="C19:J19" si="1">MAX(C6:C17)</f>
        <v>7.9</v>
      </c>
      <c r="D19" s="5">
        <f t="shared" si="1"/>
        <v>15.5</v>
      </c>
      <c r="E19" s="5">
        <f t="shared" si="1"/>
        <v>1.9</v>
      </c>
      <c r="F19" s="5">
        <f t="shared" si="1"/>
        <v>3.1</v>
      </c>
      <c r="G19" s="5">
        <f t="shared" si="1"/>
        <v>4.5999999999999996</v>
      </c>
      <c r="H19" s="5">
        <f t="shared" si="1"/>
        <v>40.799999999999997</v>
      </c>
      <c r="I19" s="5">
        <f t="shared" si="1"/>
        <v>2.4580000000000002</v>
      </c>
      <c r="J19" s="5">
        <f t="shared" si="1"/>
        <v>1.7999999999999999E-2</v>
      </c>
      <c r="K19" s="5"/>
    </row>
    <row r="20" spans="1:11" ht="24.75" customHeight="1">
      <c r="A20" s="3" t="s">
        <v>32</v>
      </c>
      <c r="B20" s="7">
        <f>AVERAGE(B5:B17)</f>
        <v>15</v>
      </c>
      <c r="C20" s="6">
        <f t="shared" ref="C20:J20" si="2">AVERAGE(C6:C17)</f>
        <v>7.7333333333333334</v>
      </c>
      <c r="D20" s="6">
        <f t="shared" si="2"/>
        <v>10.208333333333334</v>
      </c>
      <c r="E20" s="6">
        <f t="shared" si="2"/>
        <v>1.4916666666666665</v>
      </c>
      <c r="F20" s="6">
        <f t="shared" si="2"/>
        <v>2.5916666666666668</v>
      </c>
      <c r="G20" s="6">
        <f t="shared" si="2"/>
        <v>3.1333333333333333</v>
      </c>
      <c r="H20" s="6">
        <f t="shared" si="2"/>
        <v>28.641666666666669</v>
      </c>
      <c r="I20" s="6">
        <f t="shared" si="2"/>
        <v>2.0390833333333336</v>
      </c>
      <c r="J20" s="8">
        <f t="shared" si="2"/>
        <v>1.4916666666666668E-2</v>
      </c>
      <c r="K20" s="3"/>
    </row>
    <row r="21" spans="1:11" ht="24.75" customHeight="1">
      <c r="A21" s="20" t="s">
        <v>33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85" zoomScaleNormal="100" zoomScaleSheetLayoutView="85" workbookViewId="0">
      <selection activeCell="L15" sqref="L15"/>
    </sheetView>
  </sheetViews>
  <sheetFormatPr defaultRowHeight="16.5"/>
  <cols>
    <col min="1" max="8" width="10.625" style="1" customWidth="1"/>
    <col min="9" max="9" width="12.625" style="1" customWidth="1"/>
    <col min="10" max="12" width="10.625" style="1" customWidth="1"/>
    <col min="13" max="13" width="10" style="1" customWidth="1"/>
    <col min="14" max="16384" width="9" style="1"/>
  </cols>
  <sheetData>
    <row r="1" spans="1:12" ht="24.75" customHeight="1">
      <c r="A1" s="13" t="s">
        <v>43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.75" customHeight="1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4.75" customHeight="1">
      <c r="A3" s="17" t="s">
        <v>1</v>
      </c>
      <c r="B3" s="17"/>
      <c r="C3" s="12" t="s">
        <v>2</v>
      </c>
      <c r="D3" s="17" t="s">
        <v>4</v>
      </c>
      <c r="E3" s="12" t="s">
        <v>5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12</v>
      </c>
      <c r="K3" s="12" t="s">
        <v>13</v>
      </c>
      <c r="L3" s="17" t="s">
        <v>14</v>
      </c>
    </row>
    <row r="4" spans="1:12" ht="24.75" customHeight="1">
      <c r="A4" s="17"/>
      <c r="B4" s="17"/>
      <c r="C4" s="12" t="s">
        <v>3</v>
      </c>
      <c r="D4" s="17"/>
      <c r="E4" s="12" t="s">
        <v>6</v>
      </c>
      <c r="F4" s="12" t="s">
        <v>6</v>
      </c>
      <c r="G4" s="12" t="s">
        <v>6</v>
      </c>
      <c r="H4" s="12" t="s">
        <v>6</v>
      </c>
      <c r="I4" s="12" t="s">
        <v>11</v>
      </c>
      <c r="J4" s="12" t="s">
        <v>6</v>
      </c>
      <c r="K4" s="12" t="s">
        <v>6</v>
      </c>
      <c r="L4" s="17"/>
    </row>
    <row r="5" spans="1:12" ht="24.75" customHeight="1">
      <c r="A5" s="21">
        <v>2012</v>
      </c>
      <c r="B5" s="4" t="s">
        <v>30</v>
      </c>
      <c r="C5" s="3">
        <f>'2012'!B18</f>
        <v>5</v>
      </c>
      <c r="D5" s="3">
        <f>'2012'!C18</f>
        <v>7.6</v>
      </c>
      <c r="E5" s="3">
        <f>'2012'!D18</f>
        <v>9</v>
      </c>
      <c r="F5" s="3">
        <f>'2012'!E18</f>
        <v>0.7</v>
      </c>
      <c r="G5" s="3">
        <f>'2012'!F18</f>
        <v>1.4</v>
      </c>
      <c r="H5" s="3">
        <f>'2012'!G18</f>
        <v>1.1000000000000001</v>
      </c>
      <c r="I5" s="3">
        <f>'2012'!H18</f>
        <v>11.6</v>
      </c>
      <c r="J5" s="3">
        <f>'2012'!I18</f>
        <v>1.5680000000000001</v>
      </c>
      <c r="K5" s="3">
        <f>'2012'!J18</f>
        <v>5.0000000000000001E-3</v>
      </c>
      <c r="L5" s="3">
        <f>'2012'!K18</f>
        <v>0</v>
      </c>
    </row>
    <row r="6" spans="1:12" ht="24.75" customHeight="1">
      <c r="A6" s="21"/>
      <c r="B6" s="3" t="s">
        <v>31</v>
      </c>
      <c r="C6" s="3">
        <f>'2012'!B19</f>
        <v>27</v>
      </c>
      <c r="D6" s="3">
        <f>'2012'!C19</f>
        <v>8.1999999999999993</v>
      </c>
      <c r="E6" s="3">
        <f>'2012'!D19</f>
        <v>16.3</v>
      </c>
      <c r="F6" s="3">
        <f>'2012'!E19</f>
        <v>1.2</v>
      </c>
      <c r="G6" s="3">
        <f>'2012'!F19</f>
        <v>2.6</v>
      </c>
      <c r="H6" s="3">
        <f>'2012'!G19</f>
        <v>2.5</v>
      </c>
      <c r="I6" s="3">
        <f>'2012'!H19</f>
        <v>41</v>
      </c>
      <c r="J6" s="9">
        <f>'2012'!I19</f>
        <v>2.677</v>
      </c>
      <c r="K6" s="3">
        <f>'2012'!J19</f>
        <v>2.7E-2</v>
      </c>
      <c r="L6" s="3">
        <f>'2012'!K19</f>
        <v>0</v>
      </c>
    </row>
    <row r="7" spans="1:12" ht="24.75" customHeight="1">
      <c r="A7" s="21"/>
      <c r="B7" s="3" t="s">
        <v>32</v>
      </c>
      <c r="C7" s="11">
        <f>'2012'!B20</f>
        <v>15.23076923076923</v>
      </c>
      <c r="D7" s="10">
        <f>'2012'!C20</f>
        <v>7.9083333333333323</v>
      </c>
      <c r="E7" s="10">
        <f>'2012'!D20</f>
        <v>11.025</v>
      </c>
      <c r="F7" s="10">
        <f>'2012'!E20</f>
        <v>0.88333333333333341</v>
      </c>
      <c r="G7" s="10">
        <f>'2012'!F20</f>
        <v>1.9750000000000003</v>
      </c>
      <c r="H7" s="10">
        <f>'2012'!G20</f>
        <v>2.0333333333333337</v>
      </c>
      <c r="I7" s="10">
        <f>'2012'!H20</f>
        <v>19.8</v>
      </c>
      <c r="J7" s="9">
        <f>'2012'!I20</f>
        <v>2.0799166666666662</v>
      </c>
      <c r="K7" s="9">
        <f>'2012'!J20</f>
        <v>1.7083333333333329E-2</v>
      </c>
      <c r="L7" s="3">
        <f>'2012'!K20</f>
        <v>0</v>
      </c>
    </row>
    <row r="8" spans="1:12" ht="24.75" customHeight="1">
      <c r="A8" s="21">
        <v>2013</v>
      </c>
      <c r="B8" s="4" t="s">
        <v>30</v>
      </c>
      <c r="C8" s="3">
        <f>'2013'!B18</f>
        <v>3</v>
      </c>
      <c r="D8" s="3">
        <f>'2013'!C18</f>
        <v>7</v>
      </c>
      <c r="E8" s="3">
        <f>'2013'!D18</f>
        <v>8.1</v>
      </c>
      <c r="F8" s="3">
        <f>'2013'!E18</f>
        <v>0.8</v>
      </c>
      <c r="G8" s="3">
        <f>'2013'!F18</f>
        <v>1.3</v>
      </c>
      <c r="H8" s="3">
        <f>'2013'!G18</f>
        <v>2.2999999999999998</v>
      </c>
      <c r="I8" s="3">
        <f>'2013'!H18</f>
        <v>13.4</v>
      </c>
      <c r="J8" s="3">
        <f>'2013'!I18</f>
        <v>2.032</v>
      </c>
      <c r="K8" s="3">
        <f>'2013'!J18</f>
        <v>8.9999999999999993E-3</v>
      </c>
      <c r="L8" s="3">
        <f>'2013'!K18</f>
        <v>0</v>
      </c>
    </row>
    <row r="9" spans="1:12" ht="24.75" customHeight="1">
      <c r="A9" s="21"/>
      <c r="B9" s="3" t="s">
        <v>31</v>
      </c>
      <c r="C9" s="3">
        <f>'2013'!B19</f>
        <v>26</v>
      </c>
      <c r="D9" s="3">
        <f>'2013'!C19</f>
        <v>7.6</v>
      </c>
      <c r="E9" s="3">
        <f>'2013'!D19</f>
        <v>11.3</v>
      </c>
      <c r="F9" s="3">
        <f>'2013'!E19</f>
        <v>1.2</v>
      </c>
      <c r="G9" s="3">
        <f>'2013'!F19</f>
        <v>2.5</v>
      </c>
      <c r="H9" s="3">
        <f>'2013'!G19</f>
        <v>3.5</v>
      </c>
      <c r="I9" s="3">
        <f>'2013'!H19</f>
        <v>54</v>
      </c>
      <c r="J9" s="3">
        <f>'2013'!I19</f>
        <v>2.5169999999999999</v>
      </c>
      <c r="K9" s="3">
        <f>'2013'!J19</f>
        <v>2.7E-2</v>
      </c>
      <c r="L9" s="3">
        <f>'2013'!K19</f>
        <v>0</v>
      </c>
    </row>
    <row r="10" spans="1:12" ht="24.75" customHeight="1">
      <c r="A10" s="21"/>
      <c r="B10" s="3" t="s">
        <v>32</v>
      </c>
      <c r="C10" s="11">
        <f>'2013'!B20</f>
        <v>14.538461538461538</v>
      </c>
      <c r="D10" s="10">
        <f>'2013'!C20</f>
        <v>7.291666666666667</v>
      </c>
      <c r="E10" s="10">
        <f>'2013'!D20</f>
        <v>9.5166666666666657</v>
      </c>
      <c r="F10" s="10">
        <f>'2013'!E20</f>
        <v>1.0583333333333331</v>
      </c>
      <c r="G10" s="10">
        <f>'2013'!F20</f>
        <v>1.925</v>
      </c>
      <c r="H10" s="10">
        <f>'2013'!G20</f>
        <v>2.5666666666666664</v>
      </c>
      <c r="I10" s="10">
        <f>'2013'!H20</f>
        <v>28.175000000000001</v>
      </c>
      <c r="J10" s="9">
        <f>'2013'!I20</f>
        <v>2.1873333333333336</v>
      </c>
      <c r="K10" s="9">
        <f>'2013'!J20</f>
        <v>1.6000000000000004E-2</v>
      </c>
      <c r="L10" s="3">
        <f>'2013'!K20</f>
        <v>0</v>
      </c>
    </row>
    <row r="11" spans="1:12" ht="24.75" customHeight="1">
      <c r="A11" s="21">
        <v>2014</v>
      </c>
      <c r="B11" s="4" t="s">
        <v>30</v>
      </c>
      <c r="C11" s="3">
        <f>'2014'!B18</f>
        <v>6</v>
      </c>
      <c r="D11" s="3">
        <f>'2014'!C18</f>
        <v>7.1</v>
      </c>
      <c r="E11" s="3">
        <f>'2014'!D18</f>
        <v>7</v>
      </c>
      <c r="F11" s="3">
        <f>'2014'!E18</f>
        <v>1.2</v>
      </c>
      <c r="G11" s="3">
        <f>'2014'!F18</f>
        <v>2.1</v>
      </c>
      <c r="H11" s="3">
        <f>'2014'!G18</f>
        <v>2.2000000000000002</v>
      </c>
      <c r="I11" s="3">
        <f>'2014'!H18</f>
        <v>16.2</v>
      </c>
      <c r="J11" s="3">
        <f>'2014'!I18</f>
        <v>2.0179999999999998</v>
      </c>
      <c r="K11" s="3">
        <f>'2014'!J18</f>
        <v>0.01</v>
      </c>
      <c r="L11" s="3">
        <f>'2014'!K18</f>
        <v>0</v>
      </c>
    </row>
    <row r="12" spans="1:12" ht="24.75" customHeight="1">
      <c r="A12" s="21"/>
      <c r="B12" s="3" t="s">
        <v>31</v>
      </c>
      <c r="C12" s="3">
        <f>'2014'!B19</f>
        <v>24</v>
      </c>
      <c r="D12" s="3">
        <f>'2014'!C19</f>
        <v>7.5</v>
      </c>
      <c r="E12" s="3">
        <f>'2014'!D19</f>
        <v>12.2</v>
      </c>
      <c r="F12" s="3">
        <f>'2014'!E19</f>
        <v>2.2000000000000002</v>
      </c>
      <c r="G12" s="3">
        <f>'2014'!F19</f>
        <v>3.4</v>
      </c>
      <c r="H12" s="3">
        <f>'2014'!G19</f>
        <v>4</v>
      </c>
      <c r="I12" s="3">
        <f>'2014'!H19</f>
        <v>75.5</v>
      </c>
      <c r="J12" s="3">
        <f>'2014'!I19</f>
        <v>2.4649999999999999</v>
      </c>
      <c r="K12" s="3">
        <f>'2014'!J19</f>
        <v>2.5000000000000001E-2</v>
      </c>
      <c r="L12" s="3">
        <f>'2014'!K19</f>
        <v>0</v>
      </c>
    </row>
    <row r="13" spans="1:12" ht="24.75" customHeight="1">
      <c r="A13" s="21"/>
      <c r="B13" s="3" t="s">
        <v>32</v>
      </c>
      <c r="C13" s="11">
        <f>'2014'!B20</f>
        <v>15.461538461538462</v>
      </c>
      <c r="D13" s="10">
        <f>'2014'!C20</f>
        <v>7.2916666666666679</v>
      </c>
      <c r="E13" s="10">
        <f>'2014'!D20</f>
        <v>9.9833333333333325</v>
      </c>
      <c r="F13" s="10">
        <f>'2014'!E20</f>
        <v>1.7250000000000003</v>
      </c>
      <c r="G13" s="10">
        <f>'2014'!F20</f>
        <v>2.7166666666666668</v>
      </c>
      <c r="H13" s="10">
        <f>'2014'!G20</f>
        <v>2.7416666666666667</v>
      </c>
      <c r="I13" s="10">
        <f>'2014'!H20</f>
        <v>49.166666666666664</v>
      </c>
      <c r="J13" s="9">
        <f>'2014'!I20</f>
        <v>2.2319999999999998</v>
      </c>
      <c r="K13" s="9">
        <f>'2014'!J20</f>
        <v>1.5166666666666667E-2</v>
      </c>
      <c r="L13" s="3">
        <f>'2014'!K20</f>
        <v>0</v>
      </c>
    </row>
    <row r="14" spans="1:12" ht="24.75" customHeight="1">
      <c r="A14" s="21">
        <v>2015</v>
      </c>
      <c r="B14" s="4" t="s">
        <v>30</v>
      </c>
      <c r="C14" s="3">
        <f>'2015'!B18</f>
        <v>3</v>
      </c>
      <c r="D14" s="3">
        <f>'2015'!C18</f>
        <v>7.4</v>
      </c>
      <c r="E14" s="3">
        <f>'2015'!D18</f>
        <v>7.3</v>
      </c>
      <c r="F14" s="3">
        <f>'2015'!E18</f>
        <v>1.3</v>
      </c>
      <c r="G14" s="3">
        <f>'2015'!F18</f>
        <v>1.9</v>
      </c>
      <c r="H14" s="3">
        <f>'2015'!G18</f>
        <v>1.6</v>
      </c>
      <c r="I14" s="3">
        <f>'2015'!H18</f>
        <v>11.3</v>
      </c>
      <c r="J14" s="3">
        <f>'2015'!I18</f>
        <v>1.2010000000000001</v>
      </c>
      <c r="K14" s="3">
        <f>'2015'!J18</f>
        <v>8.0000000000000002E-3</v>
      </c>
      <c r="L14" s="3">
        <f>'2015'!K18</f>
        <v>0</v>
      </c>
    </row>
    <row r="15" spans="1:12" ht="24.75" customHeight="1">
      <c r="A15" s="21"/>
      <c r="B15" s="3" t="s">
        <v>31</v>
      </c>
      <c r="C15" s="3">
        <f>'2015'!B19</f>
        <v>26</v>
      </c>
      <c r="D15" s="3">
        <f>'2015'!C19</f>
        <v>8.4</v>
      </c>
      <c r="E15" s="3">
        <f>'2015'!D19</f>
        <v>13.1</v>
      </c>
      <c r="F15" s="3">
        <f>'2015'!E19</f>
        <v>2</v>
      </c>
      <c r="G15" s="3">
        <f>'2015'!F19</f>
        <v>3.4</v>
      </c>
      <c r="H15" s="3">
        <f>'2015'!G19</f>
        <v>3.3</v>
      </c>
      <c r="I15" s="3">
        <f>'2015'!H19</f>
        <v>37.5</v>
      </c>
      <c r="J15" s="3">
        <f>'2015'!I19</f>
        <v>2.3420000000000001</v>
      </c>
      <c r="K15" s="3">
        <f>'2015'!J19</f>
        <v>2.1999999999999999E-2</v>
      </c>
      <c r="L15" s="3">
        <f>'2015'!K19</f>
        <v>0</v>
      </c>
    </row>
    <row r="16" spans="1:12" ht="24.75" customHeight="1">
      <c r="A16" s="21"/>
      <c r="B16" s="3" t="s">
        <v>32</v>
      </c>
      <c r="C16" s="11">
        <f>'2015'!B20</f>
        <v>14.538461538461538</v>
      </c>
      <c r="D16" s="10">
        <f>'2015'!C20</f>
        <v>7.7833333333333341</v>
      </c>
      <c r="E16" s="10">
        <f>'2015'!D20</f>
        <v>10.674999999999999</v>
      </c>
      <c r="F16" s="10">
        <f>'2015'!E20</f>
        <v>1.6333333333333335</v>
      </c>
      <c r="G16" s="10">
        <f>'2015'!F20</f>
        <v>2.75</v>
      </c>
      <c r="H16" s="10">
        <f>'2015'!G20</f>
        <v>2.541666666666667</v>
      </c>
      <c r="I16" s="10">
        <f>'2015'!H20</f>
        <v>25.75</v>
      </c>
      <c r="J16" s="9">
        <f>'2015'!I20</f>
        <v>1.8443333333333334</v>
      </c>
      <c r="K16" s="9">
        <f>'2015'!J20</f>
        <v>1.4666666666666668E-2</v>
      </c>
      <c r="L16" s="3">
        <f>'2015'!K20</f>
        <v>0</v>
      </c>
    </row>
    <row r="17" spans="1:12" ht="24.75" customHeight="1">
      <c r="A17" s="21">
        <v>2016</v>
      </c>
      <c r="B17" s="4" t="s">
        <v>30</v>
      </c>
      <c r="C17" s="11">
        <f>'2016'!B18</f>
        <v>2</v>
      </c>
      <c r="D17" s="10">
        <f>'2016'!C18</f>
        <v>7.5</v>
      </c>
      <c r="E17" s="10">
        <f>'2016'!D18</f>
        <v>8.3000000000000007</v>
      </c>
      <c r="F17" s="10">
        <f>'2016'!E18</f>
        <v>1.2</v>
      </c>
      <c r="G17" s="10">
        <f>'2016'!F18</f>
        <v>2.2000000000000002</v>
      </c>
      <c r="H17" s="10">
        <f>'2016'!G18</f>
        <v>2.2000000000000002</v>
      </c>
      <c r="I17" s="10">
        <f>'2016'!H18</f>
        <v>16.8</v>
      </c>
      <c r="J17" s="9">
        <f>'2016'!I18</f>
        <v>1.26</v>
      </c>
      <c r="K17" s="9">
        <f>'2016'!J18</f>
        <v>1.0999999999999999E-2</v>
      </c>
      <c r="L17" s="11">
        <f>'2016'!K18</f>
        <v>0</v>
      </c>
    </row>
    <row r="18" spans="1:12" ht="24.75" customHeight="1">
      <c r="A18" s="21"/>
      <c r="B18" s="3" t="s">
        <v>31</v>
      </c>
      <c r="C18" s="11">
        <f>'2016'!B19</f>
        <v>25</v>
      </c>
      <c r="D18" s="10">
        <f>'2016'!C19</f>
        <v>7.9</v>
      </c>
      <c r="E18" s="10">
        <f>'2016'!D19</f>
        <v>15.5</v>
      </c>
      <c r="F18" s="10">
        <f>'2016'!E19</f>
        <v>1.9</v>
      </c>
      <c r="G18" s="10">
        <f>'2016'!F19</f>
        <v>3.1</v>
      </c>
      <c r="H18" s="10">
        <f>'2016'!G19</f>
        <v>4.5999999999999996</v>
      </c>
      <c r="I18" s="10">
        <f>'2016'!H19</f>
        <v>40.799999999999997</v>
      </c>
      <c r="J18" s="9">
        <f>'2016'!I19</f>
        <v>2.4580000000000002</v>
      </c>
      <c r="K18" s="9">
        <f>'2016'!J19</f>
        <v>1.7999999999999999E-2</v>
      </c>
      <c r="L18" s="11">
        <f>'2016'!K19</f>
        <v>0</v>
      </c>
    </row>
    <row r="19" spans="1:12" ht="24.75" customHeight="1">
      <c r="A19" s="21"/>
      <c r="B19" s="3" t="s">
        <v>32</v>
      </c>
      <c r="C19" s="11">
        <f>'2016'!B20</f>
        <v>15</v>
      </c>
      <c r="D19" s="10">
        <f>'2016'!C20</f>
        <v>7.7333333333333334</v>
      </c>
      <c r="E19" s="10">
        <f>'2016'!D20</f>
        <v>10.208333333333334</v>
      </c>
      <c r="F19" s="10">
        <f>'2016'!E20</f>
        <v>1.4916666666666665</v>
      </c>
      <c r="G19" s="10">
        <f>'2016'!F20</f>
        <v>2.5916666666666668</v>
      </c>
      <c r="H19" s="10">
        <f>'2016'!G20</f>
        <v>3.1333333333333333</v>
      </c>
      <c r="I19" s="10">
        <f>'2016'!H20</f>
        <v>28.641666666666669</v>
      </c>
      <c r="J19" s="9">
        <f>'2016'!I20</f>
        <v>2.0390833333333336</v>
      </c>
      <c r="K19" s="9">
        <f>'2016'!J20</f>
        <v>1.4916666666666668E-2</v>
      </c>
      <c r="L19" s="11">
        <f>'2016'!K20</f>
        <v>0</v>
      </c>
    </row>
    <row r="20" spans="1:12" ht="24.75" customHeight="1">
      <c r="A20" s="22" t="s">
        <v>34</v>
      </c>
      <c r="B20" s="4" t="s">
        <v>30</v>
      </c>
      <c r="C20" s="7">
        <f>MIN(C17,C5,C8,C11,C14)</f>
        <v>2</v>
      </c>
      <c r="D20" s="6">
        <f t="shared" ref="D20:L20" si="0">MIN(D17,D5,D8,D11,D14)</f>
        <v>7</v>
      </c>
      <c r="E20" s="6">
        <f t="shared" si="0"/>
        <v>7</v>
      </c>
      <c r="F20" s="6">
        <f t="shared" si="0"/>
        <v>0.7</v>
      </c>
      <c r="G20" s="6">
        <f t="shared" si="0"/>
        <v>1.3</v>
      </c>
      <c r="H20" s="6">
        <f t="shared" si="0"/>
        <v>1.1000000000000001</v>
      </c>
      <c r="I20" s="6">
        <f t="shared" si="0"/>
        <v>11.3</v>
      </c>
      <c r="J20" s="8">
        <f t="shared" si="0"/>
        <v>1.2010000000000001</v>
      </c>
      <c r="K20" s="8">
        <f t="shared" si="0"/>
        <v>5.0000000000000001E-3</v>
      </c>
      <c r="L20" s="7">
        <f t="shared" si="0"/>
        <v>0</v>
      </c>
    </row>
    <row r="21" spans="1:12" ht="24.75" customHeight="1">
      <c r="A21" s="22"/>
      <c r="B21" s="3" t="s">
        <v>31</v>
      </c>
      <c r="C21" s="7">
        <f>MAX(C18,C6,C9,C12,C15)</f>
        <v>27</v>
      </c>
      <c r="D21" s="6">
        <f t="shared" ref="D21:L21" si="1">MAX(D18,D6,D9,D12,D15)</f>
        <v>8.4</v>
      </c>
      <c r="E21" s="6">
        <f t="shared" si="1"/>
        <v>16.3</v>
      </c>
      <c r="F21" s="6">
        <f t="shared" si="1"/>
        <v>2.2000000000000002</v>
      </c>
      <c r="G21" s="6">
        <f t="shared" si="1"/>
        <v>3.4</v>
      </c>
      <c r="H21" s="6">
        <f t="shared" si="1"/>
        <v>4.5999999999999996</v>
      </c>
      <c r="I21" s="6">
        <f t="shared" si="1"/>
        <v>75.5</v>
      </c>
      <c r="J21" s="8">
        <f t="shared" si="1"/>
        <v>2.677</v>
      </c>
      <c r="K21" s="8">
        <f t="shared" si="1"/>
        <v>2.7E-2</v>
      </c>
      <c r="L21" s="7">
        <f t="shared" si="1"/>
        <v>0</v>
      </c>
    </row>
    <row r="22" spans="1:12" ht="24.75" customHeight="1">
      <c r="A22" s="22"/>
      <c r="B22" s="3" t="s">
        <v>32</v>
      </c>
      <c r="C22" s="7">
        <f>AVERAGE(C19,C7,C10,C13,C16)</f>
        <v>14.953846153846152</v>
      </c>
      <c r="D22" s="6">
        <f t="shared" ref="D22:L22" si="2">AVERAGE(D19,D7,D10,D13,D16)</f>
        <v>7.6016666666666666</v>
      </c>
      <c r="E22" s="6">
        <f t="shared" si="2"/>
        <v>10.281666666666666</v>
      </c>
      <c r="F22" s="6">
        <f t="shared" si="2"/>
        <v>1.3583333333333334</v>
      </c>
      <c r="G22" s="6">
        <f t="shared" si="2"/>
        <v>2.3916666666666666</v>
      </c>
      <c r="H22" s="6">
        <f t="shared" si="2"/>
        <v>2.6033333333333331</v>
      </c>
      <c r="I22" s="6">
        <f t="shared" si="2"/>
        <v>30.306666666666665</v>
      </c>
      <c r="J22" s="8">
        <f t="shared" si="2"/>
        <v>2.0765333333333329</v>
      </c>
      <c r="K22" s="8">
        <f t="shared" si="2"/>
        <v>1.5566666666666668E-2</v>
      </c>
      <c r="L22" s="7">
        <f t="shared" si="2"/>
        <v>0</v>
      </c>
    </row>
    <row r="23" spans="1:12" ht="24.75" customHeight="1">
      <c r="A23" s="20" t="s">
        <v>33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</sheetData>
  <mergeCells count="12">
    <mergeCell ref="A5:A7"/>
    <mergeCell ref="A1:L1"/>
    <mergeCell ref="A2:L2"/>
    <mergeCell ref="D3:D4"/>
    <mergeCell ref="L3:L4"/>
    <mergeCell ref="A3:B4"/>
    <mergeCell ref="A23:L23"/>
    <mergeCell ref="A20:A22"/>
    <mergeCell ref="A14:A16"/>
    <mergeCell ref="A11:A13"/>
    <mergeCell ref="A8:A10"/>
    <mergeCell ref="A17:A19"/>
  </mergeCells>
  <phoneticPr fontId="1" type="noConversion"/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85" zoomScaleNormal="100" zoomScaleSheetLayoutView="85" workbookViewId="0">
      <selection activeCell="Q14" sqref="Q14"/>
    </sheetView>
  </sheetViews>
  <sheetFormatPr defaultRowHeight="16.5"/>
  <cols>
    <col min="1" max="7" width="10.625" style="1" customWidth="1"/>
    <col min="8" max="8" width="12.625" style="1" customWidth="1"/>
    <col min="9" max="11" width="10.625" style="1" customWidth="1"/>
    <col min="12" max="12" width="10" style="1" customWidth="1"/>
    <col min="13" max="16384" width="9" style="1"/>
  </cols>
  <sheetData>
    <row r="1" spans="1:11" ht="24.75" customHeight="1">
      <c r="A1" s="13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.75" customHeight="1">
      <c r="A3" s="17" t="s">
        <v>1</v>
      </c>
      <c r="B3" s="2" t="s">
        <v>2</v>
      </c>
      <c r="C3" s="17" t="s">
        <v>4</v>
      </c>
      <c r="D3" s="2" t="s">
        <v>5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12</v>
      </c>
      <c r="J3" s="2" t="s">
        <v>13</v>
      </c>
      <c r="K3" s="17" t="s">
        <v>14</v>
      </c>
    </row>
    <row r="4" spans="1:11" ht="24.75" customHeight="1">
      <c r="A4" s="17"/>
      <c r="B4" s="2" t="s">
        <v>3</v>
      </c>
      <c r="C4" s="17"/>
      <c r="D4" s="2" t="s">
        <v>6</v>
      </c>
      <c r="E4" s="2" t="s">
        <v>6</v>
      </c>
      <c r="F4" s="2" t="s">
        <v>6</v>
      </c>
      <c r="G4" s="2" t="s">
        <v>6</v>
      </c>
      <c r="H4" s="2" t="s">
        <v>11</v>
      </c>
      <c r="I4" s="2" t="s">
        <v>6</v>
      </c>
      <c r="J4" s="2" t="s">
        <v>6</v>
      </c>
      <c r="K4" s="17"/>
    </row>
    <row r="5" spans="1:11" ht="24.75" customHeight="1">
      <c r="A5" s="3" t="s">
        <v>15</v>
      </c>
      <c r="B5" s="3">
        <v>13</v>
      </c>
      <c r="C5" s="3">
        <v>8.1</v>
      </c>
      <c r="D5" s="3">
        <v>10.3</v>
      </c>
      <c r="E5" s="3">
        <v>1.5</v>
      </c>
      <c r="F5" s="3">
        <v>2.6</v>
      </c>
      <c r="G5" s="3">
        <v>2</v>
      </c>
      <c r="H5" s="3">
        <v>20.8</v>
      </c>
      <c r="I5" s="3">
        <v>1.8049999999999999</v>
      </c>
      <c r="J5" s="3">
        <v>1.7000000000000001E-2</v>
      </c>
      <c r="K5" s="3" t="s">
        <v>18</v>
      </c>
    </row>
    <row r="6" spans="1:11" ht="24.75" customHeight="1">
      <c r="A6" s="3" t="s">
        <v>17</v>
      </c>
      <c r="B6" s="3">
        <v>6</v>
      </c>
      <c r="C6" s="3">
        <v>8.4</v>
      </c>
      <c r="D6" s="3">
        <v>12.3</v>
      </c>
      <c r="E6" s="3">
        <v>1.4</v>
      </c>
      <c r="F6" s="3">
        <v>2.2000000000000002</v>
      </c>
      <c r="G6" s="3">
        <v>1.4</v>
      </c>
      <c r="H6" s="3">
        <v>1.2</v>
      </c>
      <c r="I6" s="3">
        <v>1.4379999999999999</v>
      </c>
      <c r="J6" s="3">
        <v>1.2999999999999999E-2</v>
      </c>
      <c r="K6" s="3" t="s">
        <v>18</v>
      </c>
    </row>
    <row r="7" spans="1:11" ht="24.75" customHeight="1">
      <c r="A7" s="3" t="s">
        <v>19</v>
      </c>
      <c r="B7" s="3">
        <v>2</v>
      </c>
      <c r="C7" s="3">
        <v>7.9</v>
      </c>
      <c r="D7" s="3">
        <v>14.2</v>
      </c>
      <c r="E7" s="3">
        <v>1.2</v>
      </c>
      <c r="F7" s="3">
        <v>1.9</v>
      </c>
      <c r="G7" s="3">
        <v>2.4</v>
      </c>
      <c r="H7" s="3">
        <v>3.4</v>
      </c>
      <c r="I7" s="3">
        <v>1.2949999999999999</v>
      </c>
      <c r="J7" s="3">
        <v>1.4999999999999999E-2</v>
      </c>
      <c r="K7" s="3" t="s">
        <v>36</v>
      </c>
    </row>
    <row r="8" spans="1:11" ht="24.75" customHeight="1">
      <c r="A8" s="3" t="s">
        <v>20</v>
      </c>
      <c r="B8" s="3">
        <v>8</v>
      </c>
      <c r="C8" s="3">
        <v>7.8</v>
      </c>
      <c r="D8" s="3">
        <v>10.6</v>
      </c>
      <c r="E8" s="3">
        <v>1.4</v>
      </c>
      <c r="F8" s="3">
        <v>2.2000000000000002</v>
      </c>
      <c r="G8" s="3">
        <v>0.7</v>
      </c>
      <c r="H8" s="3">
        <v>23.6</v>
      </c>
      <c r="I8" s="3">
        <v>1.512</v>
      </c>
      <c r="J8" s="3">
        <v>1.7999999999999999E-2</v>
      </c>
      <c r="K8" s="3" t="s">
        <v>18</v>
      </c>
    </row>
    <row r="9" spans="1:11" ht="24.75" customHeight="1">
      <c r="A9" s="3" t="s">
        <v>21</v>
      </c>
      <c r="B9" s="3">
        <v>9</v>
      </c>
      <c r="C9" s="3">
        <v>7.8</v>
      </c>
      <c r="D9" s="3">
        <v>10.199999999999999</v>
      </c>
      <c r="E9" s="3">
        <v>1.4</v>
      </c>
      <c r="F9" s="3">
        <v>2.2999999999999998</v>
      </c>
      <c r="G9" s="3">
        <v>0.9</v>
      </c>
      <c r="H9" s="3">
        <v>19</v>
      </c>
      <c r="I9" s="3">
        <v>1.5349999999999999</v>
      </c>
      <c r="J9" s="3">
        <v>1.6E-2</v>
      </c>
      <c r="K9" s="3" t="s">
        <v>18</v>
      </c>
    </row>
    <row r="10" spans="1:11" ht="24.75" customHeight="1">
      <c r="A10" s="3" t="s">
        <v>22</v>
      </c>
      <c r="B10" s="3">
        <v>16</v>
      </c>
      <c r="C10" s="3">
        <v>8</v>
      </c>
      <c r="D10" s="3">
        <v>9.6</v>
      </c>
      <c r="E10" s="3">
        <v>1</v>
      </c>
      <c r="F10" s="3">
        <v>2.2999999999999998</v>
      </c>
      <c r="G10" s="3">
        <v>1.6</v>
      </c>
      <c r="H10" s="3">
        <v>22.8</v>
      </c>
      <c r="I10" s="3">
        <v>1.5449999999999999</v>
      </c>
      <c r="J10" s="3">
        <v>1.9E-2</v>
      </c>
      <c r="K10" s="3" t="s">
        <v>18</v>
      </c>
    </row>
    <row r="11" spans="1:11" ht="24.75" customHeight="1">
      <c r="A11" s="3" t="s">
        <v>23</v>
      </c>
      <c r="B11" s="3">
        <v>19</v>
      </c>
      <c r="C11" s="3">
        <v>8</v>
      </c>
      <c r="D11" s="3">
        <v>10.6</v>
      </c>
      <c r="E11" s="3">
        <v>1.1000000000000001</v>
      </c>
      <c r="F11" s="3">
        <v>2.6</v>
      </c>
      <c r="G11" s="3">
        <v>2.2000000000000002</v>
      </c>
      <c r="H11" s="3">
        <v>24.2</v>
      </c>
      <c r="I11" s="3">
        <v>2.8069999999999999</v>
      </c>
      <c r="J11" s="3">
        <v>1.7000000000000001E-2</v>
      </c>
      <c r="K11" s="3" t="s">
        <v>18</v>
      </c>
    </row>
    <row r="12" spans="1:11" ht="24.75" customHeight="1">
      <c r="A12" s="3" t="s">
        <v>24</v>
      </c>
      <c r="B12" s="3">
        <v>22</v>
      </c>
      <c r="C12" s="3">
        <v>8.1</v>
      </c>
      <c r="D12" s="3">
        <v>10.199999999999999</v>
      </c>
      <c r="E12" s="3">
        <v>1.3</v>
      </c>
      <c r="F12" s="3">
        <v>2.7</v>
      </c>
      <c r="G12" s="3">
        <v>2.6</v>
      </c>
      <c r="H12" s="3">
        <v>28</v>
      </c>
      <c r="I12" s="3">
        <v>2.99</v>
      </c>
      <c r="J12" s="3">
        <v>2.8000000000000001E-2</v>
      </c>
      <c r="K12" s="3" t="s">
        <v>18</v>
      </c>
    </row>
    <row r="13" spans="1:11" ht="24.75" customHeight="1">
      <c r="A13" s="3" t="s">
        <v>25</v>
      </c>
      <c r="B13" s="3">
        <v>23</v>
      </c>
      <c r="C13" s="3">
        <v>8</v>
      </c>
      <c r="D13" s="3">
        <v>9.3000000000000007</v>
      </c>
      <c r="E13" s="3">
        <v>1.9</v>
      </c>
      <c r="F13" s="3">
        <v>3.4</v>
      </c>
      <c r="G13" s="3">
        <v>3.3</v>
      </c>
      <c r="H13" s="3">
        <v>34.4</v>
      </c>
      <c r="I13" s="3">
        <v>2.1110000000000002</v>
      </c>
      <c r="J13" s="3">
        <v>1.6E-2</v>
      </c>
      <c r="K13" s="3" t="s">
        <v>16</v>
      </c>
    </row>
    <row r="14" spans="1:11" ht="24.75" customHeight="1">
      <c r="A14" s="3" t="s">
        <v>26</v>
      </c>
      <c r="B14" s="3">
        <v>22</v>
      </c>
      <c r="C14" s="3">
        <v>7.8</v>
      </c>
      <c r="D14" s="3">
        <v>9.4</v>
      </c>
      <c r="E14" s="3">
        <v>1.8</v>
      </c>
      <c r="F14" s="3">
        <v>3.1</v>
      </c>
      <c r="G14" s="3">
        <v>2.2000000000000002</v>
      </c>
      <c r="H14" s="3">
        <v>36.6</v>
      </c>
      <c r="I14" s="3">
        <v>2.0619999999999998</v>
      </c>
      <c r="J14" s="3">
        <v>1.7999999999999999E-2</v>
      </c>
      <c r="K14" s="3" t="s">
        <v>16</v>
      </c>
    </row>
    <row r="15" spans="1:11" ht="24.75" customHeight="1">
      <c r="A15" s="3" t="s">
        <v>27</v>
      </c>
      <c r="B15" s="3">
        <v>19</v>
      </c>
      <c r="C15" s="3">
        <v>7.8</v>
      </c>
      <c r="D15" s="3">
        <v>9.8000000000000007</v>
      </c>
      <c r="E15" s="3">
        <v>1.8</v>
      </c>
      <c r="F15" s="3">
        <v>2.8</v>
      </c>
      <c r="G15" s="3">
        <v>2.4</v>
      </c>
      <c r="H15" s="3">
        <v>33.4</v>
      </c>
      <c r="I15" s="3">
        <v>1.9530000000000001</v>
      </c>
      <c r="J15" s="3">
        <v>1.6E-2</v>
      </c>
      <c r="K15" s="3" t="s">
        <v>18</v>
      </c>
    </row>
    <row r="16" spans="1:11" ht="24.75" customHeight="1">
      <c r="A16" s="3" t="s">
        <v>28</v>
      </c>
      <c r="B16" s="3">
        <v>15</v>
      </c>
      <c r="C16" s="3">
        <v>7.6</v>
      </c>
      <c r="D16" s="3">
        <v>9.6999999999999993</v>
      </c>
      <c r="E16" s="3">
        <v>1.7</v>
      </c>
      <c r="F16" s="3">
        <v>2.6</v>
      </c>
      <c r="G16" s="3">
        <v>2</v>
      </c>
      <c r="H16" s="3">
        <v>27.2</v>
      </c>
      <c r="I16" s="3">
        <v>1.794</v>
      </c>
      <c r="J16" s="3">
        <v>1.4999999999999999E-2</v>
      </c>
      <c r="K16" s="3" t="s">
        <v>18</v>
      </c>
    </row>
    <row r="17" spans="1:11" ht="24.75" customHeight="1">
      <c r="A17" s="3" t="s">
        <v>29</v>
      </c>
      <c r="B17" s="3">
        <v>9</v>
      </c>
      <c r="C17" s="3">
        <v>7.6</v>
      </c>
      <c r="D17" s="3">
        <v>10.1</v>
      </c>
      <c r="E17" s="3">
        <v>1</v>
      </c>
      <c r="F17" s="3">
        <v>2.2000000000000002</v>
      </c>
      <c r="G17" s="3">
        <v>2</v>
      </c>
      <c r="H17" s="3">
        <v>21.2</v>
      </c>
      <c r="I17" s="3">
        <v>1.65</v>
      </c>
      <c r="J17" s="3">
        <v>1.7000000000000001E-2</v>
      </c>
      <c r="K17" s="3" t="s">
        <v>18</v>
      </c>
    </row>
    <row r="18" spans="1:11" ht="24.75" customHeight="1">
      <c r="A18" s="4" t="s">
        <v>30</v>
      </c>
      <c r="B18" s="5">
        <f>MIN(B5:B17)</f>
        <v>2</v>
      </c>
      <c r="C18" s="5">
        <f t="shared" ref="C18:J18" si="0">MIN(C6:C17)</f>
        <v>7.6</v>
      </c>
      <c r="D18" s="5">
        <f t="shared" si="0"/>
        <v>9.3000000000000007</v>
      </c>
      <c r="E18" s="6">
        <f t="shared" si="0"/>
        <v>1</v>
      </c>
      <c r="F18" s="6">
        <f t="shared" si="0"/>
        <v>1.9</v>
      </c>
      <c r="G18" s="5">
        <f t="shared" si="0"/>
        <v>0.7</v>
      </c>
      <c r="H18" s="5">
        <f t="shared" si="0"/>
        <v>1.2</v>
      </c>
      <c r="I18" s="5">
        <f t="shared" si="0"/>
        <v>1.2949999999999999</v>
      </c>
      <c r="J18" s="5">
        <f t="shared" si="0"/>
        <v>1.2999999999999999E-2</v>
      </c>
      <c r="K18" s="5"/>
    </row>
    <row r="19" spans="1:11" ht="24.75" customHeight="1">
      <c r="A19" s="3" t="s">
        <v>31</v>
      </c>
      <c r="B19" s="5">
        <f>MAX(B5:B17)</f>
        <v>23</v>
      </c>
      <c r="C19" s="5">
        <f t="shared" ref="C19:J19" si="1">MAX(C6:C17)</f>
        <v>8.4</v>
      </c>
      <c r="D19" s="5">
        <f t="shared" si="1"/>
        <v>14.2</v>
      </c>
      <c r="E19" s="5">
        <f t="shared" si="1"/>
        <v>1.9</v>
      </c>
      <c r="F19" s="5">
        <f t="shared" si="1"/>
        <v>3.4</v>
      </c>
      <c r="G19" s="5">
        <f t="shared" si="1"/>
        <v>3.3</v>
      </c>
      <c r="H19" s="5">
        <f t="shared" si="1"/>
        <v>36.6</v>
      </c>
      <c r="I19" s="5">
        <f t="shared" si="1"/>
        <v>2.99</v>
      </c>
      <c r="J19" s="5">
        <f t="shared" si="1"/>
        <v>2.8000000000000001E-2</v>
      </c>
      <c r="K19" s="5"/>
    </row>
    <row r="20" spans="1:11" ht="24.75" customHeight="1">
      <c r="A20" s="3" t="s">
        <v>32</v>
      </c>
      <c r="B20" s="7">
        <f>AVERAGE(B5:B17)</f>
        <v>14.076923076923077</v>
      </c>
      <c r="C20" s="6">
        <f t="shared" ref="C20:J20" si="2">AVERAGE(C6:C17)</f>
        <v>7.8999999999999986</v>
      </c>
      <c r="D20" s="6">
        <f t="shared" si="2"/>
        <v>10.5</v>
      </c>
      <c r="E20" s="6">
        <f t="shared" si="2"/>
        <v>1.416666666666667</v>
      </c>
      <c r="F20" s="6">
        <f t="shared" si="2"/>
        <v>2.5249999999999999</v>
      </c>
      <c r="G20" s="6">
        <f t="shared" si="2"/>
        <v>1.9749999999999996</v>
      </c>
      <c r="H20" s="6">
        <f t="shared" si="2"/>
        <v>22.916666666666668</v>
      </c>
      <c r="I20" s="6">
        <f t="shared" si="2"/>
        <v>1.891</v>
      </c>
      <c r="J20" s="8">
        <f t="shared" si="2"/>
        <v>1.7333333333333336E-2</v>
      </c>
      <c r="K20" s="3"/>
    </row>
    <row r="21" spans="1:11" ht="24.75" customHeight="1">
      <c r="A21" s="18" t="s">
        <v>33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6">
    <mergeCell ref="A21:K21"/>
    <mergeCell ref="A1:K1"/>
    <mergeCell ref="A2:K2"/>
    <mergeCell ref="A3:A4"/>
    <mergeCell ref="C3:C4"/>
    <mergeCell ref="K3:K4"/>
  </mergeCells>
  <phoneticPr fontId="1" type="noConversion"/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2012</vt:lpstr>
      <vt:lpstr>2013</vt:lpstr>
      <vt:lpstr>2014</vt:lpstr>
      <vt:lpstr>2015</vt:lpstr>
      <vt:lpstr>2016</vt:lpstr>
      <vt:lpstr>5년치 정리</vt:lpstr>
      <vt:lpstr>출력안함☞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선호</dc:creator>
  <cp:lastModifiedBy>선호</cp:lastModifiedBy>
  <cp:lastPrinted>2017-04-26T06:29:01Z</cp:lastPrinted>
  <dcterms:created xsi:type="dcterms:W3CDTF">2017-02-13T00:39:29Z</dcterms:created>
  <dcterms:modified xsi:type="dcterms:W3CDTF">2017-04-26T06:30:36Z</dcterms:modified>
</cp:coreProperties>
</file>