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3715" windowHeight="12555" activeTab="5"/>
  </bookViews>
  <sheets>
    <sheet name="2012" sheetId="7" r:id="rId1"/>
    <sheet name="2013" sheetId="9" r:id="rId2"/>
    <sheet name="2014" sheetId="12" r:id="rId3"/>
    <sheet name="2015" sheetId="13" r:id="rId4"/>
    <sheet name="2016" sheetId="15" r:id="rId5"/>
    <sheet name="5년치 정리" sheetId="14" r:id="rId6"/>
    <sheet name="출력안함☞" sheetId="16" r:id="rId7"/>
    <sheet name="2011" sheetId="1" r:id="rId8"/>
  </sheets>
  <calcPr calcId="144525"/>
</workbook>
</file>

<file path=xl/calcChain.xml><?xml version="1.0" encoding="utf-8"?>
<calcChain xmlns="http://schemas.openxmlformats.org/spreadsheetml/2006/main">
  <c r="L19" i="14" l="1"/>
  <c r="K19" i="14"/>
  <c r="J19" i="14"/>
  <c r="I19" i="14"/>
  <c r="H19" i="14"/>
  <c r="G19" i="14"/>
  <c r="F19" i="14"/>
  <c r="E19" i="14"/>
  <c r="D19" i="14"/>
  <c r="C19" i="14"/>
  <c r="L18" i="14"/>
  <c r="K18" i="14"/>
  <c r="J18" i="14"/>
  <c r="I18" i="14"/>
  <c r="H18" i="14"/>
  <c r="G18" i="14"/>
  <c r="F18" i="14"/>
  <c r="E18" i="14"/>
  <c r="D18" i="14"/>
  <c r="C18" i="14"/>
  <c r="L17" i="14"/>
  <c r="K17" i="14"/>
  <c r="J17" i="14"/>
  <c r="I17" i="14"/>
  <c r="H17" i="14"/>
  <c r="G17" i="14"/>
  <c r="F17" i="14"/>
  <c r="E17" i="14"/>
  <c r="D17" i="14"/>
  <c r="C17" i="14"/>
  <c r="L16" i="14"/>
  <c r="K16" i="14"/>
  <c r="J16" i="14"/>
  <c r="H16" i="14"/>
  <c r="G16" i="14"/>
  <c r="F16" i="14"/>
  <c r="E16" i="14"/>
  <c r="D16" i="14"/>
  <c r="C16" i="14"/>
  <c r="L15" i="14"/>
  <c r="K15" i="14"/>
  <c r="J15" i="14"/>
  <c r="H15" i="14"/>
  <c r="G15" i="14"/>
  <c r="F15" i="14"/>
  <c r="E15" i="14"/>
  <c r="D15" i="14"/>
  <c r="C15" i="14"/>
  <c r="L14" i="14"/>
  <c r="K14" i="14"/>
  <c r="J14" i="14"/>
  <c r="H14" i="14"/>
  <c r="G14" i="14"/>
  <c r="F14" i="14"/>
  <c r="E14" i="14"/>
  <c r="D14" i="14"/>
  <c r="C14" i="14"/>
  <c r="L13" i="14"/>
  <c r="K13" i="14"/>
  <c r="J13" i="14"/>
  <c r="I13" i="14"/>
  <c r="H13" i="14"/>
  <c r="G13" i="14"/>
  <c r="F13" i="14"/>
  <c r="E13" i="14"/>
  <c r="D13" i="14"/>
  <c r="C13" i="14"/>
  <c r="L12" i="14"/>
  <c r="K12" i="14"/>
  <c r="J12" i="14"/>
  <c r="I12" i="14"/>
  <c r="H12" i="14"/>
  <c r="G12" i="14"/>
  <c r="F12" i="14"/>
  <c r="E12" i="14"/>
  <c r="D12" i="14"/>
  <c r="C12" i="14"/>
  <c r="L11" i="14"/>
  <c r="K11" i="14"/>
  <c r="J11" i="14"/>
  <c r="I11" i="14"/>
  <c r="H11" i="14"/>
  <c r="G11" i="14"/>
  <c r="F11" i="14"/>
  <c r="E11" i="14"/>
  <c r="D11" i="14"/>
  <c r="C11" i="14"/>
  <c r="L10" i="14"/>
  <c r="K10" i="14"/>
  <c r="J10" i="14"/>
  <c r="I10" i="14"/>
  <c r="H10" i="14"/>
  <c r="G10" i="14"/>
  <c r="F10" i="14"/>
  <c r="E10" i="14"/>
  <c r="D10" i="14"/>
  <c r="C10" i="14"/>
  <c r="L9" i="14"/>
  <c r="K9" i="14"/>
  <c r="J9" i="14"/>
  <c r="I9" i="14"/>
  <c r="H9" i="14"/>
  <c r="G9" i="14"/>
  <c r="F9" i="14"/>
  <c r="E9" i="14"/>
  <c r="D9" i="14"/>
  <c r="C9" i="14"/>
  <c r="L8" i="14"/>
  <c r="K8" i="14"/>
  <c r="J8" i="14"/>
  <c r="I8" i="14"/>
  <c r="H8" i="14"/>
  <c r="G8" i="14"/>
  <c r="F8" i="14"/>
  <c r="E8" i="14"/>
  <c r="D8" i="14"/>
  <c r="C8" i="14"/>
  <c r="L7" i="14"/>
  <c r="K7" i="14"/>
  <c r="J7" i="14"/>
  <c r="I7" i="14"/>
  <c r="H7" i="14"/>
  <c r="G7" i="14"/>
  <c r="F7" i="14"/>
  <c r="E7" i="14"/>
  <c r="D7" i="14"/>
  <c r="C7" i="14"/>
  <c r="L6" i="14"/>
  <c r="K6" i="14"/>
  <c r="J6" i="14"/>
  <c r="I6" i="14"/>
  <c r="H6" i="14"/>
  <c r="G6" i="14"/>
  <c r="F6" i="14"/>
  <c r="E6" i="14"/>
  <c r="D6" i="14"/>
  <c r="C6" i="14"/>
  <c r="L5" i="14"/>
  <c r="K5" i="14"/>
  <c r="J5" i="14"/>
  <c r="I5" i="14"/>
  <c r="H5" i="14"/>
  <c r="G5" i="14"/>
  <c r="F5" i="14"/>
  <c r="E5" i="14"/>
  <c r="D5" i="14"/>
  <c r="C5" i="14"/>
  <c r="L22" i="14"/>
  <c r="K22" i="14"/>
  <c r="J22" i="14"/>
  <c r="H22" i="14"/>
  <c r="G22" i="14"/>
  <c r="F22" i="14"/>
  <c r="D22" i="14"/>
  <c r="C22" i="14"/>
  <c r="L21" i="14"/>
  <c r="J21" i="14"/>
  <c r="H21" i="14"/>
  <c r="F21" i="14"/>
  <c r="E21" i="14"/>
  <c r="D21" i="14"/>
  <c r="L20" i="14"/>
  <c r="K20" i="14"/>
  <c r="J20" i="14"/>
  <c r="H20" i="14"/>
  <c r="G20" i="14"/>
  <c r="F20" i="14"/>
  <c r="D20" i="14"/>
  <c r="C20" i="14"/>
  <c r="E22" i="14"/>
  <c r="K21" i="14"/>
  <c r="G21" i="14"/>
  <c r="C21" i="14"/>
  <c r="E20" i="14"/>
  <c r="J20" i="15"/>
  <c r="I20" i="15"/>
  <c r="H20" i="15"/>
  <c r="G20" i="15"/>
  <c r="F20" i="15"/>
  <c r="E20" i="15"/>
  <c r="D20" i="15"/>
  <c r="C20" i="15"/>
  <c r="B20" i="15"/>
  <c r="J19" i="15"/>
  <c r="I19" i="15"/>
  <c r="H19" i="15"/>
  <c r="G19" i="15"/>
  <c r="F19" i="15"/>
  <c r="E19" i="15"/>
  <c r="D19" i="15"/>
  <c r="C19" i="15"/>
  <c r="B19" i="15"/>
  <c r="J18" i="15"/>
  <c r="I18" i="15"/>
  <c r="H18" i="15"/>
  <c r="G18" i="15"/>
  <c r="F18" i="15"/>
  <c r="E18" i="15"/>
  <c r="D18" i="15"/>
  <c r="C18" i="15"/>
  <c r="B18" i="15"/>
  <c r="J20" i="13" l="1"/>
  <c r="I20" i="13"/>
  <c r="H20" i="13"/>
  <c r="I16" i="14" s="1"/>
  <c r="I22" i="14" s="1"/>
  <c r="G20" i="13"/>
  <c r="F20" i="13"/>
  <c r="E20" i="13"/>
  <c r="D20" i="13"/>
  <c r="C20" i="13"/>
  <c r="B20" i="13"/>
  <c r="J19" i="13"/>
  <c r="I19" i="13"/>
  <c r="H19" i="13"/>
  <c r="I15" i="14" s="1"/>
  <c r="I21" i="14" s="1"/>
  <c r="G19" i="13"/>
  <c r="F19" i="13"/>
  <c r="E19" i="13"/>
  <c r="D19" i="13"/>
  <c r="C19" i="13"/>
  <c r="B19" i="13"/>
  <c r="J18" i="13"/>
  <c r="I18" i="13"/>
  <c r="H18" i="13"/>
  <c r="I14" i="14" s="1"/>
  <c r="I20" i="14" s="1"/>
  <c r="G18" i="13"/>
  <c r="F18" i="13"/>
  <c r="E18" i="13"/>
  <c r="D18" i="13"/>
  <c r="C18" i="13"/>
  <c r="B18" i="13"/>
  <c r="J20" i="12"/>
  <c r="I20" i="12"/>
  <c r="H20" i="12"/>
  <c r="G20" i="12"/>
  <c r="F20" i="12"/>
  <c r="E20" i="12"/>
  <c r="D20" i="12"/>
  <c r="C20" i="12"/>
  <c r="B20" i="12"/>
  <c r="J19" i="12"/>
  <c r="I19" i="12"/>
  <c r="H19" i="12"/>
  <c r="G19" i="12"/>
  <c r="F19" i="12"/>
  <c r="E19" i="12"/>
  <c r="D19" i="12"/>
  <c r="C19" i="12"/>
  <c r="B19" i="12"/>
  <c r="J18" i="12"/>
  <c r="I18" i="12"/>
  <c r="H18" i="12"/>
  <c r="G18" i="12"/>
  <c r="F18" i="12"/>
  <c r="E18" i="12"/>
  <c r="D18" i="12"/>
  <c r="C18" i="12"/>
  <c r="B18" i="12"/>
  <c r="J20" i="9"/>
  <c r="I20" i="9"/>
  <c r="H20" i="9"/>
  <c r="G20" i="9"/>
  <c r="F20" i="9"/>
  <c r="E20" i="9"/>
  <c r="D20" i="9"/>
  <c r="C20" i="9"/>
  <c r="B20" i="9"/>
  <c r="J19" i="9"/>
  <c r="I19" i="9"/>
  <c r="H19" i="9"/>
  <c r="G19" i="9"/>
  <c r="F19" i="9"/>
  <c r="E19" i="9"/>
  <c r="D19" i="9"/>
  <c r="C19" i="9"/>
  <c r="B19" i="9"/>
  <c r="J18" i="9"/>
  <c r="I18" i="9"/>
  <c r="H18" i="9"/>
  <c r="G18" i="9"/>
  <c r="F18" i="9"/>
  <c r="E18" i="9"/>
  <c r="D18" i="9"/>
  <c r="C18" i="9"/>
  <c r="B18" i="9"/>
  <c r="J20" i="7"/>
  <c r="I20" i="7"/>
  <c r="H20" i="7"/>
  <c r="G20" i="7"/>
  <c r="F20" i="7"/>
  <c r="E20" i="7"/>
  <c r="D20" i="7"/>
  <c r="C20" i="7"/>
  <c r="B20" i="7"/>
  <c r="J19" i="7"/>
  <c r="I19" i="7"/>
  <c r="H19" i="7"/>
  <c r="G19" i="7"/>
  <c r="F19" i="7"/>
  <c r="E19" i="7"/>
  <c r="D19" i="7"/>
  <c r="C19" i="7"/>
  <c r="B19" i="7"/>
  <c r="J18" i="7"/>
  <c r="I18" i="7"/>
  <c r="H18" i="7"/>
  <c r="G18" i="7"/>
  <c r="F18" i="7"/>
  <c r="E18" i="7"/>
  <c r="D18" i="7"/>
  <c r="C18" i="7"/>
  <c r="B18" i="7"/>
  <c r="J20" i="1"/>
  <c r="J19" i="1"/>
  <c r="J18" i="1"/>
  <c r="I20" i="1"/>
  <c r="I19" i="1"/>
  <c r="I18" i="1"/>
  <c r="H20" i="1"/>
  <c r="H19" i="1"/>
  <c r="H18" i="1"/>
  <c r="G20" i="1"/>
  <c r="G19" i="1"/>
  <c r="G18" i="1"/>
  <c r="F20" i="1"/>
  <c r="F19" i="1"/>
  <c r="F18" i="1"/>
  <c r="E20" i="1"/>
  <c r="E19" i="1"/>
  <c r="E18" i="1"/>
  <c r="C20" i="1"/>
  <c r="C19" i="1"/>
  <c r="C18" i="1"/>
  <c r="D20" i="1"/>
  <c r="D19" i="1"/>
  <c r="D18" i="1"/>
  <c r="B20" i="1"/>
  <c r="B19" i="1"/>
  <c r="B18" i="1"/>
</calcChain>
</file>

<file path=xl/sharedStrings.xml><?xml version="1.0" encoding="utf-8"?>
<sst xmlns="http://schemas.openxmlformats.org/spreadsheetml/2006/main" count="347" uniqueCount="49">
  <si>
    <t>현황의 항목, 수온, pH, Do, BOD, COD, SS, 대장균수, T-N, T-P, 등급</t>
  </si>
  <si>
    <t>항목</t>
  </si>
  <si>
    <t>수온</t>
  </si>
  <si>
    <t>(℃)</t>
  </si>
  <si>
    <t>pH</t>
  </si>
  <si>
    <t>DO</t>
  </si>
  <si>
    <t>(mg/L)</t>
  </si>
  <si>
    <t>BOD</t>
  </si>
  <si>
    <t>COD</t>
  </si>
  <si>
    <t>SS</t>
  </si>
  <si>
    <t>대장균군수</t>
  </si>
  <si>
    <t>(MPN/100ml)</t>
  </si>
  <si>
    <t>T-N</t>
  </si>
  <si>
    <t>T-P</t>
  </si>
  <si>
    <t>등급</t>
  </si>
  <si>
    <t>평균</t>
  </si>
  <si>
    <t>Ⅱ</t>
  </si>
  <si>
    <t>01월</t>
  </si>
  <si>
    <t>Ⅰb</t>
  </si>
  <si>
    <t>02월</t>
  </si>
  <si>
    <t>03월</t>
  </si>
  <si>
    <t>04월</t>
  </si>
  <si>
    <t>05월</t>
  </si>
  <si>
    <t>06월</t>
  </si>
  <si>
    <t>07월</t>
  </si>
  <si>
    <t>Ⅲ</t>
  </si>
  <si>
    <t>08월</t>
  </si>
  <si>
    <t>09월</t>
  </si>
  <si>
    <t>10월</t>
  </si>
  <si>
    <t>11월</t>
  </si>
  <si>
    <t>12월</t>
  </si>
  <si>
    <t>최소</t>
    <phoneticPr fontId="1" type="noConversion"/>
  </si>
  <si>
    <t>대청댐 수질자료(2011)</t>
    <phoneticPr fontId="1" type="noConversion"/>
  </si>
  <si>
    <t>최대</t>
    <phoneticPr fontId="1" type="noConversion"/>
  </si>
  <si>
    <t>평균</t>
    <phoneticPr fontId="1" type="noConversion"/>
  </si>
  <si>
    <r>
      <t xml:space="preserve">* </t>
    </r>
    <r>
      <rPr>
        <sz val="10"/>
        <color theme="1"/>
        <rFont val="맑은 고딕"/>
        <family val="2"/>
        <charset val="129"/>
      </rPr>
      <t>마이워터</t>
    </r>
    <r>
      <rPr>
        <sz val="10"/>
        <color theme="1"/>
        <rFont val="Inherit"/>
        <family val="2"/>
      </rPr>
      <t xml:space="preserve"> </t>
    </r>
    <r>
      <rPr>
        <sz val="10"/>
        <color theme="1"/>
        <rFont val="맑은 고딕"/>
        <family val="2"/>
        <charset val="129"/>
      </rPr>
      <t>홈페이지</t>
    </r>
    <r>
      <rPr>
        <sz val="10"/>
        <color theme="1"/>
        <rFont val="Inherit"/>
        <family val="2"/>
      </rPr>
      <t xml:space="preserve"> </t>
    </r>
    <r>
      <rPr>
        <sz val="10"/>
        <color theme="1"/>
        <rFont val="맑은 고딕"/>
        <family val="2"/>
        <charset val="129"/>
      </rPr>
      <t>참조</t>
    </r>
    <phoneticPr fontId="1" type="noConversion"/>
  </si>
  <si>
    <t>대청댐 수질자료(2012)</t>
    <phoneticPr fontId="1" type="noConversion"/>
  </si>
  <si>
    <t>대청댐 수질자료(2013)</t>
    <phoneticPr fontId="1" type="noConversion"/>
  </si>
  <si>
    <t>대청댐 수질자료(2014)</t>
    <phoneticPr fontId="1" type="noConversion"/>
  </si>
  <si>
    <t>대청댐 수질자료(2015)</t>
    <phoneticPr fontId="1" type="noConversion"/>
  </si>
  <si>
    <t>대청댐 수질자료(2011~2015)</t>
    <phoneticPr fontId="1" type="noConversion"/>
  </si>
  <si>
    <t>대청댐 수질자료(2016)</t>
    <phoneticPr fontId="1" type="noConversion"/>
  </si>
  <si>
    <t>Ⅳ</t>
  </si>
  <si>
    <t>최소</t>
    <phoneticPr fontId="1" type="noConversion"/>
  </si>
  <si>
    <t>최대</t>
    <phoneticPr fontId="1" type="noConversion"/>
  </si>
  <si>
    <t>평균</t>
    <phoneticPr fontId="1" type="noConversion"/>
  </si>
  <si>
    <t>평균</t>
    <phoneticPr fontId="1" type="noConversion"/>
  </si>
  <si>
    <t>최소</t>
    <phoneticPr fontId="1" type="noConversion"/>
  </si>
  <si>
    <t>5년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</si>
</sst>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00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  <font>
      <b/>
      <sz val="10"/>
      <color theme="1"/>
      <name val="맑은고딕"/>
      <family val="3"/>
      <charset val="129"/>
    </font>
    <font>
      <sz val="10"/>
      <color theme="1"/>
      <name val="Inherit"/>
      <family val="2"/>
    </font>
    <font>
      <sz val="10"/>
      <color theme="1"/>
      <name val="맑은 고딕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8FB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="85" zoomScaleNormal="100" zoomScaleSheetLayoutView="85" workbookViewId="0">
      <selection activeCell="Q12" sqref="Q12"/>
    </sheetView>
  </sheetViews>
  <sheetFormatPr defaultRowHeight="16.5"/>
  <cols>
    <col min="1" max="7" width="10.625" style="1" customWidth="1"/>
    <col min="8" max="8" width="12.625" style="1" customWidth="1"/>
    <col min="9" max="11" width="10.625" style="1" customWidth="1"/>
    <col min="12" max="12" width="10" style="1" customWidth="1"/>
    <col min="13" max="16384" width="9" style="1"/>
  </cols>
  <sheetData>
    <row r="1" spans="1:11" ht="24.75" customHeight="1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4.75" customHeight="1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4.75" customHeight="1">
      <c r="A3" s="23" t="s">
        <v>1</v>
      </c>
      <c r="B3" s="16" t="s">
        <v>2</v>
      </c>
      <c r="C3" s="23" t="s">
        <v>4</v>
      </c>
      <c r="D3" s="16" t="s">
        <v>5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12</v>
      </c>
      <c r="J3" s="16" t="s">
        <v>13</v>
      </c>
      <c r="K3" s="23" t="s">
        <v>14</v>
      </c>
    </row>
    <row r="4" spans="1:11" ht="24.75" customHeight="1">
      <c r="A4" s="23"/>
      <c r="B4" s="16" t="s">
        <v>3</v>
      </c>
      <c r="C4" s="23"/>
      <c r="D4" s="16" t="s">
        <v>6</v>
      </c>
      <c r="E4" s="16" t="s">
        <v>6</v>
      </c>
      <c r="F4" s="16" t="s">
        <v>6</v>
      </c>
      <c r="G4" s="16" t="s">
        <v>6</v>
      </c>
      <c r="H4" s="16" t="s">
        <v>11</v>
      </c>
      <c r="I4" s="16" t="s">
        <v>6</v>
      </c>
      <c r="J4" s="16" t="s">
        <v>6</v>
      </c>
      <c r="K4" s="23"/>
    </row>
    <row r="5" spans="1:11" ht="24.75" customHeight="1">
      <c r="A5" s="3" t="s">
        <v>15</v>
      </c>
      <c r="B5" s="3">
        <v>14</v>
      </c>
      <c r="C5" s="3">
        <v>7.8</v>
      </c>
      <c r="D5" s="3">
        <v>9.3000000000000007</v>
      </c>
      <c r="E5" s="3">
        <v>1.3</v>
      </c>
      <c r="F5" s="3">
        <v>3.1</v>
      </c>
      <c r="G5" s="3">
        <v>2.2000000000000002</v>
      </c>
      <c r="H5" s="4">
        <v>1591.8</v>
      </c>
      <c r="I5" s="3">
        <v>1.7989999999999999</v>
      </c>
      <c r="J5" s="3">
        <v>0.02</v>
      </c>
      <c r="K5" s="3" t="s">
        <v>16</v>
      </c>
    </row>
    <row r="6" spans="1:11" ht="24.75" customHeight="1">
      <c r="A6" s="3" t="s">
        <v>17</v>
      </c>
      <c r="B6" s="3">
        <v>6</v>
      </c>
      <c r="C6" s="3">
        <v>7.5</v>
      </c>
      <c r="D6" s="3">
        <v>11.3</v>
      </c>
      <c r="E6" s="3">
        <v>1</v>
      </c>
      <c r="F6" s="3">
        <v>2.9</v>
      </c>
      <c r="G6" s="3">
        <v>1.3</v>
      </c>
      <c r="H6" s="3">
        <v>428</v>
      </c>
      <c r="I6" s="3">
        <v>2.1429999999999998</v>
      </c>
      <c r="J6" s="3">
        <v>1.2999999999999999E-2</v>
      </c>
      <c r="K6" s="3" t="s">
        <v>18</v>
      </c>
    </row>
    <row r="7" spans="1:11" ht="24.75" customHeight="1">
      <c r="A7" s="3" t="s">
        <v>19</v>
      </c>
      <c r="B7" s="3">
        <v>4</v>
      </c>
      <c r="C7" s="3">
        <v>7.5</v>
      </c>
      <c r="D7" s="3">
        <v>11.6</v>
      </c>
      <c r="E7" s="3">
        <v>1.3</v>
      </c>
      <c r="F7" s="3">
        <v>2.5</v>
      </c>
      <c r="G7" s="3">
        <v>1.1000000000000001</v>
      </c>
      <c r="H7" s="3">
        <v>195.3</v>
      </c>
      <c r="I7" s="3">
        <v>2.1139999999999999</v>
      </c>
      <c r="J7" s="3">
        <v>8.9999999999999993E-3</v>
      </c>
      <c r="K7" s="3" t="s">
        <v>18</v>
      </c>
    </row>
    <row r="8" spans="1:11" ht="24.75" customHeight="1">
      <c r="A8" s="3" t="s">
        <v>20</v>
      </c>
      <c r="B8" s="3">
        <v>5</v>
      </c>
      <c r="C8" s="3">
        <v>7.8</v>
      </c>
      <c r="D8" s="3">
        <v>13.5</v>
      </c>
      <c r="E8" s="3">
        <v>1.3</v>
      </c>
      <c r="F8" s="3">
        <v>3.1</v>
      </c>
      <c r="G8" s="3">
        <v>1.4</v>
      </c>
      <c r="H8" s="3">
        <v>303.3</v>
      </c>
      <c r="I8" s="3">
        <v>1.7789999999999999</v>
      </c>
      <c r="J8" s="3">
        <v>3.2000000000000001E-2</v>
      </c>
      <c r="K8" s="3" t="s">
        <v>16</v>
      </c>
    </row>
    <row r="9" spans="1:11" ht="24.75" customHeight="1">
      <c r="A9" s="3" t="s">
        <v>21</v>
      </c>
      <c r="B9" s="3">
        <v>8</v>
      </c>
      <c r="C9" s="3">
        <v>7.7</v>
      </c>
      <c r="D9" s="3">
        <v>11.3</v>
      </c>
      <c r="E9" s="3">
        <v>1.2</v>
      </c>
      <c r="F9" s="3">
        <v>2.8</v>
      </c>
      <c r="G9" s="3">
        <v>1.7</v>
      </c>
      <c r="H9" s="3">
        <v>298.60000000000002</v>
      </c>
      <c r="I9" s="3">
        <v>1.645</v>
      </c>
      <c r="J9" s="3">
        <v>1.2E-2</v>
      </c>
      <c r="K9" s="3" t="s">
        <v>18</v>
      </c>
    </row>
    <row r="10" spans="1:11" ht="24.75" customHeight="1">
      <c r="A10" s="3" t="s">
        <v>22</v>
      </c>
      <c r="B10" s="3">
        <v>14</v>
      </c>
      <c r="C10" s="3">
        <v>7.9</v>
      </c>
      <c r="D10" s="3">
        <v>9.5</v>
      </c>
      <c r="E10" s="3">
        <v>1.4</v>
      </c>
      <c r="F10" s="3">
        <v>2.9</v>
      </c>
      <c r="G10" s="3">
        <v>1.9</v>
      </c>
      <c r="H10" s="3">
        <v>642.4</v>
      </c>
      <c r="I10" s="3">
        <v>2.4849999999999999</v>
      </c>
      <c r="J10" s="3">
        <v>0.02</v>
      </c>
      <c r="K10" s="3" t="s">
        <v>18</v>
      </c>
    </row>
    <row r="11" spans="1:11" ht="24.75" customHeight="1">
      <c r="A11" s="3" t="s">
        <v>23</v>
      </c>
      <c r="B11" s="3">
        <v>14</v>
      </c>
      <c r="C11" s="3">
        <v>7.9</v>
      </c>
      <c r="D11" s="3">
        <v>9.6999999999999993</v>
      </c>
      <c r="E11" s="3">
        <v>1.6</v>
      </c>
      <c r="F11" s="3">
        <v>3.1</v>
      </c>
      <c r="G11" s="3">
        <v>2.9</v>
      </c>
      <c r="H11" s="4">
        <v>2104</v>
      </c>
      <c r="I11" s="3">
        <v>2.4329999999999998</v>
      </c>
      <c r="J11" s="3">
        <v>3.6999999999999998E-2</v>
      </c>
      <c r="K11" s="3" t="s">
        <v>16</v>
      </c>
    </row>
    <row r="12" spans="1:11" ht="24.75" customHeight="1">
      <c r="A12" s="3" t="s">
        <v>24</v>
      </c>
      <c r="B12" s="3">
        <v>21</v>
      </c>
      <c r="C12" s="3">
        <v>8.1999999999999993</v>
      </c>
      <c r="D12" s="3">
        <v>7.1</v>
      </c>
      <c r="E12" s="3">
        <v>1.4</v>
      </c>
      <c r="F12" s="3">
        <v>3</v>
      </c>
      <c r="G12" s="3">
        <v>2.8</v>
      </c>
      <c r="H12" s="4">
        <v>4034.5</v>
      </c>
      <c r="I12" s="3">
        <v>2.5630000000000002</v>
      </c>
      <c r="J12" s="3">
        <v>4.3999999999999997E-2</v>
      </c>
      <c r="K12" s="3" t="s">
        <v>18</v>
      </c>
    </row>
    <row r="13" spans="1:11" ht="24.75" customHeight="1">
      <c r="A13" s="3" t="s">
        <v>26</v>
      </c>
      <c r="B13" s="3">
        <v>25</v>
      </c>
      <c r="C13" s="3">
        <v>8.1</v>
      </c>
      <c r="D13" s="3">
        <v>7.5</v>
      </c>
      <c r="E13" s="3">
        <v>1.7</v>
      </c>
      <c r="F13" s="3">
        <v>3.5</v>
      </c>
      <c r="G13" s="3">
        <v>2.2000000000000002</v>
      </c>
      <c r="H13" s="4">
        <v>3224.5</v>
      </c>
      <c r="I13" s="3">
        <v>2.1920000000000002</v>
      </c>
      <c r="J13" s="3">
        <v>6.9000000000000006E-2</v>
      </c>
      <c r="K13" s="3" t="s">
        <v>16</v>
      </c>
    </row>
    <row r="14" spans="1:11" ht="24.75" customHeight="1">
      <c r="A14" s="3" t="s">
        <v>27</v>
      </c>
      <c r="B14" s="3">
        <v>22</v>
      </c>
      <c r="C14" s="3">
        <v>7.5</v>
      </c>
      <c r="D14" s="3">
        <v>6.7</v>
      </c>
      <c r="E14" s="3">
        <v>1.6</v>
      </c>
      <c r="F14" s="3">
        <v>3.7</v>
      </c>
      <c r="G14" s="3">
        <v>3.3</v>
      </c>
      <c r="H14" s="4">
        <v>1894.4</v>
      </c>
      <c r="I14" s="3">
        <v>2.1379999999999999</v>
      </c>
      <c r="J14" s="3">
        <v>6.3E-2</v>
      </c>
      <c r="K14" s="3" t="s">
        <v>16</v>
      </c>
    </row>
    <row r="15" spans="1:11" ht="24.75" customHeight="1">
      <c r="A15" s="3" t="s">
        <v>28</v>
      </c>
      <c r="B15" s="3">
        <v>20</v>
      </c>
      <c r="C15" s="3">
        <v>8.1999999999999993</v>
      </c>
      <c r="D15" s="3">
        <v>7.9</v>
      </c>
      <c r="E15" s="3">
        <v>1.5</v>
      </c>
      <c r="F15" s="3">
        <v>4.3</v>
      </c>
      <c r="G15" s="3">
        <v>9</v>
      </c>
      <c r="H15" s="4">
        <v>1331.9</v>
      </c>
      <c r="I15" s="3">
        <v>2.63</v>
      </c>
      <c r="J15" s="3">
        <v>2.4E-2</v>
      </c>
      <c r="K15" s="3" t="s">
        <v>25</v>
      </c>
    </row>
    <row r="16" spans="1:11" ht="24.75" customHeight="1">
      <c r="A16" s="3" t="s">
        <v>29</v>
      </c>
      <c r="B16" s="3">
        <v>16</v>
      </c>
      <c r="C16" s="3">
        <v>7.2</v>
      </c>
      <c r="D16" s="3">
        <v>7.9</v>
      </c>
      <c r="E16" s="3">
        <v>1.2</v>
      </c>
      <c r="F16" s="3">
        <v>3.4</v>
      </c>
      <c r="G16" s="3">
        <v>2.5</v>
      </c>
      <c r="H16" s="4">
        <v>1717</v>
      </c>
      <c r="I16" s="3">
        <v>1.423</v>
      </c>
      <c r="J16" s="3">
        <v>2.1000000000000001E-2</v>
      </c>
      <c r="K16" s="3" t="s">
        <v>16</v>
      </c>
    </row>
    <row r="17" spans="1:11" ht="24.75" customHeight="1">
      <c r="A17" s="3" t="s">
        <v>30</v>
      </c>
      <c r="B17" s="3">
        <v>10</v>
      </c>
      <c r="C17" s="3">
        <v>7.5</v>
      </c>
      <c r="D17" s="3">
        <v>10</v>
      </c>
      <c r="E17" s="3">
        <v>1.6</v>
      </c>
      <c r="F17" s="3">
        <v>3.2</v>
      </c>
      <c r="G17" s="3">
        <v>1.6</v>
      </c>
      <c r="H17" s="3">
        <v>115.3</v>
      </c>
      <c r="I17" s="3">
        <v>1.5589999999999999</v>
      </c>
      <c r="J17" s="3">
        <v>2.1000000000000001E-2</v>
      </c>
      <c r="K17" s="3" t="s">
        <v>16</v>
      </c>
    </row>
    <row r="18" spans="1:11" ht="24.75" customHeight="1">
      <c r="A18" s="5" t="s">
        <v>31</v>
      </c>
      <c r="B18" s="6">
        <f>MIN(B5:B17)</f>
        <v>4</v>
      </c>
      <c r="C18" s="6">
        <f t="shared" ref="C18:J18" si="0">MIN(C6:C17)</f>
        <v>7.2</v>
      </c>
      <c r="D18" s="6">
        <f t="shared" si="0"/>
        <v>6.7</v>
      </c>
      <c r="E18" s="7">
        <f t="shared" si="0"/>
        <v>1</v>
      </c>
      <c r="F18" s="7">
        <f t="shared" si="0"/>
        <v>2.5</v>
      </c>
      <c r="G18" s="6">
        <f t="shared" si="0"/>
        <v>1.1000000000000001</v>
      </c>
      <c r="H18" s="6">
        <f t="shared" si="0"/>
        <v>115.3</v>
      </c>
      <c r="I18" s="6">
        <f t="shared" si="0"/>
        <v>1.423</v>
      </c>
      <c r="J18" s="6">
        <f t="shared" si="0"/>
        <v>8.9999999999999993E-3</v>
      </c>
      <c r="K18" s="6"/>
    </row>
    <row r="19" spans="1:11" ht="24.75" customHeight="1">
      <c r="A19" s="3" t="s">
        <v>33</v>
      </c>
      <c r="B19" s="6">
        <f>MAX(B5:B17)</f>
        <v>25</v>
      </c>
      <c r="C19" s="6">
        <f t="shared" ref="C19:J19" si="1">MAX(C6:C17)</f>
        <v>8.1999999999999993</v>
      </c>
      <c r="D19" s="6">
        <f t="shared" si="1"/>
        <v>13.5</v>
      </c>
      <c r="E19" s="6">
        <f t="shared" si="1"/>
        <v>1.7</v>
      </c>
      <c r="F19" s="6">
        <f t="shared" si="1"/>
        <v>4.3</v>
      </c>
      <c r="G19" s="6">
        <f t="shared" si="1"/>
        <v>9</v>
      </c>
      <c r="H19" s="6">
        <f t="shared" si="1"/>
        <v>4034.5</v>
      </c>
      <c r="I19" s="6">
        <f t="shared" si="1"/>
        <v>2.63</v>
      </c>
      <c r="J19" s="6">
        <f t="shared" si="1"/>
        <v>6.9000000000000006E-2</v>
      </c>
      <c r="K19" s="6"/>
    </row>
    <row r="20" spans="1:11" ht="24.75" customHeight="1">
      <c r="A20" s="3" t="s">
        <v>34</v>
      </c>
      <c r="B20" s="8">
        <f>AVERAGE(B5:B17)</f>
        <v>13.76923076923077</v>
      </c>
      <c r="C20" s="7">
        <f t="shared" ref="C20:J20" si="2">AVERAGE(C6:C17)</f>
        <v>7.75</v>
      </c>
      <c r="D20" s="7">
        <f t="shared" si="2"/>
        <v>9.5000000000000018</v>
      </c>
      <c r="E20" s="7">
        <f t="shared" si="2"/>
        <v>1.3999999999999997</v>
      </c>
      <c r="F20" s="7">
        <f t="shared" si="2"/>
        <v>3.2000000000000006</v>
      </c>
      <c r="G20" s="7">
        <f t="shared" si="2"/>
        <v>2.6416666666666671</v>
      </c>
      <c r="H20" s="7">
        <f t="shared" si="2"/>
        <v>1357.4333333333332</v>
      </c>
      <c r="I20" s="7">
        <f t="shared" si="2"/>
        <v>2.0919999999999996</v>
      </c>
      <c r="J20" s="9">
        <f t="shared" si="2"/>
        <v>3.0416666666666672E-2</v>
      </c>
      <c r="K20" s="3"/>
    </row>
    <row r="21" spans="1:11" ht="24.75" customHeight="1">
      <c r="A21" s="34" t="s">
        <v>35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</row>
  </sheetData>
  <mergeCells count="6">
    <mergeCell ref="A21:K21"/>
    <mergeCell ref="A1:K1"/>
    <mergeCell ref="A2:K2"/>
    <mergeCell ref="A3:A4"/>
    <mergeCell ref="C3:C4"/>
    <mergeCell ref="K3:K4"/>
  </mergeCells>
  <phoneticPr fontId="1" type="noConversion"/>
  <pageMargins left="0.7" right="0.7" top="0.75" bottom="0.75" header="0.3" footer="0.3"/>
  <pageSetup paperSize="9" scale="6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="85" zoomScaleNormal="100" zoomScaleSheetLayoutView="85" workbookViewId="0">
      <selection activeCell="Q12" sqref="Q12"/>
    </sheetView>
  </sheetViews>
  <sheetFormatPr defaultRowHeight="16.5"/>
  <cols>
    <col min="1" max="7" width="10.625" style="1" customWidth="1"/>
    <col min="8" max="8" width="12.625" style="1" customWidth="1"/>
    <col min="9" max="11" width="10.625" style="1" customWidth="1"/>
    <col min="12" max="12" width="10" style="1" customWidth="1"/>
    <col min="13" max="16384" width="9" style="1"/>
  </cols>
  <sheetData>
    <row r="1" spans="1:11" ht="24.75" customHeight="1">
      <c r="A1" s="19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4.75" customHeight="1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4.75" customHeight="1">
      <c r="A3" s="23" t="s">
        <v>1</v>
      </c>
      <c r="B3" s="16" t="s">
        <v>2</v>
      </c>
      <c r="C3" s="23" t="s">
        <v>4</v>
      </c>
      <c r="D3" s="16" t="s">
        <v>5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12</v>
      </c>
      <c r="J3" s="16" t="s">
        <v>13</v>
      </c>
      <c r="K3" s="23" t="s">
        <v>14</v>
      </c>
    </row>
    <row r="4" spans="1:11" ht="24.75" customHeight="1">
      <c r="A4" s="23"/>
      <c r="B4" s="16" t="s">
        <v>3</v>
      </c>
      <c r="C4" s="23"/>
      <c r="D4" s="16" t="s">
        <v>6</v>
      </c>
      <c r="E4" s="16" t="s">
        <v>6</v>
      </c>
      <c r="F4" s="16" t="s">
        <v>6</v>
      </c>
      <c r="G4" s="16" t="s">
        <v>6</v>
      </c>
      <c r="H4" s="16" t="s">
        <v>11</v>
      </c>
      <c r="I4" s="16" t="s">
        <v>6</v>
      </c>
      <c r="J4" s="16" t="s">
        <v>6</v>
      </c>
      <c r="K4" s="23"/>
    </row>
    <row r="5" spans="1:11" ht="24.75" customHeight="1">
      <c r="A5" s="3" t="s">
        <v>15</v>
      </c>
      <c r="B5" s="10">
        <v>15</v>
      </c>
      <c r="C5" s="10">
        <v>8.1</v>
      </c>
      <c r="D5" s="10">
        <v>8.9</v>
      </c>
      <c r="E5" s="10">
        <v>1.3</v>
      </c>
      <c r="F5" s="10">
        <v>3.2</v>
      </c>
      <c r="G5" s="10">
        <v>2.2999999999999998</v>
      </c>
      <c r="H5" s="11">
        <v>1770.3</v>
      </c>
      <c r="I5" s="10">
        <v>1.7609999999999999</v>
      </c>
      <c r="J5" s="10">
        <v>2.1000000000000001E-2</v>
      </c>
      <c r="K5" s="10" t="s">
        <v>16</v>
      </c>
    </row>
    <row r="6" spans="1:11" ht="24.75" customHeight="1">
      <c r="A6" s="3" t="s">
        <v>17</v>
      </c>
      <c r="B6" s="10">
        <v>6</v>
      </c>
      <c r="C6" s="10">
        <v>7.5</v>
      </c>
      <c r="D6" s="10">
        <v>11</v>
      </c>
      <c r="E6" s="10">
        <v>1.4</v>
      </c>
      <c r="F6" s="10">
        <v>3.1</v>
      </c>
      <c r="G6" s="10">
        <v>1.2</v>
      </c>
      <c r="H6" s="10">
        <v>83.8</v>
      </c>
      <c r="I6" s="10">
        <v>1.272</v>
      </c>
      <c r="J6" s="10">
        <v>1.9E-2</v>
      </c>
      <c r="K6" s="10" t="s">
        <v>16</v>
      </c>
    </row>
    <row r="7" spans="1:11" ht="24.75" customHeight="1">
      <c r="A7" s="3" t="s">
        <v>19</v>
      </c>
      <c r="B7" s="10">
        <v>4</v>
      </c>
      <c r="C7" s="10">
        <v>7.5</v>
      </c>
      <c r="D7" s="10">
        <v>12.2</v>
      </c>
      <c r="E7" s="10">
        <v>1.3</v>
      </c>
      <c r="F7" s="10">
        <v>3.2</v>
      </c>
      <c r="G7" s="10">
        <v>1.7</v>
      </c>
      <c r="H7" s="10">
        <v>166.2</v>
      </c>
      <c r="I7" s="10">
        <v>1.5249999999999999</v>
      </c>
      <c r="J7" s="10">
        <v>2.1000000000000001E-2</v>
      </c>
      <c r="K7" s="10" t="s">
        <v>16</v>
      </c>
    </row>
    <row r="8" spans="1:11" ht="24.75" customHeight="1">
      <c r="A8" s="3" t="s">
        <v>20</v>
      </c>
      <c r="B8" s="10">
        <v>5</v>
      </c>
      <c r="C8" s="10">
        <v>7.7</v>
      </c>
      <c r="D8" s="10">
        <v>12.5</v>
      </c>
      <c r="E8" s="10">
        <v>1.4</v>
      </c>
      <c r="F8" s="10">
        <v>3.1</v>
      </c>
      <c r="G8" s="10">
        <v>1.6</v>
      </c>
      <c r="H8" s="10">
        <v>98.6</v>
      </c>
      <c r="I8" s="10">
        <v>1.823</v>
      </c>
      <c r="J8" s="10">
        <v>1.9E-2</v>
      </c>
      <c r="K8" s="10" t="s">
        <v>16</v>
      </c>
    </row>
    <row r="9" spans="1:11" ht="24.75" customHeight="1">
      <c r="A9" s="3" t="s">
        <v>21</v>
      </c>
      <c r="B9" s="10">
        <v>9</v>
      </c>
      <c r="C9" s="10">
        <v>7.8</v>
      </c>
      <c r="D9" s="10">
        <v>12.1</v>
      </c>
      <c r="E9" s="10">
        <v>1.2</v>
      </c>
      <c r="F9" s="10">
        <v>3.1</v>
      </c>
      <c r="G9" s="10">
        <v>1.2</v>
      </c>
      <c r="H9" s="11">
        <v>2303</v>
      </c>
      <c r="I9" s="10">
        <v>2.032</v>
      </c>
      <c r="J9" s="10">
        <v>2.9000000000000001E-2</v>
      </c>
      <c r="K9" s="10" t="s">
        <v>16</v>
      </c>
    </row>
    <row r="10" spans="1:11" ht="24.75" customHeight="1">
      <c r="A10" s="3" t="s">
        <v>22</v>
      </c>
      <c r="B10" s="10">
        <v>13</v>
      </c>
      <c r="C10" s="10">
        <v>7.9</v>
      </c>
      <c r="D10" s="10">
        <v>10.5</v>
      </c>
      <c r="E10" s="10">
        <v>1.2</v>
      </c>
      <c r="F10" s="10">
        <v>3</v>
      </c>
      <c r="G10" s="10">
        <v>2.2000000000000002</v>
      </c>
      <c r="H10" s="11">
        <v>1311.4</v>
      </c>
      <c r="I10" s="10">
        <v>2.3029999999999999</v>
      </c>
      <c r="J10" s="10">
        <v>2.4E-2</v>
      </c>
      <c r="K10" s="10" t="s">
        <v>18</v>
      </c>
    </row>
    <row r="11" spans="1:11" ht="24.75" customHeight="1">
      <c r="A11" s="3" t="s">
        <v>23</v>
      </c>
      <c r="B11" s="10">
        <v>19</v>
      </c>
      <c r="C11" s="10">
        <v>8.5</v>
      </c>
      <c r="D11" s="10">
        <v>9.4</v>
      </c>
      <c r="E11" s="10">
        <v>1.7</v>
      </c>
      <c r="F11" s="10">
        <v>3.4</v>
      </c>
      <c r="G11" s="10">
        <v>4</v>
      </c>
      <c r="H11" s="11">
        <v>1310.5</v>
      </c>
      <c r="I11" s="10">
        <v>2.0859999999999999</v>
      </c>
      <c r="J11" s="10">
        <v>3.1E-2</v>
      </c>
      <c r="K11" s="10" t="s">
        <v>16</v>
      </c>
    </row>
    <row r="12" spans="1:11" ht="24.75" customHeight="1">
      <c r="A12" s="3" t="s">
        <v>24</v>
      </c>
      <c r="B12" s="10">
        <v>23</v>
      </c>
      <c r="C12" s="10">
        <v>8.1999999999999993</v>
      </c>
      <c r="D12" s="10">
        <v>7.2</v>
      </c>
      <c r="E12" s="10">
        <v>1.4</v>
      </c>
      <c r="F12" s="10">
        <v>3.6</v>
      </c>
      <c r="G12" s="10">
        <v>3.2</v>
      </c>
      <c r="H12" s="10">
        <v>519.79999999999995</v>
      </c>
      <c r="I12" s="10">
        <v>2.2429999999999999</v>
      </c>
      <c r="J12" s="10">
        <v>5.0999999999999997E-2</v>
      </c>
      <c r="K12" s="10" t="s">
        <v>16</v>
      </c>
    </row>
    <row r="13" spans="1:11" ht="24.75" customHeight="1">
      <c r="A13" s="3" t="s">
        <v>26</v>
      </c>
      <c r="B13" s="10">
        <v>25</v>
      </c>
      <c r="C13" s="10">
        <v>7.9</v>
      </c>
      <c r="D13" s="10">
        <v>5.9</v>
      </c>
      <c r="E13" s="10">
        <v>1.3</v>
      </c>
      <c r="F13" s="10">
        <v>3.4</v>
      </c>
      <c r="G13" s="10">
        <v>6.6</v>
      </c>
      <c r="H13" s="11">
        <v>13727.3</v>
      </c>
      <c r="I13" s="10">
        <v>2.1230000000000002</v>
      </c>
      <c r="J13" s="10">
        <v>4.2000000000000003E-2</v>
      </c>
      <c r="K13" s="10" t="s">
        <v>16</v>
      </c>
    </row>
    <row r="14" spans="1:11" ht="24.75" customHeight="1">
      <c r="A14" s="3" t="s">
        <v>27</v>
      </c>
      <c r="B14" s="10">
        <v>25</v>
      </c>
      <c r="C14" s="10">
        <v>8.4</v>
      </c>
      <c r="D14" s="10">
        <v>6.4</v>
      </c>
      <c r="E14" s="10">
        <v>1.6</v>
      </c>
      <c r="F14" s="10">
        <v>3.4</v>
      </c>
      <c r="G14" s="10">
        <v>2.7</v>
      </c>
      <c r="H14" s="11">
        <v>1556.8</v>
      </c>
      <c r="I14" s="10">
        <v>1.9490000000000001</v>
      </c>
      <c r="J14" s="10">
        <v>3.2000000000000001E-2</v>
      </c>
      <c r="K14" s="10" t="s">
        <v>16</v>
      </c>
    </row>
    <row r="15" spans="1:11" ht="24.75" customHeight="1">
      <c r="A15" s="3" t="s">
        <v>28</v>
      </c>
      <c r="B15" s="10">
        <v>22</v>
      </c>
      <c r="C15" s="12">
        <v>8</v>
      </c>
      <c r="D15" s="10">
        <v>6.4</v>
      </c>
      <c r="E15" s="10">
        <v>1.5</v>
      </c>
      <c r="F15" s="10">
        <v>3.2</v>
      </c>
      <c r="G15" s="10">
        <v>5</v>
      </c>
      <c r="H15" s="10">
        <v>309</v>
      </c>
      <c r="I15" s="10">
        <v>1.978</v>
      </c>
      <c r="J15" s="10">
        <v>4.4999999999999998E-2</v>
      </c>
      <c r="K15" s="10" t="s">
        <v>16</v>
      </c>
    </row>
    <row r="16" spans="1:11" ht="24.75" customHeight="1">
      <c r="A16" s="3" t="s">
        <v>29</v>
      </c>
      <c r="B16" s="10">
        <v>18</v>
      </c>
      <c r="C16" s="12">
        <v>8</v>
      </c>
      <c r="D16" s="10">
        <v>8.6999999999999993</v>
      </c>
      <c r="E16" s="10">
        <v>1.4</v>
      </c>
      <c r="F16" s="10">
        <v>3.2</v>
      </c>
      <c r="G16" s="10">
        <v>3.6</v>
      </c>
      <c r="H16" s="11">
        <v>1393.8</v>
      </c>
      <c r="I16" s="10">
        <v>1.333</v>
      </c>
      <c r="J16" s="10">
        <v>1.7999999999999999E-2</v>
      </c>
      <c r="K16" s="10" t="s">
        <v>16</v>
      </c>
    </row>
    <row r="17" spans="1:11" ht="24.75" customHeight="1">
      <c r="A17" s="3" t="s">
        <v>30</v>
      </c>
      <c r="B17" s="10">
        <v>10</v>
      </c>
      <c r="C17" s="12">
        <v>8</v>
      </c>
      <c r="D17" s="10">
        <v>9.4</v>
      </c>
      <c r="E17" s="10">
        <v>1.2</v>
      </c>
      <c r="F17" s="10">
        <v>3</v>
      </c>
      <c r="G17" s="10">
        <v>1.6</v>
      </c>
      <c r="H17" s="10">
        <v>629.79999999999995</v>
      </c>
      <c r="I17" s="10">
        <v>1.7450000000000001</v>
      </c>
      <c r="J17" s="10">
        <v>1.7000000000000001E-2</v>
      </c>
      <c r="K17" s="10" t="s">
        <v>18</v>
      </c>
    </row>
    <row r="18" spans="1:11" ht="24.75" customHeight="1">
      <c r="A18" s="5" t="s">
        <v>31</v>
      </c>
      <c r="B18" s="6">
        <f>MIN(B5:B17)</f>
        <v>4</v>
      </c>
      <c r="C18" s="6">
        <f t="shared" ref="C18:J18" si="0">MIN(C6:C17)</f>
        <v>7.5</v>
      </c>
      <c r="D18" s="6">
        <f t="shared" si="0"/>
        <v>5.9</v>
      </c>
      <c r="E18" s="7">
        <f t="shared" si="0"/>
        <v>1.2</v>
      </c>
      <c r="F18" s="7">
        <f t="shared" si="0"/>
        <v>3</v>
      </c>
      <c r="G18" s="6">
        <f t="shared" si="0"/>
        <v>1.2</v>
      </c>
      <c r="H18" s="6">
        <f t="shared" si="0"/>
        <v>83.8</v>
      </c>
      <c r="I18" s="6">
        <f t="shared" si="0"/>
        <v>1.272</v>
      </c>
      <c r="J18" s="6">
        <f t="shared" si="0"/>
        <v>1.7000000000000001E-2</v>
      </c>
      <c r="K18" s="6"/>
    </row>
    <row r="19" spans="1:11" ht="24.75" customHeight="1">
      <c r="A19" s="3" t="s">
        <v>33</v>
      </c>
      <c r="B19" s="6">
        <f>MAX(B5:B17)</f>
        <v>25</v>
      </c>
      <c r="C19" s="6">
        <f t="shared" ref="C19:J19" si="1">MAX(C6:C17)</f>
        <v>8.5</v>
      </c>
      <c r="D19" s="6">
        <f t="shared" si="1"/>
        <v>12.5</v>
      </c>
      <c r="E19" s="6">
        <f t="shared" si="1"/>
        <v>1.7</v>
      </c>
      <c r="F19" s="6">
        <f t="shared" si="1"/>
        <v>3.6</v>
      </c>
      <c r="G19" s="6">
        <f t="shared" si="1"/>
        <v>6.6</v>
      </c>
      <c r="H19" s="6">
        <f t="shared" si="1"/>
        <v>13727.3</v>
      </c>
      <c r="I19" s="6">
        <f t="shared" si="1"/>
        <v>2.3029999999999999</v>
      </c>
      <c r="J19" s="6">
        <f t="shared" si="1"/>
        <v>5.0999999999999997E-2</v>
      </c>
      <c r="K19" s="6"/>
    </row>
    <row r="20" spans="1:11" ht="24.75" customHeight="1">
      <c r="A20" s="3" t="s">
        <v>34</v>
      </c>
      <c r="B20" s="8">
        <f>AVERAGE(B5:B17)</f>
        <v>14.923076923076923</v>
      </c>
      <c r="C20" s="7">
        <f t="shared" ref="C20:J20" si="2">AVERAGE(C6:C17)</f>
        <v>7.9499999999999993</v>
      </c>
      <c r="D20" s="7">
        <f t="shared" si="2"/>
        <v>9.3083333333333353</v>
      </c>
      <c r="E20" s="7">
        <f t="shared" si="2"/>
        <v>1.3833333333333335</v>
      </c>
      <c r="F20" s="7">
        <f t="shared" si="2"/>
        <v>3.2250000000000001</v>
      </c>
      <c r="G20" s="7">
        <f t="shared" si="2"/>
        <v>2.8833333333333333</v>
      </c>
      <c r="H20" s="7">
        <f t="shared" si="2"/>
        <v>1950.833333333333</v>
      </c>
      <c r="I20" s="7">
        <f t="shared" si="2"/>
        <v>1.8676666666666668</v>
      </c>
      <c r="J20" s="9">
        <f t="shared" si="2"/>
        <v>2.9000000000000001E-2</v>
      </c>
      <c r="K20" s="3"/>
    </row>
    <row r="21" spans="1:11" ht="24.75" customHeight="1">
      <c r="A21" s="34" t="s">
        <v>35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</row>
  </sheetData>
  <mergeCells count="6">
    <mergeCell ref="A21:K21"/>
    <mergeCell ref="A1:K1"/>
    <mergeCell ref="A2:K2"/>
    <mergeCell ref="A3:A4"/>
    <mergeCell ref="C3:C4"/>
    <mergeCell ref="K3:K4"/>
  </mergeCells>
  <phoneticPr fontId="1" type="noConversion"/>
  <pageMargins left="0.7" right="0.7" top="0.75" bottom="0.75" header="0.3" footer="0.3"/>
  <pageSetup paperSize="9" scale="6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="85" zoomScaleNormal="100" zoomScaleSheetLayoutView="85" workbookViewId="0">
      <selection activeCell="K24" sqref="K24"/>
    </sheetView>
  </sheetViews>
  <sheetFormatPr defaultRowHeight="16.5"/>
  <cols>
    <col min="1" max="7" width="10.625" style="1" customWidth="1"/>
    <col min="8" max="8" width="12.625" style="1" customWidth="1"/>
    <col min="9" max="11" width="10.625" style="1" customWidth="1"/>
    <col min="12" max="12" width="10" style="1" customWidth="1"/>
    <col min="13" max="16384" width="9" style="1"/>
  </cols>
  <sheetData>
    <row r="1" spans="1:11" ht="24.75" customHeight="1">
      <c r="A1" s="19" t="s">
        <v>38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4.75" customHeight="1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4.75" customHeight="1">
      <c r="A3" s="23" t="s">
        <v>1</v>
      </c>
      <c r="B3" s="16" t="s">
        <v>2</v>
      </c>
      <c r="C3" s="23" t="s">
        <v>4</v>
      </c>
      <c r="D3" s="16" t="s">
        <v>5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12</v>
      </c>
      <c r="J3" s="16" t="s">
        <v>13</v>
      </c>
      <c r="K3" s="23" t="s">
        <v>14</v>
      </c>
    </row>
    <row r="4" spans="1:11" ht="24.75" customHeight="1">
      <c r="A4" s="23"/>
      <c r="B4" s="16" t="s">
        <v>3</v>
      </c>
      <c r="C4" s="23"/>
      <c r="D4" s="16" t="s">
        <v>6</v>
      </c>
      <c r="E4" s="16" t="s">
        <v>6</v>
      </c>
      <c r="F4" s="16" t="s">
        <v>6</v>
      </c>
      <c r="G4" s="16" t="s">
        <v>6</v>
      </c>
      <c r="H4" s="16" t="s">
        <v>11</v>
      </c>
      <c r="I4" s="16" t="s">
        <v>6</v>
      </c>
      <c r="J4" s="16" t="s">
        <v>6</v>
      </c>
      <c r="K4" s="23"/>
    </row>
    <row r="5" spans="1:11" ht="24.75" customHeight="1">
      <c r="A5" s="3" t="s">
        <v>15</v>
      </c>
      <c r="B5" s="3">
        <v>15</v>
      </c>
      <c r="C5" s="3">
        <v>7.6</v>
      </c>
      <c r="D5" s="3">
        <v>9</v>
      </c>
      <c r="E5" s="3">
        <v>1.2</v>
      </c>
      <c r="F5" s="3">
        <v>3.1</v>
      </c>
      <c r="G5" s="3">
        <v>2.2000000000000002</v>
      </c>
      <c r="H5" s="3">
        <v>212.2</v>
      </c>
      <c r="I5" s="3">
        <v>1.5720000000000001</v>
      </c>
      <c r="J5" s="3">
        <v>1.7999999999999999E-2</v>
      </c>
      <c r="K5" s="3" t="s">
        <v>16</v>
      </c>
    </row>
    <row r="6" spans="1:11" ht="24.75" customHeight="1">
      <c r="A6" s="3" t="s">
        <v>17</v>
      </c>
      <c r="B6" s="3">
        <v>6</v>
      </c>
      <c r="C6" s="3">
        <v>7.5</v>
      </c>
      <c r="D6" s="3">
        <v>11</v>
      </c>
      <c r="E6" s="3">
        <v>1.2</v>
      </c>
      <c r="F6" s="3">
        <v>2.9</v>
      </c>
      <c r="G6" s="3">
        <v>1.2</v>
      </c>
      <c r="H6" s="3">
        <v>127.9</v>
      </c>
      <c r="I6" s="3">
        <v>1.589</v>
      </c>
      <c r="J6" s="3">
        <v>1.4999999999999999E-2</v>
      </c>
      <c r="K6" s="3" t="s">
        <v>18</v>
      </c>
    </row>
    <row r="7" spans="1:11" ht="24.75" customHeight="1">
      <c r="A7" s="3" t="s">
        <v>19</v>
      </c>
      <c r="B7" s="3">
        <v>4</v>
      </c>
      <c r="C7" s="3">
        <v>7.8</v>
      </c>
      <c r="D7" s="3">
        <v>12.2</v>
      </c>
      <c r="E7" s="3">
        <v>1.1000000000000001</v>
      </c>
      <c r="F7" s="3">
        <v>2.8</v>
      </c>
      <c r="G7" s="3">
        <v>0.7</v>
      </c>
      <c r="H7" s="3">
        <v>82.6</v>
      </c>
      <c r="I7" s="3">
        <v>1.6220000000000001</v>
      </c>
      <c r="J7" s="3">
        <v>1.2999999999999999E-2</v>
      </c>
      <c r="K7" s="3" t="s">
        <v>18</v>
      </c>
    </row>
    <row r="8" spans="1:11" ht="24.75" customHeight="1">
      <c r="A8" s="3" t="s">
        <v>20</v>
      </c>
      <c r="B8" s="3">
        <v>6</v>
      </c>
      <c r="C8" s="3">
        <v>7.7</v>
      </c>
      <c r="D8" s="3">
        <v>12.6</v>
      </c>
      <c r="E8" s="3">
        <v>1.2</v>
      </c>
      <c r="F8" s="3">
        <v>2.9</v>
      </c>
      <c r="G8" s="3">
        <v>1.1000000000000001</v>
      </c>
      <c r="H8" s="3">
        <v>202.4</v>
      </c>
      <c r="I8" s="3">
        <v>1.6619999999999999</v>
      </c>
      <c r="J8" s="3">
        <v>1.7000000000000001E-2</v>
      </c>
      <c r="K8" s="3" t="s">
        <v>18</v>
      </c>
    </row>
    <row r="9" spans="1:11" ht="24.75" customHeight="1">
      <c r="A9" s="3" t="s">
        <v>21</v>
      </c>
      <c r="B9" s="3">
        <v>11</v>
      </c>
      <c r="C9" s="3">
        <v>7.8</v>
      </c>
      <c r="D9" s="3">
        <v>11.5</v>
      </c>
      <c r="E9" s="3">
        <v>1.1000000000000001</v>
      </c>
      <c r="F9" s="3">
        <v>2.6</v>
      </c>
      <c r="G9" s="3">
        <v>2</v>
      </c>
      <c r="H9" s="3">
        <v>168.9</v>
      </c>
      <c r="I9" s="3">
        <v>1.917</v>
      </c>
      <c r="J9" s="3">
        <v>1.4999999999999999E-2</v>
      </c>
      <c r="K9" s="3" t="s">
        <v>18</v>
      </c>
    </row>
    <row r="10" spans="1:11" ht="24.75" customHeight="1">
      <c r="A10" s="3" t="s">
        <v>22</v>
      </c>
      <c r="B10" s="3">
        <v>14</v>
      </c>
      <c r="C10" s="3">
        <v>7.5</v>
      </c>
      <c r="D10" s="3">
        <v>10.5</v>
      </c>
      <c r="E10" s="3">
        <v>1.2</v>
      </c>
      <c r="F10" s="3">
        <v>3</v>
      </c>
      <c r="G10" s="3">
        <v>2.1</v>
      </c>
      <c r="H10" s="3">
        <v>174.4</v>
      </c>
      <c r="I10" s="3">
        <v>2.0209999999999999</v>
      </c>
      <c r="J10" s="3">
        <v>1.2E-2</v>
      </c>
      <c r="K10" s="3" t="s">
        <v>18</v>
      </c>
    </row>
    <row r="11" spans="1:11" ht="24.75" customHeight="1">
      <c r="A11" s="3" t="s">
        <v>23</v>
      </c>
      <c r="B11" s="3">
        <v>18</v>
      </c>
      <c r="C11" s="3">
        <v>8</v>
      </c>
      <c r="D11" s="3">
        <v>8.3000000000000007</v>
      </c>
      <c r="E11" s="3">
        <v>1.3</v>
      </c>
      <c r="F11" s="3">
        <v>3.2</v>
      </c>
      <c r="G11" s="3">
        <v>2</v>
      </c>
      <c r="H11" s="3">
        <v>506.7</v>
      </c>
      <c r="I11" s="3">
        <v>2.0310000000000001</v>
      </c>
      <c r="J11" s="3">
        <v>0.02</v>
      </c>
      <c r="K11" s="3" t="s">
        <v>16</v>
      </c>
    </row>
    <row r="12" spans="1:11" ht="24.75" customHeight="1">
      <c r="A12" s="3" t="s">
        <v>24</v>
      </c>
      <c r="B12" s="3">
        <v>22</v>
      </c>
      <c r="C12" s="3">
        <v>7.8</v>
      </c>
      <c r="D12" s="3">
        <v>7.3</v>
      </c>
      <c r="E12" s="3">
        <v>1.8</v>
      </c>
      <c r="F12" s="3">
        <v>3.9</v>
      </c>
      <c r="G12" s="3">
        <v>8.4</v>
      </c>
      <c r="H12" s="3">
        <v>291.8</v>
      </c>
      <c r="I12" s="3">
        <v>1.544</v>
      </c>
      <c r="J12" s="3">
        <v>3.5999999999999997E-2</v>
      </c>
      <c r="K12" s="3" t="s">
        <v>16</v>
      </c>
    </row>
    <row r="13" spans="1:11" ht="24.75" customHeight="1">
      <c r="A13" s="3" t="s">
        <v>26</v>
      </c>
      <c r="B13" s="3">
        <v>24</v>
      </c>
      <c r="C13" s="3">
        <v>7.4</v>
      </c>
      <c r="D13" s="3">
        <v>6.4</v>
      </c>
      <c r="E13" s="3">
        <v>1.4</v>
      </c>
      <c r="F13" s="3">
        <v>3.5</v>
      </c>
      <c r="G13" s="3">
        <v>4.0999999999999996</v>
      </c>
      <c r="H13" s="3">
        <v>124</v>
      </c>
      <c r="I13" s="3">
        <v>1.411</v>
      </c>
      <c r="J13" s="3">
        <v>2.5000000000000001E-2</v>
      </c>
      <c r="K13" s="3" t="s">
        <v>16</v>
      </c>
    </row>
    <row r="14" spans="1:11" ht="24.75" customHeight="1">
      <c r="A14" s="3" t="s">
        <v>27</v>
      </c>
      <c r="B14" s="3">
        <v>22</v>
      </c>
      <c r="C14" s="3">
        <v>7.5</v>
      </c>
      <c r="D14" s="3">
        <v>7.7</v>
      </c>
      <c r="E14" s="3">
        <v>1.4</v>
      </c>
      <c r="F14" s="3">
        <v>3.8</v>
      </c>
      <c r="G14" s="3">
        <v>4.5</v>
      </c>
      <c r="H14" s="3">
        <v>596</v>
      </c>
      <c r="I14" s="3">
        <v>2.262</v>
      </c>
      <c r="J14" s="3">
        <v>4.5999999999999999E-2</v>
      </c>
      <c r="K14" s="3" t="s">
        <v>16</v>
      </c>
    </row>
    <row r="15" spans="1:11" ht="24.75" customHeight="1">
      <c r="A15" s="3" t="s">
        <v>28</v>
      </c>
      <c r="B15" s="3">
        <v>22</v>
      </c>
      <c r="C15" s="3">
        <v>7.3</v>
      </c>
      <c r="D15" s="3">
        <v>7.9</v>
      </c>
      <c r="E15" s="3">
        <v>1.2</v>
      </c>
      <c r="F15" s="3">
        <v>3.1</v>
      </c>
      <c r="G15" s="3">
        <v>1.5</v>
      </c>
      <c r="H15" s="3">
        <v>414.7</v>
      </c>
      <c r="I15" s="3">
        <v>1.6930000000000001</v>
      </c>
      <c r="J15" s="3">
        <v>2.8000000000000001E-2</v>
      </c>
      <c r="K15" s="3" t="s">
        <v>16</v>
      </c>
    </row>
    <row r="16" spans="1:11" ht="24.75" customHeight="1">
      <c r="A16" s="3" t="s">
        <v>29</v>
      </c>
      <c r="B16" s="3">
        <v>16</v>
      </c>
      <c r="C16" s="3">
        <v>7.3</v>
      </c>
      <c r="D16" s="3">
        <v>8.6</v>
      </c>
      <c r="E16" s="3">
        <v>1</v>
      </c>
      <c r="F16" s="3">
        <v>3.2</v>
      </c>
      <c r="G16" s="3">
        <v>1.5</v>
      </c>
      <c r="H16" s="3">
        <v>378.3</v>
      </c>
      <c r="I16" s="3">
        <v>1.8740000000000001</v>
      </c>
      <c r="J16" s="3">
        <v>0.02</v>
      </c>
      <c r="K16" s="3" t="s">
        <v>16</v>
      </c>
    </row>
    <row r="17" spans="1:11" ht="24.75" customHeight="1">
      <c r="A17" s="3" t="s">
        <v>30</v>
      </c>
      <c r="B17" s="3">
        <v>12</v>
      </c>
      <c r="C17" s="3">
        <v>7.5</v>
      </c>
      <c r="D17" s="3">
        <v>9.4</v>
      </c>
      <c r="E17" s="3">
        <v>1.4</v>
      </c>
      <c r="F17" s="3">
        <v>3.2</v>
      </c>
      <c r="G17" s="3">
        <v>1.4</v>
      </c>
      <c r="H17" s="3">
        <v>846.3</v>
      </c>
      <c r="I17" s="3">
        <v>1.988</v>
      </c>
      <c r="J17" s="3">
        <v>1.4E-2</v>
      </c>
      <c r="K17" s="3" t="s">
        <v>16</v>
      </c>
    </row>
    <row r="18" spans="1:11" ht="24.75" customHeight="1">
      <c r="A18" s="5" t="s">
        <v>31</v>
      </c>
      <c r="B18" s="6">
        <f>MIN(B5:B17)</f>
        <v>4</v>
      </c>
      <c r="C18" s="6">
        <f t="shared" ref="C18:J18" si="0">MIN(C6:C17)</f>
        <v>7.3</v>
      </c>
      <c r="D18" s="6">
        <f t="shared" si="0"/>
        <v>6.4</v>
      </c>
      <c r="E18" s="7">
        <f t="shared" si="0"/>
        <v>1</v>
      </c>
      <c r="F18" s="7">
        <f t="shared" si="0"/>
        <v>2.6</v>
      </c>
      <c r="G18" s="6">
        <f t="shared" si="0"/>
        <v>0.7</v>
      </c>
      <c r="H18" s="6">
        <f t="shared" si="0"/>
        <v>82.6</v>
      </c>
      <c r="I18" s="6">
        <f t="shared" si="0"/>
        <v>1.411</v>
      </c>
      <c r="J18" s="6">
        <f t="shared" si="0"/>
        <v>1.2E-2</v>
      </c>
      <c r="K18" s="6"/>
    </row>
    <row r="19" spans="1:11" ht="24.75" customHeight="1">
      <c r="A19" s="3" t="s">
        <v>33</v>
      </c>
      <c r="B19" s="6">
        <f>MAX(B5:B17)</f>
        <v>24</v>
      </c>
      <c r="C19" s="6">
        <f t="shared" ref="C19:J19" si="1">MAX(C6:C17)</f>
        <v>8</v>
      </c>
      <c r="D19" s="6">
        <f t="shared" si="1"/>
        <v>12.6</v>
      </c>
      <c r="E19" s="6">
        <f t="shared" si="1"/>
        <v>1.8</v>
      </c>
      <c r="F19" s="6">
        <f t="shared" si="1"/>
        <v>3.9</v>
      </c>
      <c r="G19" s="6">
        <f t="shared" si="1"/>
        <v>8.4</v>
      </c>
      <c r="H19" s="6">
        <f t="shared" si="1"/>
        <v>846.3</v>
      </c>
      <c r="I19" s="6">
        <f t="shared" si="1"/>
        <v>2.262</v>
      </c>
      <c r="J19" s="6">
        <f t="shared" si="1"/>
        <v>4.5999999999999999E-2</v>
      </c>
      <c r="K19" s="6"/>
    </row>
    <row r="20" spans="1:11" ht="24.75" customHeight="1">
      <c r="A20" s="3" t="s">
        <v>34</v>
      </c>
      <c r="B20" s="8">
        <f>AVERAGE(B5:B17)</f>
        <v>14.76923076923077</v>
      </c>
      <c r="C20" s="7">
        <f t="shared" ref="C20:J20" si="2">AVERAGE(C6:C17)</f>
        <v>7.5916666666666659</v>
      </c>
      <c r="D20" s="7">
        <f t="shared" si="2"/>
        <v>9.4500000000000011</v>
      </c>
      <c r="E20" s="7">
        <f t="shared" si="2"/>
        <v>1.2750000000000001</v>
      </c>
      <c r="F20" s="7">
        <f t="shared" si="2"/>
        <v>3.1750000000000003</v>
      </c>
      <c r="G20" s="7">
        <f t="shared" si="2"/>
        <v>2.5416666666666665</v>
      </c>
      <c r="H20" s="7">
        <f t="shared" si="2"/>
        <v>326.16666666666669</v>
      </c>
      <c r="I20" s="7">
        <f t="shared" si="2"/>
        <v>1.8011666666666668</v>
      </c>
      <c r="J20" s="9">
        <f t="shared" si="2"/>
        <v>2.1750000000000002E-2</v>
      </c>
      <c r="K20" s="3"/>
    </row>
    <row r="21" spans="1:11" ht="24.75" customHeight="1">
      <c r="A21" s="34" t="s">
        <v>35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</row>
  </sheetData>
  <mergeCells count="6">
    <mergeCell ref="A21:K21"/>
    <mergeCell ref="A1:K1"/>
    <mergeCell ref="A2:K2"/>
    <mergeCell ref="A3:A4"/>
    <mergeCell ref="C3:C4"/>
    <mergeCell ref="K3:K4"/>
  </mergeCells>
  <phoneticPr fontId="1" type="noConversion"/>
  <pageMargins left="0.7" right="0.7" top="0.75" bottom="0.75" header="0.3" footer="0.3"/>
  <pageSetup paperSize="9" scale="6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="85" zoomScaleNormal="100" zoomScaleSheetLayoutView="85" workbookViewId="0">
      <selection activeCell="Q12" sqref="Q12"/>
    </sheetView>
  </sheetViews>
  <sheetFormatPr defaultRowHeight="16.5"/>
  <cols>
    <col min="1" max="7" width="10.625" style="1" customWidth="1"/>
    <col min="8" max="8" width="12.625" style="1" customWidth="1"/>
    <col min="9" max="11" width="10.625" style="1" customWidth="1"/>
    <col min="12" max="12" width="10" style="1" customWidth="1"/>
    <col min="13" max="16384" width="9" style="1"/>
  </cols>
  <sheetData>
    <row r="1" spans="1:11" ht="24.75" customHeight="1">
      <c r="A1" s="19" t="s">
        <v>39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4.75" customHeight="1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4.75" customHeight="1">
      <c r="A3" s="23" t="s">
        <v>1</v>
      </c>
      <c r="B3" s="16" t="s">
        <v>2</v>
      </c>
      <c r="C3" s="23" t="s">
        <v>4</v>
      </c>
      <c r="D3" s="16" t="s">
        <v>5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12</v>
      </c>
      <c r="J3" s="16" t="s">
        <v>13</v>
      </c>
      <c r="K3" s="23" t="s">
        <v>14</v>
      </c>
    </row>
    <row r="4" spans="1:11" ht="24.75" customHeight="1">
      <c r="A4" s="23"/>
      <c r="B4" s="16" t="s">
        <v>3</v>
      </c>
      <c r="C4" s="23"/>
      <c r="D4" s="16" t="s">
        <v>6</v>
      </c>
      <c r="E4" s="16" t="s">
        <v>6</v>
      </c>
      <c r="F4" s="16" t="s">
        <v>6</v>
      </c>
      <c r="G4" s="16" t="s">
        <v>6</v>
      </c>
      <c r="H4" s="16" t="s">
        <v>11</v>
      </c>
      <c r="I4" s="16" t="s">
        <v>6</v>
      </c>
      <c r="J4" s="16" t="s">
        <v>6</v>
      </c>
      <c r="K4" s="23"/>
    </row>
    <row r="5" spans="1:11" ht="24.75" customHeight="1">
      <c r="A5" s="3" t="s">
        <v>15</v>
      </c>
      <c r="B5" s="3">
        <v>14</v>
      </c>
      <c r="C5" s="3">
        <v>7.8</v>
      </c>
      <c r="D5" s="3">
        <v>8.6</v>
      </c>
      <c r="E5" s="3">
        <v>1.4</v>
      </c>
      <c r="F5" s="3">
        <v>3.3</v>
      </c>
      <c r="G5" s="3">
        <v>1.3</v>
      </c>
      <c r="H5" s="3">
        <v>212</v>
      </c>
      <c r="I5" s="3">
        <v>2.1280000000000001</v>
      </c>
      <c r="J5" s="3">
        <v>1.4999999999999999E-2</v>
      </c>
      <c r="K5" s="3" t="s">
        <v>16</v>
      </c>
    </row>
    <row r="6" spans="1:11" ht="24.75" customHeight="1">
      <c r="A6" s="3" t="s">
        <v>17</v>
      </c>
      <c r="B6" s="3">
        <v>6</v>
      </c>
      <c r="C6" s="3">
        <v>7.6</v>
      </c>
      <c r="D6" s="3">
        <v>11</v>
      </c>
      <c r="E6" s="3">
        <v>1</v>
      </c>
      <c r="F6" s="3">
        <v>2.8</v>
      </c>
      <c r="G6" s="3">
        <v>1.7</v>
      </c>
      <c r="H6" s="3">
        <v>300</v>
      </c>
      <c r="I6" s="3">
        <v>2.5249999999999999</v>
      </c>
      <c r="J6" s="3">
        <v>1.2E-2</v>
      </c>
      <c r="K6" s="3" t="s">
        <v>18</v>
      </c>
    </row>
    <row r="7" spans="1:11" ht="24.75" customHeight="1">
      <c r="A7" s="3" t="s">
        <v>19</v>
      </c>
      <c r="B7" s="3">
        <v>4</v>
      </c>
      <c r="C7" s="3">
        <v>7.8</v>
      </c>
      <c r="D7" s="3">
        <v>12.2</v>
      </c>
      <c r="E7" s="3">
        <v>1.1000000000000001</v>
      </c>
      <c r="F7" s="3">
        <v>2.8</v>
      </c>
      <c r="G7" s="3">
        <v>0.8</v>
      </c>
      <c r="H7" s="3">
        <v>146.6</v>
      </c>
      <c r="I7" s="3">
        <v>1.623</v>
      </c>
      <c r="J7" s="3">
        <v>1.4999999999999999E-2</v>
      </c>
      <c r="K7" s="3" t="s">
        <v>18</v>
      </c>
    </row>
    <row r="8" spans="1:11" ht="24.75" customHeight="1">
      <c r="A8" s="3" t="s">
        <v>20</v>
      </c>
      <c r="B8" s="3">
        <v>5</v>
      </c>
      <c r="C8" s="3">
        <v>7.8</v>
      </c>
      <c r="D8" s="3">
        <v>12.4</v>
      </c>
      <c r="E8" s="3">
        <v>2.2999999999999998</v>
      </c>
      <c r="F8" s="3">
        <v>2.9</v>
      </c>
      <c r="G8" s="3">
        <v>1.4</v>
      </c>
      <c r="H8" s="3">
        <v>0</v>
      </c>
      <c r="I8" s="3">
        <v>3.0449999999999999</v>
      </c>
      <c r="J8" s="3">
        <v>0.01</v>
      </c>
      <c r="K8" s="3" t="s">
        <v>18</v>
      </c>
    </row>
    <row r="9" spans="1:11" ht="24.75" customHeight="1">
      <c r="A9" s="3" t="s">
        <v>21</v>
      </c>
      <c r="B9" s="3">
        <v>8</v>
      </c>
      <c r="C9" s="3">
        <v>7.5</v>
      </c>
      <c r="D9" s="3">
        <v>11.3</v>
      </c>
      <c r="E9" s="3">
        <v>1.9</v>
      </c>
      <c r="F9" s="3">
        <v>3.5</v>
      </c>
      <c r="G9" s="3">
        <v>2.1</v>
      </c>
      <c r="H9" s="4">
        <v>3000</v>
      </c>
      <c r="I9" s="3">
        <v>3.1179999999999999</v>
      </c>
      <c r="J9" s="3">
        <v>4.4999999999999998E-2</v>
      </c>
      <c r="K9" s="3" t="s">
        <v>16</v>
      </c>
    </row>
    <row r="10" spans="1:11" ht="24.75" customHeight="1">
      <c r="A10" s="3" t="s">
        <v>22</v>
      </c>
      <c r="B10" s="3">
        <v>13</v>
      </c>
      <c r="C10" s="3">
        <v>7.9</v>
      </c>
      <c r="D10" s="3">
        <v>9.6999999999999993</v>
      </c>
      <c r="E10" s="3">
        <v>1</v>
      </c>
      <c r="F10" s="3">
        <v>3</v>
      </c>
      <c r="G10" s="3">
        <v>2.1</v>
      </c>
      <c r="H10" s="3">
        <v>66.7</v>
      </c>
      <c r="I10" s="3">
        <v>2.2679999999999998</v>
      </c>
      <c r="J10" s="3">
        <v>1.7999999999999999E-2</v>
      </c>
      <c r="K10" s="3" t="s">
        <v>18</v>
      </c>
    </row>
    <row r="11" spans="1:11" ht="24.75" customHeight="1">
      <c r="A11" s="3" t="s">
        <v>23</v>
      </c>
      <c r="B11" s="3">
        <v>18</v>
      </c>
      <c r="C11" s="3">
        <v>8</v>
      </c>
      <c r="D11" s="3">
        <v>7.9</v>
      </c>
      <c r="E11" s="3">
        <v>1</v>
      </c>
      <c r="F11" s="3">
        <v>3.2</v>
      </c>
      <c r="G11" s="3">
        <v>1.5</v>
      </c>
      <c r="H11" s="3">
        <v>350</v>
      </c>
      <c r="I11" s="3">
        <v>2.6040000000000001</v>
      </c>
      <c r="J11" s="3">
        <v>1.7000000000000001E-2</v>
      </c>
      <c r="K11" s="3" t="s">
        <v>16</v>
      </c>
    </row>
    <row r="12" spans="1:11" ht="24.75" customHeight="1">
      <c r="A12" s="3" t="s">
        <v>24</v>
      </c>
      <c r="B12" s="3">
        <v>21</v>
      </c>
      <c r="C12" s="3">
        <v>8</v>
      </c>
      <c r="D12" s="3">
        <v>7.6</v>
      </c>
      <c r="E12" s="3">
        <v>1.3</v>
      </c>
      <c r="F12" s="3">
        <v>3.3</v>
      </c>
      <c r="G12" s="3">
        <v>2.8</v>
      </c>
      <c r="H12" s="3">
        <v>583.29999999999995</v>
      </c>
      <c r="I12" s="3">
        <v>1.9910000000000001</v>
      </c>
      <c r="J12" s="3">
        <v>2.8000000000000001E-2</v>
      </c>
      <c r="K12" s="3" t="s">
        <v>16</v>
      </c>
    </row>
    <row r="13" spans="1:11" ht="24.75" customHeight="1">
      <c r="A13" s="3" t="s">
        <v>26</v>
      </c>
      <c r="B13" s="3">
        <v>24</v>
      </c>
      <c r="C13" s="3">
        <v>8.1</v>
      </c>
      <c r="D13" s="3">
        <v>5.9</v>
      </c>
      <c r="E13" s="3">
        <v>1.4</v>
      </c>
      <c r="F13" s="3">
        <v>4.2</v>
      </c>
      <c r="G13" s="3">
        <v>1.4</v>
      </c>
      <c r="H13" s="4">
        <v>3072.5</v>
      </c>
      <c r="I13" s="3">
        <v>2.665</v>
      </c>
      <c r="J13" s="3">
        <v>3.6999999999999998E-2</v>
      </c>
      <c r="K13" s="3" t="s">
        <v>25</v>
      </c>
    </row>
    <row r="14" spans="1:11" ht="24.75" customHeight="1">
      <c r="A14" s="3" t="s">
        <v>27</v>
      </c>
      <c r="B14" s="3">
        <v>23</v>
      </c>
      <c r="C14" s="3">
        <v>8.1999999999999993</v>
      </c>
      <c r="D14" s="3">
        <v>6.7</v>
      </c>
      <c r="E14" s="3">
        <v>1.6</v>
      </c>
      <c r="F14" s="3">
        <v>3.8</v>
      </c>
      <c r="G14" s="3">
        <v>1.4</v>
      </c>
      <c r="H14" s="3">
        <v>260</v>
      </c>
      <c r="I14" s="3">
        <v>1.857</v>
      </c>
      <c r="J14" s="3">
        <v>3.3000000000000002E-2</v>
      </c>
      <c r="K14" s="3" t="s">
        <v>16</v>
      </c>
    </row>
    <row r="15" spans="1:11" ht="24.75" customHeight="1">
      <c r="A15" s="3" t="s">
        <v>28</v>
      </c>
      <c r="B15" s="3">
        <v>19</v>
      </c>
      <c r="C15" s="3">
        <v>8</v>
      </c>
      <c r="D15" s="3">
        <v>6.6</v>
      </c>
      <c r="E15" s="3">
        <v>1.8</v>
      </c>
      <c r="F15" s="3">
        <v>4.4000000000000004</v>
      </c>
      <c r="G15" s="3">
        <v>1.6</v>
      </c>
      <c r="H15" s="3">
        <v>689</v>
      </c>
      <c r="I15" s="3">
        <v>2.2429999999999999</v>
      </c>
      <c r="J15" s="3">
        <v>7.0999999999999994E-2</v>
      </c>
      <c r="K15" s="3" t="s">
        <v>25</v>
      </c>
    </row>
    <row r="16" spans="1:11" ht="24.75" customHeight="1">
      <c r="A16" s="3" t="s">
        <v>29</v>
      </c>
      <c r="B16" s="3">
        <v>14</v>
      </c>
      <c r="C16" s="3">
        <v>8</v>
      </c>
      <c r="D16" s="3">
        <v>9.1</v>
      </c>
      <c r="E16" s="3">
        <v>1.5</v>
      </c>
      <c r="F16" s="3">
        <v>3.3</v>
      </c>
      <c r="G16" s="3">
        <v>1.3</v>
      </c>
      <c r="H16" s="3">
        <v>305.7</v>
      </c>
      <c r="I16" s="3">
        <v>1.6559999999999999</v>
      </c>
      <c r="J16" s="3">
        <v>2.1000000000000001E-2</v>
      </c>
      <c r="K16" s="3" t="s">
        <v>16</v>
      </c>
    </row>
    <row r="17" spans="1:11" ht="24.75" customHeight="1">
      <c r="A17" s="3" t="s">
        <v>30</v>
      </c>
      <c r="B17" s="3">
        <v>10</v>
      </c>
      <c r="C17" s="3">
        <v>7.4</v>
      </c>
      <c r="D17" s="3">
        <v>9.4</v>
      </c>
      <c r="E17" s="3">
        <v>2</v>
      </c>
      <c r="F17" s="3">
        <v>3.1</v>
      </c>
      <c r="G17" s="3">
        <v>1.1000000000000001</v>
      </c>
      <c r="H17" s="3">
        <v>433.3</v>
      </c>
      <c r="I17" s="3">
        <v>2.4969999999999999</v>
      </c>
      <c r="J17" s="3">
        <v>1.7000000000000001E-2</v>
      </c>
      <c r="K17" s="3" t="s">
        <v>16</v>
      </c>
    </row>
    <row r="18" spans="1:11" ht="24.75" customHeight="1">
      <c r="A18" s="5" t="s">
        <v>31</v>
      </c>
      <c r="B18" s="6">
        <f>MIN(B5:B17)</f>
        <v>4</v>
      </c>
      <c r="C18" s="6">
        <f t="shared" ref="C18:J18" si="0">MIN(C6:C17)</f>
        <v>7.4</v>
      </c>
      <c r="D18" s="6">
        <f t="shared" si="0"/>
        <v>5.9</v>
      </c>
      <c r="E18" s="7">
        <f t="shared" si="0"/>
        <v>1</v>
      </c>
      <c r="F18" s="7">
        <f t="shared" si="0"/>
        <v>2.8</v>
      </c>
      <c r="G18" s="6">
        <f t="shared" si="0"/>
        <v>0.8</v>
      </c>
      <c r="H18" s="6">
        <f t="shared" si="0"/>
        <v>0</v>
      </c>
      <c r="I18" s="6">
        <f t="shared" si="0"/>
        <v>1.623</v>
      </c>
      <c r="J18" s="6">
        <f t="shared" si="0"/>
        <v>0.01</v>
      </c>
      <c r="K18" s="6"/>
    </row>
    <row r="19" spans="1:11" ht="24.75" customHeight="1">
      <c r="A19" s="3" t="s">
        <v>33</v>
      </c>
      <c r="B19" s="6">
        <f>MAX(B5:B17)</f>
        <v>24</v>
      </c>
      <c r="C19" s="6">
        <f t="shared" ref="C19:J19" si="1">MAX(C6:C17)</f>
        <v>8.1999999999999993</v>
      </c>
      <c r="D19" s="6">
        <f t="shared" si="1"/>
        <v>12.4</v>
      </c>
      <c r="E19" s="6">
        <f t="shared" si="1"/>
        <v>2.2999999999999998</v>
      </c>
      <c r="F19" s="6">
        <f t="shared" si="1"/>
        <v>4.4000000000000004</v>
      </c>
      <c r="G19" s="6">
        <f t="shared" si="1"/>
        <v>2.8</v>
      </c>
      <c r="H19" s="6">
        <f t="shared" si="1"/>
        <v>3072.5</v>
      </c>
      <c r="I19" s="6">
        <f t="shared" si="1"/>
        <v>3.1179999999999999</v>
      </c>
      <c r="J19" s="6">
        <f t="shared" si="1"/>
        <v>7.0999999999999994E-2</v>
      </c>
      <c r="K19" s="6"/>
    </row>
    <row r="20" spans="1:11" ht="24.75" customHeight="1">
      <c r="A20" s="3" t="s">
        <v>34</v>
      </c>
      <c r="B20" s="8">
        <f>AVERAGE(B5:B17)</f>
        <v>13.76923076923077</v>
      </c>
      <c r="C20" s="7">
        <f t="shared" ref="C20:J20" si="2">AVERAGE(C6:C17)</f>
        <v>7.8583333333333343</v>
      </c>
      <c r="D20" s="7">
        <f t="shared" si="2"/>
        <v>9.15</v>
      </c>
      <c r="E20" s="7">
        <f t="shared" si="2"/>
        <v>1.4916666666666669</v>
      </c>
      <c r="F20" s="7">
        <f t="shared" si="2"/>
        <v>3.3583333333333329</v>
      </c>
      <c r="G20" s="7">
        <f t="shared" si="2"/>
        <v>1.6000000000000003</v>
      </c>
      <c r="H20" s="7">
        <f t="shared" si="2"/>
        <v>767.25833333333321</v>
      </c>
      <c r="I20" s="7">
        <f t="shared" si="2"/>
        <v>2.3409999999999997</v>
      </c>
      <c r="J20" s="9">
        <f t="shared" si="2"/>
        <v>2.7E-2</v>
      </c>
      <c r="K20" s="3"/>
    </row>
    <row r="21" spans="1:11" ht="24.75" customHeight="1">
      <c r="A21" s="34" t="s">
        <v>35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</row>
  </sheetData>
  <mergeCells count="6">
    <mergeCell ref="A21:K21"/>
    <mergeCell ref="A1:K1"/>
    <mergeCell ref="A2:K2"/>
    <mergeCell ref="A3:A4"/>
    <mergeCell ref="C3:C4"/>
    <mergeCell ref="K3:K4"/>
  </mergeCells>
  <phoneticPr fontId="1" type="noConversion"/>
  <pageMargins left="0.7" right="0.7" top="0.75" bottom="0.75" header="0.3" footer="0.3"/>
  <pageSetup paperSize="9" scale="6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="85" zoomScaleNormal="100" zoomScaleSheetLayoutView="85" workbookViewId="0">
      <selection activeCell="Q12" sqref="Q12"/>
    </sheetView>
  </sheetViews>
  <sheetFormatPr defaultRowHeight="16.5"/>
  <cols>
    <col min="1" max="7" width="10.625" style="1" customWidth="1"/>
    <col min="8" max="8" width="12.625" style="1" customWidth="1"/>
    <col min="9" max="11" width="10.625" style="1" customWidth="1"/>
    <col min="12" max="12" width="10" style="1" customWidth="1"/>
    <col min="13" max="16384" width="9" style="1"/>
  </cols>
  <sheetData>
    <row r="1" spans="1:11" ht="24.75" customHeight="1">
      <c r="A1" s="19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4.75" customHeight="1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4.75" customHeight="1">
      <c r="A3" s="23" t="s">
        <v>1</v>
      </c>
      <c r="B3" s="16" t="s">
        <v>2</v>
      </c>
      <c r="C3" s="23" t="s">
        <v>4</v>
      </c>
      <c r="D3" s="16" t="s">
        <v>5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12</v>
      </c>
      <c r="J3" s="16" t="s">
        <v>13</v>
      </c>
      <c r="K3" s="23" t="s">
        <v>14</v>
      </c>
    </row>
    <row r="4" spans="1:11" ht="24.75" customHeight="1">
      <c r="A4" s="23"/>
      <c r="B4" s="16" t="s">
        <v>3</v>
      </c>
      <c r="C4" s="23"/>
      <c r="D4" s="16" t="s">
        <v>6</v>
      </c>
      <c r="E4" s="16" t="s">
        <v>6</v>
      </c>
      <c r="F4" s="16" t="s">
        <v>6</v>
      </c>
      <c r="G4" s="16" t="s">
        <v>6</v>
      </c>
      <c r="H4" s="16" t="s">
        <v>11</v>
      </c>
      <c r="I4" s="16" t="s">
        <v>6</v>
      </c>
      <c r="J4" s="16" t="s">
        <v>6</v>
      </c>
      <c r="K4" s="23"/>
    </row>
    <row r="5" spans="1:11" ht="24.75" customHeight="1">
      <c r="A5" s="3" t="s">
        <v>15</v>
      </c>
      <c r="B5" s="3">
        <v>13</v>
      </c>
      <c r="C5" s="3">
        <v>7.7</v>
      </c>
      <c r="D5" s="3">
        <v>7.9</v>
      </c>
      <c r="E5" s="3">
        <v>1.7</v>
      </c>
      <c r="F5" s="3">
        <v>3.6</v>
      </c>
      <c r="G5" s="3">
        <v>5.5</v>
      </c>
      <c r="H5" s="3">
        <v>61.1</v>
      </c>
      <c r="I5" s="3">
        <v>2.5430000000000001</v>
      </c>
      <c r="J5" s="3">
        <v>2.8000000000000001E-2</v>
      </c>
      <c r="K5" s="3" t="s">
        <v>16</v>
      </c>
    </row>
    <row r="6" spans="1:11" ht="24.75" customHeight="1">
      <c r="A6" s="3" t="s">
        <v>17</v>
      </c>
      <c r="B6" s="3">
        <v>5</v>
      </c>
      <c r="C6" s="3">
        <v>7.7</v>
      </c>
      <c r="D6" s="3">
        <v>10.9</v>
      </c>
      <c r="E6" s="3">
        <v>1.3</v>
      </c>
      <c r="F6" s="3">
        <v>2.5</v>
      </c>
      <c r="G6" s="3">
        <v>1.4</v>
      </c>
      <c r="H6" s="3">
        <v>255.5</v>
      </c>
      <c r="I6" s="3">
        <v>2.552</v>
      </c>
      <c r="J6" s="3">
        <v>1.2E-2</v>
      </c>
      <c r="K6" s="3" t="s">
        <v>18</v>
      </c>
    </row>
    <row r="7" spans="1:11" ht="24.75" customHeight="1">
      <c r="A7" s="3" t="s">
        <v>19</v>
      </c>
      <c r="B7" s="3">
        <v>3</v>
      </c>
      <c r="C7" s="3">
        <v>7.8</v>
      </c>
      <c r="D7" s="3">
        <v>12.2</v>
      </c>
      <c r="E7" s="3">
        <v>1.2</v>
      </c>
      <c r="F7" s="3">
        <v>2.4</v>
      </c>
      <c r="G7" s="3">
        <v>0.8</v>
      </c>
      <c r="H7" s="3">
        <v>125</v>
      </c>
      <c r="I7" s="3">
        <v>2.8109999999999999</v>
      </c>
      <c r="J7" s="3">
        <v>1.0999999999999999E-2</v>
      </c>
      <c r="K7" s="3" t="s">
        <v>18</v>
      </c>
    </row>
    <row r="8" spans="1:11" ht="24.75" customHeight="1">
      <c r="A8" s="3" t="s">
        <v>20</v>
      </c>
      <c r="B8" s="3">
        <v>3</v>
      </c>
      <c r="C8" s="3">
        <v>7.8</v>
      </c>
      <c r="D8" s="3">
        <v>12.6</v>
      </c>
      <c r="E8" s="3">
        <v>1.7</v>
      </c>
      <c r="F8" s="3">
        <v>2.4</v>
      </c>
      <c r="G8" s="3">
        <v>1.5</v>
      </c>
      <c r="H8" s="3">
        <v>83.3</v>
      </c>
      <c r="I8" s="3">
        <v>3.0009999999999999</v>
      </c>
      <c r="J8" s="3">
        <v>1.2E-2</v>
      </c>
      <c r="K8" s="3" t="s">
        <v>18</v>
      </c>
    </row>
    <row r="9" spans="1:11" ht="24.75" customHeight="1">
      <c r="A9" s="3" t="s">
        <v>21</v>
      </c>
      <c r="B9" s="3">
        <v>9</v>
      </c>
      <c r="C9" s="3">
        <v>8</v>
      </c>
      <c r="D9" s="3">
        <v>11</v>
      </c>
      <c r="E9" s="3">
        <v>1.2</v>
      </c>
      <c r="F9" s="3">
        <v>2.9</v>
      </c>
      <c r="G9" s="3">
        <v>1</v>
      </c>
      <c r="H9" s="3">
        <v>388.8</v>
      </c>
      <c r="I9" s="3">
        <v>2.839</v>
      </c>
      <c r="J9" s="3">
        <v>1.7999999999999999E-2</v>
      </c>
      <c r="K9" s="3" t="s">
        <v>18</v>
      </c>
    </row>
    <row r="10" spans="1:11" ht="24.75" customHeight="1">
      <c r="A10" s="3" t="s">
        <v>22</v>
      </c>
      <c r="B10" s="3">
        <v>13</v>
      </c>
      <c r="C10" s="3">
        <v>8.1</v>
      </c>
      <c r="D10" s="3">
        <v>9.4</v>
      </c>
      <c r="E10" s="3">
        <v>1.8</v>
      </c>
      <c r="F10" s="3">
        <v>3.2</v>
      </c>
      <c r="G10" s="3">
        <v>1.2</v>
      </c>
      <c r="H10" s="3">
        <v>83.3</v>
      </c>
      <c r="I10" s="3">
        <v>4.1210000000000004</v>
      </c>
      <c r="J10" s="3">
        <v>2.1999999999999999E-2</v>
      </c>
      <c r="K10" s="3" t="s">
        <v>16</v>
      </c>
    </row>
    <row r="11" spans="1:11" ht="24.75" customHeight="1">
      <c r="A11" s="3" t="s">
        <v>23</v>
      </c>
      <c r="B11" s="3">
        <v>16</v>
      </c>
      <c r="C11" s="3">
        <v>8</v>
      </c>
      <c r="D11" s="3">
        <v>7.1</v>
      </c>
      <c r="E11" s="3">
        <v>1.9</v>
      </c>
      <c r="F11" s="3">
        <v>3.1</v>
      </c>
      <c r="G11" s="3">
        <v>1.5</v>
      </c>
      <c r="H11" s="3">
        <v>258.3</v>
      </c>
      <c r="I11" s="3">
        <v>2.8820000000000001</v>
      </c>
      <c r="J11" s="3">
        <v>2.7E-2</v>
      </c>
      <c r="K11" s="3" t="s">
        <v>16</v>
      </c>
    </row>
    <row r="12" spans="1:11" ht="24.75" customHeight="1">
      <c r="A12" s="3" t="s">
        <v>24</v>
      </c>
      <c r="B12" s="3">
        <v>19</v>
      </c>
      <c r="C12" s="3">
        <v>7.7</v>
      </c>
      <c r="D12" s="3">
        <v>6.1</v>
      </c>
      <c r="E12" s="3">
        <v>2.7</v>
      </c>
      <c r="F12" s="3">
        <v>4</v>
      </c>
      <c r="G12" s="3">
        <v>34.700000000000003</v>
      </c>
      <c r="H12" s="4">
        <v>1070.8</v>
      </c>
      <c r="I12" s="3">
        <v>3.157</v>
      </c>
      <c r="J12" s="3">
        <v>0.104</v>
      </c>
      <c r="K12" s="3" t="s">
        <v>16</v>
      </c>
    </row>
    <row r="13" spans="1:11" ht="24.75" customHeight="1">
      <c r="A13" s="3" t="s">
        <v>26</v>
      </c>
      <c r="B13" s="3">
        <v>22</v>
      </c>
      <c r="C13" s="3">
        <v>7.9</v>
      </c>
      <c r="D13" s="3">
        <v>4.4000000000000004</v>
      </c>
      <c r="E13" s="3">
        <v>1.5</v>
      </c>
      <c r="F13" s="3">
        <v>5.4</v>
      </c>
      <c r="G13" s="3">
        <v>3.2</v>
      </c>
      <c r="H13" s="3">
        <v>299.3</v>
      </c>
      <c r="I13" s="3">
        <v>2.6619999999999999</v>
      </c>
      <c r="J13" s="3">
        <v>6.0999999999999999E-2</v>
      </c>
      <c r="K13" s="3" t="s">
        <v>42</v>
      </c>
    </row>
    <row r="14" spans="1:11" ht="24.75" customHeight="1">
      <c r="A14" s="3" t="s">
        <v>27</v>
      </c>
      <c r="B14" s="3">
        <v>21</v>
      </c>
      <c r="C14" s="3">
        <v>7.5</v>
      </c>
      <c r="D14" s="3">
        <v>4.5999999999999996</v>
      </c>
      <c r="E14" s="3">
        <v>1.6</v>
      </c>
      <c r="F14" s="3">
        <v>4.4000000000000004</v>
      </c>
      <c r="G14" s="3">
        <v>5.0999999999999996</v>
      </c>
      <c r="H14" s="3">
        <v>336.2</v>
      </c>
      <c r="I14" s="3">
        <v>2.4140000000000001</v>
      </c>
      <c r="J14" s="3">
        <v>4.2999999999999997E-2</v>
      </c>
      <c r="K14" s="3" t="s">
        <v>25</v>
      </c>
    </row>
    <row r="15" spans="1:11" ht="24.75" customHeight="1">
      <c r="A15" s="3" t="s">
        <v>28</v>
      </c>
      <c r="B15" s="3">
        <v>18</v>
      </c>
      <c r="C15" s="3">
        <v>7.5</v>
      </c>
      <c r="D15" s="3">
        <v>5.7</v>
      </c>
      <c r="E15" s="3">
        <v>2.2000000000000002</v>
      </c>
      <c r="F15" s="3">
        <v>3.5</v>
      </c>
      <c r="G15" s="3">
        <v>1.8</v>
      </c>
      <c r="H15" s="3">
        <v>81.5</v>
      </c>
      <c r="I15" s="3">
        <v>2.597</v>
      </c>
      <c r="J15" s="3">
        <v>9.9000000000000005E-2</v>
      </c>
      <c r="K15" s="3" t="s">
        <v>16</v>
      </c>
    </row>
    <row r="16" spans="1:11" ht="24.75" customHeight="1">
      <c r="A16" s="3" t="s">
        <v>29</v>
      </c>
      <c r="B16" s="3">
        <v>13</v>
      </c>
      <c r="C16" s="3">
        <v>7.4</v>
      </c>
      <c r="D16" s="3">
        <v>8</v>
      </c>
      <c r="E16" s="3">
        <v>1.9</v>
      </c>
      <c r="F16" s="3">
        <v>4</v>
      </c>
      <c r="G16" s="3">
        <v>2.7</v>
      </c>
      <c r="H16" s="3">
        <v>150</v>
      </c>
      <c r="I16" s="3">
        <v>2.4729999999999999</v>
      </c>
      <c r="J16" s="3">
        <v>2.4E-2</v>
      </c>
      <c r="K16" s="3" t="s">
        <v>16</v>
      </c>
    </row>
    <row r="17" spans="1:11" ht="24.75" customHeight="1">
      <c r="A17" s="3" t="s">
        <v>30</v>
      </c>
      <c r="B17" s="3">
        <v>7</v>
      </c>
      <c r="C17" s="3">
        <v>7.7</v>
      </c>
      <c r="D17" s="3">
        <v>10.4</v>
      </c>
      <c r="E17" s="3">
        <v>1.4</v>
      </c>
      <c r="F17" s="3">
        <v>3.3</v>
      </c>
      <c r="G17" s="3">
        <v>2.1</v>
      </c>
      <c r="H17" s="3">
        <v>16.7</v>
      </c>
      <c r="I17" s="3">
        <v>2.4420000000000002</v>
      </c>
      <c r="J17" s="3">
        <v>8.9999999999999993E-3</v>
      </c>
      <c r="K17" s="3" t="s">
        <v>16</v>
      </c>
    </row>
    <row r="18" spans="1:11" ht="24.75" customHeight="1">
      <c r="A18" s="5" t="s">
        <v>31</v>
      </c>
      <c r="B18" s="6">
        <f>MIN(B5:B17)</f>
        <v>3</v>
      </c>
      <c r="C18" s="6">
        <f t="shared" ref="C18:J18" si="0">MIN(C6:C17)</f>
        <v>7.4</v>
      </c>
      <c r="D18" s="6">
        <f t="shared" si="0"/>
        <v>4.4000000000000004</v>
      </c>
      <c r="E18" s="7">
        <f t="shared" si="0"/>
        <v>1.2</v>
      </c>
      <c r="F18" s="7">
        <f t="shared" si="0"/>
        <v>2.4</v>
      </c>
      <c r="G18" s="6">
        <f t="shared" si="0"/>
        <v>0.8</v>
      </c>
      <c r="H18" s="6">
        <f t="shared" si="0"/>
        <v>16.7</v>
      </c>
      <c r="I18" s="6">
        <f t="shared" si="0"/>
        <v>2.4140000000000001</v>
      </c>
      <c r="J18" s="6">
        <f t="shared" si="0"/>
        <v>8.9999999999999993E-3</v>
      </c>
      <c r="K18" s="6"/>
    </row>
    <row r="19" spans="1:11" ht="24.75" customHeight="1">
      <c r="A19" s="3" t="s">
        <v>33</v>
      </c>
      <c r="B19" s="6">
        <f>MAX(B5:B17)</f>
        <v>22</v>
      </c>
      <c r="C19" s="6">
        <f t="shared" ref="C19:J19" si="1">MAX(C6:C17)</f>
        <v>8.1</v>
      </c>
      <c r="D19" s="6">
        <f t="shared" si="1"/>
        <v>12.6</v>
      </c>
      <c r="E19" s="6">
        <f t="shared" si="1"/>
        <v>2.7</v>
      </c>
      <c r="F19" s="6">
        <f t="shared" si="1"/>
        <v>5.4</v>
      </c>
      <c r="G19" s="6">
        <f t="shared" si="1"/>
        <v>34.700000000000003</v>
      </c>
      <c r="H19" s="6">
        <f t="shared" si="1"/>
        <v>1070.8</v>
      </c>
      <c r="I19" s="6">
        <f t="shared" si="1"/>
        <v>4.1210000000000004</v>
      </c>
      <c r="J19" s="6">
        <f t="shared" si="1"/>
        <v>0.104</v>
      </c>
      <c r="K19" s="6"/>
    </row>
    <row r="20" spans="1:11" ht="24.75" customHeight="1">
      <c r="A20" s="3" t="s">
        <v>34</v>
      </c>
      <c r="B20" s="8">
        <f>AVERAGE(B5:B17)</f>
        <v>12.461538461538462</v>
      </c>
      <c r="C20" s="7">
        <f t="shared" ref="C20:J20" si="2">AVERAGE(C6:C17)</f>
        <v>7.7583333333333337</v>
      </c>
      <c r="D20" s="7">
        <f t="shared" si="2"/>
        <v>8.5333333333333332</v>
      </c>
      <c r="E20" s="7">
        <f t="shared" si="2"/>
        <v>1.7</v>
      </c>
      <c r="F20" s="7">
        <f t="shared" si="2"/>
        <v>3.4250000000000003</v>
      </c>
      <c r="G20" s="7">
        <f t="shared" si="2"/>
        <v>4.7500000000000009</v>
      </c>
      <c r="H20" s="7">
        <f t="shared" si="2"/>
        <v>262.39166666666665</v>
      </c>
      <c r="I20" s="7">
        <f t="shared" si="2"/>
        <v>2.82925</v>
      </c>
      <c r="J20" s="9">
        <f t="shared" si="2"/>
        <v>3.6833333333333336E-2</v>
      </c>
      <c r="K20" s="3"/>
    </row>
    <row r="21" spans="1:11" ht="24.75" customHeight="1">
      <c r="A21" s="34" t="s">
        <v>35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</row>
  </sheetData>
  <mergeCells count="6">
    <mergeCell ref="A21:K21"/>
    <mergeCell ref="A1:K1"/>
    <mergeCell ref="A2:K2"/>
    <mergeCell ref="A3:A4"/>
    <mergeCell ref="C3:C4"/>
    <mergeCell ref="K3:K4"/>
  </mergeCells>
  <phoneticPr fontId="1" type="noConversion"/>
  <pageMargins left="0.7" right="0.7" top="0.75" bottom="0.75" header="0.3" footer="0.3"/>
  <pageSetup paperSize="9" scale="6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85" zoomScaleNormal="100" zoomScaleSheetLayoutView="85" workbookViewId="0">
      <selection activeCell="I15" sqref="I15"/>
    </sheetView>
  </sheetViews>
  <sheetFormatPr defaultRowHeight="16.5"/>
  <cols>
    <col min="1" max="8" width="10.625" style="1" customWidth="1"/>
    <col min="9" max="9" width="12.625" style="1" customWidth="1"/>
    <col min="10" max="12" width="10.625" style="1" customWidth="1"/>
    <col min="13" max="13" width="10" style="1" customWidth="1"/>
    <col min="14" max="16384" width="9" style="1"/>
  </cols>
  <sheetData>
    <row r="1" spans="1:12" ht="24.75" customHeight="1">
      <c r="A1" s="19" t="s">
        <v>40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4.75" customHeight="1">
      <c r="A2" s="21" t="s">
        <v>0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4.75" customHeight="1">
      <c r="A3" s="30" t="s">
        <v>1</v>
      </c>
      <c r="B3" s="31"/>
      <c r="C3" s="2" t="s">
        <v>2</v>
      </c>
      <c r="D3" s="23" t="s">
        <v>4</v>
      </c>
      <c r="E3" s="2" t="s">
        <v>5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12</v>
      </c>
      <c r="K3" s="2" t="s">
        <v>13</v>
      </c>
      <c r="L3" s="23" t="s">
        <v>14</v>
      </c>
    </row>
    <row r="4" spans="1:12" ht="24.75" customHeight="1">
      <c r="A4" s="32"/>
      <c r="B4" s="33"/>
      <c r="C4" s="2" t="s">
        <v>3</v>
      </c>
      <c r="D4" s="23"/>
      <c r="E4" s="2" t="s">
        <v>6</v>
      </c>
      <c r="F4" s="2" t="s">
        <v>6</v>
      </c>
      <c r="G4" s="2" t="s">
        <v>6</v>
      </c>
      <c r="H4" s="2" t="s">
        <v>6</v>
      </c>
      <c r="I4" s="2" t="s">
        <v>11</v>
      </c>
      <c r="J4" s="2" t="s">
        <v>6</v>
      </c>
      <c r="K4" s="2" t="s">
        <v>6</v>
      </c>
      <c r="L4" s="23"/>
    </row>
    <row r="5" spans="1:12" ht="24.75" customHeight="1">
      <c r="A5" s="27">
        <v>2012</v>
      </c>
      <c r="B5" s="5" t="s">
        <v>43</v>
      </c>
      <c r="C5" s="3">
        <f>'2012'!B18</f>
        <v>4</v>
      </c>
      <c r="D5" s="3">
        <f>'2012'!C18</f>
        <v>7.2</v>
      </c>
      <c r="E5" s="3">
        <f>'2012'!D18</f>
        <v>6.7</v>
      </c>
      <c r="F5" s="3">
        <f>'2012'!E18</f>
        <v>1</v>
      </c>
      <c r="G5" s="3">
        <f>'2012'!F18</f>
        <v>2.5</v>
      </c>
      <c r="H5" s="3">
        <f>'2012'!G18</f>
        <v>1.1000000000000001</v>
      </c>
      <c r="I5" s="3">
        <f>'2012'!H18</f>
        <v>115.3</v>
      </c>
      <c r="J5" s="3">
        <f>'2012'!I18</f>
        <v>1.423</v>
      </c>
      <c r="K5" s="3">
        <f>'2012'!J18</f>
        <v>8.9999999999999993E-3</v>
      </c>
      <c r="L5" s="3">
        <f>'2012'!K18</f>
        <v>0</v>
      </c>
    </row>
    <row r="6" spans="1:12" ht="24.75" customHeight="1">
      <c r="A6" s="28"/>
      <c r="B6" s="3" t="s">
        <v>44</v>
      </c>
      <c r="C6" s="3">
        <f>'2012'!B19</f>
        <v>25</v>
      </c>
      <c r="D6" s="3">
        <f>'2012'!C19</f>
        <v>8.1999999999999993</v>
      </c>
      <c r="E6" s="3">
        <f>'2012'!D19</f>
        <v>13.5</v>
      </c>
      <c r="F6" s="3">
        <f>'2012'!E19</f>
        <v>1.7</v>
      </c>
      <c r="G6" s="3">
        <f>'2012'!F19</f>
        <v>4.3</v>
      </c>
      <c r="H6" s="3">
        <f>'2012'!G19</f>
        <v>9</v>
      </c>
      <c r="I6" s="3">
        <f>'2012'!H19</f>
        <v>4034.5</v>
      </c>
      <c r="J6" s="13">
        <f>'2012'!I19</f>
        <v>2.63</v>
      </c>
      <c r="K6" s="3">
        <f>'2012'!J19</f>
        <v>6.9000000000000006E-2</v>
      </c>
      <c r="L6" s="3">
        <f>'2012'!K19</f>
        <v>0</v>
      </c>
    </row>
    <row r="7" spans="1:12" ht="24.75" customHeight="1">
      <c r="A7" s="29"/>
      <c r="B7" s="3" t="s">
        <v>45</v>
      </c>
      <c r="C7" s="15">
        <f>'2012'!B20</f>
        <v>13.76923076923077</v>
      </c>
      <c r="D7" s="14">
        <f>'2012'!C20</f>
        <v>7.75</v>
      </c>
      <c r="E7" s="14">
        <f>'2012'!D20</f>
        <v>9.5000000000000018</v>
      </c>
      <c r="F7" s="14">
        <f>'2012'!E20</f>
        <v>1.3999999999999997</v>
      </c>
      <c r="G7" s="14">
        <f>'2012'!F20</f>
        <v>3.2000000000000006</v>
      </c>
      <c r="H7" s="14">
        <f>'2012'!G20</f>
        <v>2.6416666666666671</v>
      </c>
      <c r="I7" s="14">
        <f>'2012'!H20</f>
        <v>1357.4333333333332</v>
      </c>
      <c r="J7" s="13">
        <f>'2012'!I20</f>
        <v>2.0919999999999996</v>
      </c>
      <c r="K7" s="13">
        <f>'2012'!J20</f>
        <v>3.0416666666666672E-2</v>
      </c>
      <c r="L7" s="3">
        <f>'2012'!K20</f>
        <v>0</v>
      </c>
    </row>
    <row r="8" spans="1:12" ht="24.75" customHeight="1">
      <c r="A8" s="27">
        <v>2013</v>
      </c>
      <c r="B8" s="5" t="s">
        <v>43</v>
      </c>
      <c r="C8" s="3">
        <f>'2013'!B18</f>
        <v>4</v>
      </c>
      <c r="D8" s="3">
        <f>'2013'!C18</f>
        <v>7.5</v>
      </c>
      <c r="E8" s="3">
        <f>'2013'!D18</f>
        <v>5.9</v>
      </c>
      <c r="F8" s="3">
        <f>'2013'!E18</f>
        <v>1.2</v>
      </c>
      <c r="G8" s="3">
        <f>'2013'!F18</f>
        <v>3</v>
      </c>
      <c r="H8" s="3">
        <f>'2013'!G18</f>
        <v>1.2</v>
      </c>
      <c r="I8" s="3">
        <f>'2013'!H18</f>
        <v>83.8</v>
      </c>
      <c r="J8" s="3">
        <f>'2013'!I18</f>
        <v>1.272</v>
      </c>
      <c r="K8" s="3">
        <f>'2013'!J18</f>
        <v>1.7000000000000001E-2</v>
      </c>
      <c r="L8" s="3">
        <f>'2013'!K18</f>
        <v>0</v>
      </c>
    </row>
    <row r="9" spans="1:12" ht="24.75" customHeight="1">
      <c r="A9" s="28"/>
      <c r="B9" s="3" t="s">
        <v>44</v>
      </c>
      <c r="C9" s="3">
        <f>'2013'!B19</f>
        <v>25</v>
      </c>
      <c r="D9" s="3">
        <f>'2013'!C19</f>
        <v>8.5</v>
      </c>
      <c r="E9" s="3">
        <f>'2013'!D19</f>
        <v>12.5</v>
      </c>
      <c r="F9" s="3">
        <f>'2013'!E19</f>
        <v>1.7</v>
      </c>
      <c r="G9" s="3">
        <f>'2013'!F19</f>
        <v>3.6</v>
      </c>
      <c r="H9" s="3">
        <f>'2013'!G19</f>
        <v>6.6</v>
      </c>
      <c r="I9" s="3">
        <f>'2013'!H19</f>
        <v>13727.3</v>
      </c>
      <c r="J9" s="3">
        <f>'2013'!I19</f>
        <v>2.3029999999999999</v>
      </c>
      <c r="K9" s="3">
        <f>'2013'!J19</f>
        <v>5.0999999999999997E-2</v>
      </c>
      <c r="L9" s="3">
        <f>'2013'!K19</f>
        <v>0</v>
      </c>
    </row>
    <row r="10" spans="1:12" ht="24.75" customHeight="1">
      <c r="A10" s="29"/>
      <c r="B10" s="3" t="s">
        <v>46</v>
      </c>
      <c r="C10" s="15">
        <f>'2013'!B20</f>
        <v>14.923076923076923</v>
      </c>
      <c r="D10" s="14">
        <f>'2013'!C20</f>
        <v>7.9499999999999993</v>
      </c>
      <c r="E10" s="14">
        <f>'2013'!D20</f>
        <v>9.3083333333333353</v>
      </c>
      <c r="F10" s="14">
        <f>'2013'!E20</f>
        <v>1.3833333333333335</v>
      </c>
      <c r="G10" s="14">
        <f>'2013'!F20</f>
        <v>3.2250000000000001</v>
      </c>
      <c r="H10" s="14">
        <f>'2013'!G20</f>
        <v>2.8833333333333333</v>
      </c>
      <c r="I10" s="14">
        <f>'2013'!H20</f>
        <v>1950.833333333333</v>
      </c>
      <c r="J10" s="13">
        <f>'2013'!I20</f>
        <v>1.8676666666666668</v>
      </c>
      <c r="K10" s="13">
        <f>'2013'!J20</f>
        <v>2.9000000000000001E-2</v>
      </c>
      <c r="L10" s="3">
        <f>'2013'!K20</f>
        <v>0</v>
      </c>
    </row>
    <row r="11" spans="1:12" ht="24.75" customHeight="1">
      <c r="A11" s="27">
        <v>2014</v>
      </c>
      <c r="B11" s="5" t="s">
        <v>47</v>
      </c>
      <c r="C11" s="3">
        <f>'2014'!B18</f>
        <v>4</v>
      </c>
      <c r="D11" s="3">
        <f>'2014'!C18</f>
        <v>7.3</v>
      </c>
      <c r="E11" s="3">
        <f>'2014'!D18</f>
        <v>6.4</v>
      </c>
      <c r="F11" s="3">
        <f>'2014'!E18</f>
        <v>1</v>
      </c>
      <c r="G11" s="3">
        <f>'2014'!F18</f>
        <v>2.6</v>
      </c>
      <c r="H11" s="3">
        <f>'2014'!G18</f>
        <v>0.7</v>
      </c>
      <c r="I11" s="3">
        <f>'2014'!H18</f>
        <v>82.6</v>
      </c>
      <c r="J11" s="3">
        <f>'2014'!I18</f>
        <v>1.411</v>
      </c>
      <c r="K11" s="3">
        <f>'2014'!J18</f>
        <v>1.2E-2</v>
      </c>
      <c r="L11" s="3">
        <f>'2014'!K18</f>
        <v>0</v>
      </c>
    </row>
    <row r="12" spans="1:12" ht="24.75" customHeight="1">
      <c r="A12" s="28"/>
      <c r="B12" s="3" t="s">
        <v>44</v>
      </c>
      <c r="C12" s="3">
        <f>'2014'!B19</f>
        <v>24</v>
      </c>
      <c r="D12" s="3">
        <f>'2014'!C19</f>
        <v>8</v>
      </c>
      <c r="E12" s="3">
        <f>'2014'!D19</f>
        <v>12.6</v>
      </c>
      <c r="F12" s="3">
        <f>'2014'!E19</f>
        <v>1.8</v>
      </c>
      <c r="G12" s="3">
        <f>'2014'!F19</f>
        <v>3.9</v>
      </c>
      <c r="H12" s="3">
        <f>'2014'!G19</f>
        <v>8.4</v>
      </c>
      <c r="I12" s="3">
        <f>'2014'!H19</f>
        <v>846.3</v>
      </c>
      <c r="J12" s="3">
        <f>'2014'!I19</f>
        <v>2.262</v>
      </c>
      <c r="K12" s="3">
        <f>'2014'!J19</f>
        <v>4.5999999999999999E-2</v>
      </c>
      <c r="L12" s="3">
        <f>'2014'!K19</f>
        <v>0</v>
      </c>
    </row>
    <row r="13" spans="1:12" ht="24.75" customHeight="1">
      <c r="A13" s="29"/>
      <c r="B13" s="3" t="s">
        <v>45</v>
      </c>
      <c r="C13" s="15">
        <f>'2014'!B20</f>
        <v>14.76923076923077</v>
      </c>
      <c r="D13" s="14">
        <f>'2014'!C20</f>
        <v>7.5916666666666659</v>
      </c>
      <c r="E13" s="14">
        <f>'2014'!D20</f>
        <v>9.4500000000000011</v>
      </c>
      <c r="F13" s="14">
        <f>'2014'!E20</f>
        <v>1.2750000000000001</v>
      </c>
      <c r="G13" s="14">
        <f>'2014'!F20</f>
        <v>3.1750000000000003</v>
      </c>
      <c r="H13" s="14">
        <f>'2014'!G20</f>
        <v>2.5416666666666665</v>
      </c>
      <c r="I13" s="14">
        <f>'2014'!H20</f>
        <v>326.16666666666669</v>
      </c>
      <c r="J13" s="13">
        <f>'2014'!I20</f>
        <v>1.8011666666666668</v>
      </c>
      <c r="K13" s="13">
        <f>'2014'!J20</f>
        <v>2.1750000000000002E-2</v>
      </c>
      <c r="L13" s="3">
        <f>'2014'!K20</f>
        <v>0</v>
      </c>
    </row>
    <row r="14" spans="1:12" ht="24.75" customHeight="1">
      <c r="A14" s="27">
        <v>2015</v>
      </c>
      <c r="B14" s="5" t="s">
        <v>43</v>
      </c>
      <c r="C14" s="3">
        <f>'2015'!B18</f>
        <v>4</v>
      </c>
      <c r="D14" s="3">
        <f>'2015'!C18</f>
        <v>7.4</v>
      </c>
      <c r="E14" s="3">
        <f>'2015'!D18</f>
        <v>5.9</v>
      </c>
      <c r="F14" s="3">
        <f>'2015'!E18</f>
        <v>1</v>
      </c>
      <c r="G14" s="3">
        <f>'2015'!F18</f>
        <v>2.8</v>
      </c>
      <c r="H14" s="3">
        <f>'2015'!G18</f>
        <v>0.8</v>
      </c>
      <c r="I14" s="15">
        <f>'2015'!H18</f>
        <v>0</v>
      </c>
      <c r="J14" s="3">
        <f>'2015'!I18</f>
        <v>1.623</v>
      </c>
      <c r="K14" s="3">
        <f>'2015'!J18</f>
        <v>0.01</v>
      </c>
      <c r="L14" s="3">
        <f>'2015'!K18</f>
        <v>0</v>
      </c>
    </row>
    <row r="15" spans="1:12" ht="24.75" customHeight="1">
      <c r="A15" s="28"/>
      <c r="B15" s="3" t="s">
        <v>44</v>
      </c>
      <c r="C15" s="3">
        <f>'2015'!B19</f>
        <v>24</v>
      </c>
      <c r="D15" s="3">
        <f>'2015'!C19</f>
        <v>8.1999999999999993</v>
      </c>
      <c r="E15" s="3">
        <f>'2015'!D19</f>
        <v>12.4</v>
      </c>
      <c r="F15" s="3">
        <f>'2015'!E19</f>
        <v>2.2999999999999998</v>
      </c>
      <c r="G15" s="3">
        <f>'2015'!F19</f>
        <v>4.4000000000000004</v>
      </c>
      <c r="H15" s="3">
        <f>'2015'!G19</f>
        <v>2.8</v>
      </c>
      <c r="I15" s="3">
        <f>'2015'!H19</f>
        <v>3072.5</v>
      </c>
      <c r="J15" s="3">
        <f>'2015'!I19</f>
        <v>3.1179999999999999</v>
      </c>
      <c r="K15" s="3">
        <f>'2015'!J19</f>
        <v>7.0999999999999994E-2</v>
      </c>
      <c r="L15" s="3">
        <f>'2015'!K19</f>
        <v>0</v>
      </c>
    </row>
    <row r="16" spans="1:12" ht="24.75" customHeight="1">
      <c r="A16" s="29"/>
      <c r="B16" s="3" t="s">
        <v>45</v>
      </c>
      <c r="C16" s="15">
        <f>'2015'!B20</f>
        <v>13.76923076923077</v>
      </c>
      <c r="D16" s="14">
        <f>'2015'!C20</f>
        <v>7.8583333333333343</v>
      </c>
      <c r="E16" s="14">
        <f>'2015'!D20</f>
        <v>9.15</v>
      </c>
      <c r="F16" s="14">
        <f>'2015'!E20</f>
        <v>1.4916666666666669</v>
      </c>
      <c r="G16" s="14">
        <f>'2015'!F20</f>
        <v>3.3583333333333329</v>
      </c>
      <c r="H16" s="14">
        <f>'2015'!G20</f>
        <v>1.6000000000000003</v>
      </c>
      <c r="I16" s="14">
        <f>'2015'!H20</f>
        <v>767.25833333333321</v>
      </c>
      <c r="J16" s="13">
        <f>'2015'!I20</f>
        <v>2.3409999999999997</v>
      </c>
      <c r="K16" s="13">
        <f>'2015'!J20</f>
        <v>2.7E-2</v>
      </c>
      <c r="L16" s="3">
        <f>'2015'!K20</f>
        <v>0</v>
      </c>
    </row>
    <row r="17" spans="1:12" ht="24.75" customHeight="1">
      <c r="A17" s="27">
        <v>2016</v>
      </c>
      <c r="B17" s="5" t="s">
        <v>43</v>
      </c>
      <c r="C17" s="15">
        <f>'2016'!B18</f>
        <v>3</v>
      </c>
      <c r="D17" s="14">
        <f>'2016'!C18</f>
        <v>7.4</v>
      </c>
      <c r="E17" s="14">
        <f>'2016'!D18</f>
        <v>4.4000000000000004</v>
      </c>
      <c r="F17" s="14">
        <f>'2016'!E18</f>
        <v>1.2</v>
      </c>
      <c r="G17" s="14">
        <f>'2016'!F18</f>
        <v>2.4</v>
      </c>
      <c r="H17" s="14">
        <f>'2016'!G18</f>
        <v>0.8</v>
      </c>
      <c r="I17" s="14">
        <f>'2016'!H18</f>
        <v>16.7</v>
      </c>
      <c r="J17" s="13">
        <f>'2016'!I18</f>
        <v>2.4140000000000001</v>
      </c>
      <c r="K17" s="13">
        <f>'2016'!J18</f>
        <v>8.9999999999999993E-3</v>
      </c>
      <c r="L17" s="15">
        <f>'2016'!K18</f>
        <v>0</v>
      </c>
    </row>
    <row r="18" spans="1:12" ht="24.75" customHeight="1">
      <c r="A18" s="28"/>
      <c r="B18" s="3" t="s">
        <v>44</v>
      </c>
      <c r="C18" s="15">
        <f>'2016'!B19</f>
        <v>22</v>
      </c>
      <c r="D18" s="14">
        <f>'2016'!C19</f>
        <v>8.1</v>
      </c>
      <c r="E18" s="14">
        <f>'2016'!D19</f>
        <v>12.6</v>
      </c>
      <c r="F18" s="14">
        <f>'2016'!E19</f>
        <v>2.7</v>
      </c>
      <c r="G18" s="14">
        <f>'2016'!F19</f>
        <v>5.4</v>
      </c>
      <c r="H18" s="14">
        <f>'2016'!G19</f>
        <v>34.700000000000003</v>
      </c>
      <c r="I18" s="14">
        <f>'2016'!H19</f>
        <v>1070.8</v>
      </c>
      <c r="J18" s="13">
        <f>'2016'!I19</f>
        <v>4.1210000000000004</v>
      </c>
      <c r="K18" s="13">
        <f>'2016'!J19</f>
        <v>0.104</v>
      </c>
      <c r="L18" s="15">
        <f>'2016'!K19</f>
        <v>0</v>
      </c>
    </row>
    <row r="19" spans="1:12" ht="24.75" customHeight="1">
      <c r="A19" s="29"/>
      <c r="B19" s="3" t="s">
        <v>45</v>
      </c>
      <c r="C19" s="15">
        <f>'2016'!B20</f>
        <v>12.461538461538462</v>
      </c>
      <c r="D19" s="14">
        <f>'2016'!C20</f>
        <v>7.7583333333333337</v>
      </c>
      <c r="E19" s="14">
        <f>'2016'!D20</f>
        <v>8.5333333333333332</v>
      </c>
      <c r="F19" s="14">
        <f>'2016'!E20</f>
        <v>1.7</v>
      </c>
      <c r="G19" s="14">
        <f>'2016'!F20</f>
        <v>3.4250000000000003</v>
      </c>
      <c r="H19" s="14">
        <f>'2016'!G20</f>
        <v>4.7500000000000009</v>
      </c>
      <c r="I19" s="14">
        <f>'2016'!H20</f>
        <v>262.39166666666665</v>
      </c>
      <c r="J19" s="13">
        <f>'2016'!I20</f>
        <v>2.82925</v>
      </c>
      <c r="K19" s="13">
        <f>'2016'!J20</f>
        <v>3.6833333333333336E-2</v>
      </c>
      <c r="L19" s="15">
        <f>'2016'!K20</f>
        <v>0</v>
      </c>
    </row>
    <row r="20" spans="1:12" ht="24.75" customHeight="1">
      <c r="A20" s="24" t="s">
        <v>48</v>
      </c>
      <c r="B20" s="5" t="s">
        <v>43</v>
      </c>
      <c r="C20" s="8">
        <f>MIN(C17,C5,C8,C11,C14)</f>
        <v>3</v>
      </c>
      <c r="D20" s="7">
        <f t="shared" ref="D20:L20" si="0">MIN(D17,D5,D8,D11,D14)</f>
        <v>7.2</v>
      </c>
      <c r="E20" s="7">
        <f t="shared" si="0"/>
        <v>4.4000000000000004</v>
      </c>
      <c r="F20" s="7">
        <f t="shared" si="0"/>
        <v>1</v>
      </c>
      <c r="G20" s="7">
        <f t="shared" si="0"/>
        <v>2.4</v>
      </c>
      <c r="H20" s="7">
        <f t="shared" si="0"/>
        <v>0.7</v>
      </c>
      <c r="I20" s="7">
        <f t="shared" si="0"/>
        <v>0</v>
      </c>
      <c r="J20" s="9">
        <f t="shared" si="0"/>
        <v>1.272</v>
      </c>
      <c r="K20" s="9">
        <f t="shared" si="0"/>
        <v>8.9999999999999993E-3</v>
      </c>
      <c r="L20" s="8">
        <f t="shared" si="0"/>
        <v>0</v>
      </c>
    </row>
    <row r="21" spans="1:12" ht="24.75" customHeight="1">
      <c r="A21" s="25"/>
      <c r="B21" s="3" t="s">
        <v>44</v>
      </c>
      <c r="C21" s="8">
        <f>MAX(C18,C6,C9,C12,C15)</f>
        <v>25</v>
      </c>
      <c r="D21" s="7">
        <f t="shared" ref="D21:L21" si="1">MAX(D18,D6,D9,D12,D15)</f>
        <v>8.5</v>
      </c>
      <c r="E21" s="7">
        <f t="shared" si="1"/>
        <v>13.5</v>
      </c>
      <c r="F21" s="7">
        <f t="shared" si="1"/>
        <v>2.7</v>
      </c>
      <c r="G21" s="7">
        <f t="shared" si="1"/>
        <v>5.4</v>
      </c>
      <c r="H21" s="7">
        <f t="shared" si="1"/>
        <v>34.700000000000003</v>
      </c>
      <c r="I21" s="7">
        <f t="shared" si="1"/>
        <v>13727.3</v>
      </c>
      <c r="J21" s="9">
        <f t="shared" si="1"/>
        <v>4.1210000000000004</v>
      </c>
      <c r="K21" s="9">
        <f t="shared" si="1"/>
        <v>0.104</v>
      </c>
      <c r="L21" s="8">
        <f t="shared" si="1"/>
        <v>0</v>
      </c>
    </row>
    <row r="22" spans="1:12" ht="24.75" customHeight="1">
      <c r="A22" s="26"/>
      <c r="B22" s="3" t="s">
        <v>45</v>
      </c>
      <c r="C22" s="8">
        <f>AVERAGE(C19,C7,C10,C13,C16)</f>
        <v>13.938461538461542</v>
      </c>
      <c r="D22" s="7">
        <f t="shared" ref="D22:L22" si="2">AVERAGE(D19,D7,D10,D13,D16)</f>
        <v>7.7816666666666663</v>
      </c>
      <c r="E22" s="7">
        <f t="shared" si="2"/>
        <v>9.1883333333333344</v>
      </c>
      <c r="F22" s="7">
        <f t="shared" si="2"/>
        <v>1.4500000000000002</v>
      </c>
      <c r="G22" s="7">
        <f t="shared" si="2"/>
        <v>3.2766666666666673</v>
      </c>
      <c r="H22" s="7">
        <f t="shared" si="2"/>
        <v>2.8833333333333333</v>
      </c>
      <c r="I22" s="7">
        <f t="shared" si="2"/>
        <v>932.81666666666638</v>
      </c>
      <c r="J22" s="9">
        <f t="shared" si="2"/>
        <v>2.1862166666666663</v>
      </c>
      <c r="K22" s="9">
        <f t="shared" si="2"/>
        <v>2.9000000000000005E-2</v>
      </c>
      <c r="L22" s="8">
        <f t="shared" si="2"/>
        <v>0</v>
      </c>
    </row>
    <row r="23" spans="1:12" ht="24.75" customHeight="1">
      <c r="A23" s="17" t="s">
        <v>35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</row>
  </sheetData>
  <mergeCells count="12">
    <mergeCell ref="A8:A10"/>
    <mergeCell ref="A5:A7"/>
    <mergeCell ref="A1:L1"/>
    <mergeCell ref="A2:L2"/>
    <mergeCell ref="D3:D4"/>
    <mergeCell ref="L3:L4"/>
    <mergeCell ref="A3:B4"/>
    <mergeCell ref="A23:L23"/>
    <mergeCell ref="A20:A22"/>
    <mergeCell ref="A17:A19"/>
    <mergeCell ref="A14:A16"/>
    <mergeCell ref="A11:A13"/>
  </mergeCells>
  <phoneticPr fontId="1" type="noConversion"/>
  <pageMargins left="0.7" right="0.7" top="0.75" bottom="0.75" header="0.3" footer="0.3"/>
  <pageSetup paperSize="9" scale="6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="85" zoomScaleNormal="100" zoomScaleSheetLayoutView="85" workbookViewId="0">
      <selection activeCell="M14" sqref="M14"/>
    </sheetView>
  </sheetViews>
  <sheetFormatPr defaultRowHeight="16.5"/>
  <cols>
    <col min="1" max="7" width="10.625" style="1" customWidth="1"/>
    <col min="8" max="8" width="12.625" style="1" customWidth="1"/>
    <col min="9" max="11" width="10.625" style="1" customWidth="1"/>
    <col min="12" max="12" width="10" style="1" customWidth="1"/>
    <col min="13" max="16384" width="9" style="1"/>
  </cols>
  <sheetData>
    <row r="1" spans="1:11" ht="24.75" customHeight="1">
      <c r="A1" s="19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4.75" customHeight="1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4.75" customHeight="1">
      <c r="A3" s="23" t="s">
        <v>1</v>
      </c>
      <c r="B3" s="2" t="s">
        <v>2</v>
      </c>
      <c r="C3" s="23" t="s">
        <v>4</v>
      </c>
      <c r="D3" s="2" t="s">
        <v>5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12</v>
      </c>
      <c r="J3" s="2" t="s">
        <v>13</v>
      </c>
      <c r="K3" s="23" t="s">
        <v>14</v>
      </c>
    </row>
    <row r="4" spans="1:11" ht="24.75" customHeight="1">
      <c r="A4" s="23"/>
      <c r="B4" s="2" t="s">
        <v>3</v>
      </c>
      <c r="C4" s="23"/>
      <c r="D4" s="2" t="s">
        <v>6</v>
      </c>
      <c r="E4" s="2" t="s">
        <v>6</v>
      </c>
      <c r="F4" s="2" t="s">
        <v>6</v>
      </c>
      <c r="G4" s="2" t="s">
        <v>6</v>
      </c>
      <c r="H4" s="2" t="s">
        <v>11</v>
      </c>
      <c r="I4" s="2" t="s">
        <v>6</v>
      </c>
      <c r="J4" s="2" t="s">
        <v>6</v>
      </c>
      <c r="K4" s="23"/>
    </row>
    <row r="5" spans="1:11" ht="24.75" customHeight="1">
      <c r="A5" s="3" t="s">
        <v>15</v>
      </c>
      <c r="B5" s="3">
        <v>15</v>
      </c>
      <c r="C5" s="3">
        <v>7.7</v>
      </c>
      <c r="D5" s="3">
        <v>9.1999999999999993</v>
      </c>
      <c r="E5" s="3">
        <v>1.2</v>
      </c>
      <c r="F5" s="3">
        <v>3.3</v>
      </c>
      <c r="G5" s="3">
        <v>6.3</v>
      </c>
      <c r="H5" s="3">
        <v>496.2</v>
      </c>
      <c r="I5" s="3">
        <v>1.8009999999999999</v>
      </c>
      <c r="J5" s="3">
        <v>3.2000000000000001E-2</v>
      </c>
      <c r="K5" s="3" t="s">
        <v>16</v>
      </c>
    </row>
    <row r="6" spans="1:11" ht="24.75" customHeight="1">
      <c r="A6" s="3" t="s">
        <v>17</v>
      </c>
      <c r="B6" s="3">
        <v>5</v>
      </c>
      <c r="C6" s="3">
        <v>7.5</v>
      </c>
      <c r="D6" s="3">
        <v>11.2</v>
      </c>
      <c r="E6" s="3">
        <v>1.4</v>
      </c>
      <c r="F6" s="3">
        <v>3</v>
      </c>
      <c r="G6" s="3">
        <v>0.7</v>
      </c>
      <c r="H6" s="3">
        <v>175.6</v>
      </c>
      <c r="I6" s="3">
        <v>1.8740000000000001</v>
      </c>
      <c r="J6" s="3">
        <v>1.4999999999999999E-2</v>
      </c>
      <c r="K6" s="3" t="s">
        <v>18</v>
      </c>
    </row>
    <row r="7" spans="1:11" ht="24.75" customHeight="1">
      <c r="A7" s="3" t="s">
        <v>19</v>
      </c>
      <c r="B7" s="3">
        <v>3</v>
      </c>
      <c r="C7" s="3">
        <v>7.6</v>
      </c>
      <c r="D7" s="3">
        <v>13.1</v>
      </c>
      <c r="E7" s="3">
        <v>1.4</v>
      </c>
      <c r="F7" s="3">
        <v>3.1</v>
      </c>
      <c r="G7" s="3">
        <v>1.3</v>
      </c>
      <c r="H7" s="3">
        <v>591.20000000000005</v>
      </c>
      <c r="I7" s="3">
        <v>1.8839999999999999</v>
      </c>
      <c r="J7" s="3">
        <v>1.4E-2</v>
      </c>
      <c r="K7" s="3" t="s">
        <v>16</v>
      </c>
    </row>
    <row r="8" spans="1:11" ht="24.75" customHeight="1">
      <c r="A8" s="3" t="s">
        <v>20</v>
      </c>
      <c r="B8" s="3">
        <v>5</v>
      </c>
      <c r="C8" s="3">
        <v>7.9</v>
      </c>
      <c r="D8" s="3">
        <v>13.1</v>
      </c>
      <c r="E8" s="3">
        <v>1.2</v>
      </c>
      <c r="F8" s="3">
        <v>3.1</v>
      </c>
      <c r="G8" s="3">
        <v>0.8</v>
      </c>
      <c r="H8" s="3">
        <v>332.1</v>
      </c>
      <c r="I8" s="3">
        <v>1.893</v>
      </c>
      <c r="J8" s="3">
        <v>1.7999999999999999E-2</v>
      </c>
      <c r="K8" s="3" t="s">
        <v>16</v>
      </c>
    </row>
    <row r="9" spans="1:11" ht="24.75" customHeight="1">
      <c r="A9" s="3" t="s">
        <v>21</v>
      </c>
      <c r="B9" s="3">
        <v>9</v>
      </c>
      <c r="C9" s="3">
        <v>8.1</v>
      </c>
      <c r="D9" s="3">
        <v>12.5</v>
      </c>
      <c r="E9" s="3">
        <v>1.4</v>
      </c>
      <c r="F9" s="3">
        <v>3.4</v>
      </c>
      <c r="G9" s="3">
        <v>2.1</v>
      </c>
      <c r="H9" s="3">
        <v>262.8</v>
      </c>
      <c r="I9" s="3">
        <v>1.8360000000000001</v>
      </c>
      <c r="J9" s="3">
        <v>2.5999999999999999E-2</v>
      </c>
      <c r="K9" s="3" t="s">
        <v>16</v>
      </c>
    </row>
    <row r="10" spans="1:11" ht="24.75" customHeight="1">
      <c r="A10" s="3" t="s">
        <v>22</v>
      </c>
      <c r="B10" s="3">
        <v>12</v>
      </c>
      <c r="C10" s="3">
        <v>7.3</v>
      </c>
      <c r="D10" s="3">
        <v>10.7</v>
      </c>
      <c r="E10" s="3">
        <v>1.2</v>
      </c>
      <c r="F10" s="3">
        <v>3.3</v>
      </c>
      <c r="G10" s="3">
        <v>9.9</v>
      </c>
      <c r="H10" s="3">
        <v>825.4</v>
      </c>
      <c r="I10" s="3">
        <v>2.548</v>
      </c>
      <c r="J10" s="3">
        <v>3.5000000000000003E-2</v>
      </c>
      <c r="K10" s="3" t="s">
        <v>16</v>
      </c>
    </row>
    <row r="11" spans="1:11" ht="24.75" customHeight="1">
      <c r="A11" s="3" t="s">
        <v>23</v>
      </c>
      <c r="B11" s="3">
        <v>20</v>
      </c>
      <c r="C11" s="3">
        <v>8</v>
      </c>
      <c r="D11" s="3">
        <v>8.3000000000000007</v>
      </c>
      <c r="E11" s="3">
        <v>1.8</v>
      </c>
      <c r="F11" s="3">
        <v>3.6</v>
      </c>
      <c r="G11" s="3">
        <v>4.5999999999999996</v>
      </c>
      <c r="H11" s="3">
        <v>876.3</v>
      </c>
      <c r="I11" s="3">
        <v>2.556</v>
      </c>
      <c r="J11" s="3">
        <v>3.9E-2</v>
      </c>
      <c r="K11" s="3" t="s">
        <v>16</v>
      </c>
    </row>
    <row r="12" spans="1:11" ht="24.75" customHeight="1">
      <c r="A12" s="3" t="s">
        <v>24</v>
      </c>
      <c r="B12" s="3">
        <v>19</v>
      </c>
      <c r="C12" s="3">
        <v>7.3</v>
      </c>
      <c r="D12" s="3">
        <v>7.4</v>
      </c>
      <c r="E12" s="3">
        <v>1</v>
      </c>
      <c r="F12" s="3">
        <v>4.5</v>
      </c>
      <c r="G12" s="3">
        <v>33.4</v>
      </c>
      <c r="H12" s="4">
        <v>2953.6</v>
      </c>
      <c r="I12" s="3">
        <v>2.4470000000000001</v>
      </c>
      <c r="J12" s="3">
        <v>0.114</v>
      </c>
      <c r="K12" s="3" t="s">
        <v>25</v>
      </c>
    </row>
    <row r="13" spans="1:11" ht="24.75" customHeight="1">
      <c r="A13" s="3" t="s">
        <v>26</v>
      </c>
      <c r="B13" s="3">
        <v>24</v>
      </c>
      <c r="C13" s="3">
        <v>8</v>
      </c>
      <c r="D13" s="3">
        <v>6.7</v>
      </c>
      <c r="E13" s="3">
        <v>1.2</v>
      </c>
      <c r="F13" s="3">
        <v>3.7</v>
      </c>
      <c r="G13" s="3">
        <v>9.4</v>
      </c>
      <c r="H13" s="4">
        <v>1405.3</v>
      </c>
      <c r="I13" s="3">
        <v>2.0710000000000002</v>
      </c>
      <c r="J13" s="3">
        <v>4.9000000000000002E-2</v>
      </c>
      <c r="K13" s="3" t="s">
        <v>16</v>
      </c>
    </row>
    <row r="14" spans="1:11" ht="24.75" customHeight="1">
      <c r="A14" s="3" t="s">
        <v>27</v>
      </c>
      <c r="B14" s="3">
        <v>25</v>
      </c>
      <c r="C14" s="3">
        <v>7.9</v>
      </c>
      <c r="D14" s="3">
        <v>7</v>
      </c>
      <c r="E14" s="3">
        <v>1.3</v>
      </c>
      <c r="F14" s="3">
        <v>3.7</v>
      </c>
      <c r="G14" s="3">
        <v>5.4</v>
      </c>
      <c r="H14" s="3">
        <v>416.7</v>
      </c>
      <c r="I14" s="3">
        <v>2.2109999999999999</v>
      </c>
      <c r="J14" s="3">
        <v>4.3999999999999997E-2</v>
      </c>
      <c r="K14" s="3" t="s">
        <v>16</v>
      </c>
    </row>
    <row r="15" spans="1:11" ht="24.75" customHeight="1">
      <c r="A15" s="3" t="s">
        <v>28</v>
      </c>
      <c r="B15" s="3">
        <v>21</v>
      </c>
      <c r="C15" s="3">
        <v>7.3</v>
      </c>
      <c r="D15" s="3">
        <v>7.2</v>
      </c>
      <c r="E15" s="3">
        <v>1.1000000000000001</v>
      </c>
      <c r="F15" s="3">
        <v>3.3</v>
      </c>
      <c r="G15" s="3">
        <v>3.7</v>
      </c>
      <c r="H15" s="3">
        <v>639.1</v>
      </c>
      <c r="I15" s="3">
        <v>1.7989999999999999</v>
      </c>
      <c r="J15" s="3">
        <v>2.8000000000000001E-2</v>
      </c>
      <c r="K15" s="3" t="s">
        <v>16</v>
      </c>
    </row>
    <row r="16" spans="1:11" ht="24.75" customHeight="1">
      <c r="A16" s="3" t="s">
        <v>29</v>
      </c>
      <c r="B16" s="3">
        <v>17</v>
      </c>
      <c r="C16" s="3">
        <v>7.7</v>
      </c>
      <c r="D16" s="3">
        <v>8</v>
      </c>
      <c r="E16" s="3">
        <v>1.1000000000000001</v>
      </c>
      <c r="F16" s="3">
        <v>3.2</v>
      </c>
      <c r="G16" s="3">
        <v>1.9</v>
      </c>
      <c r="H16" s="3">
        <v>859.3</v>
      </c>
      <c r="I16" s="3">
        <v>1.655</v>
      </c>
      <c r="J16" s="3">
        <v>2.4E-2</v>
      </c>
      <c r="K16" s="3" t="s">
        <v>16</v>
      </c>
    </row>
    <row r="17" spans="1:11" ht="24.75" customHeight="1">
      <c r="A17" s="3" t="s">
        <v>30</v>
      </c>
      <c r="B17" s="3">
        <v>12</v>
      </c>
      <c r="C17" s="3">
        <v>7.6</v>
      </c>
      <c r="D17" s="3">
        <v>9.5</v>
      </c>
      <c r="E17" s="3">
        <v>1.1000000000000001</v>
      </c>
      <c r="F17" s="3">
        <v>3.2</v>
      </c>
      <c r="G17" s="3">
        <v>6.9</v>
      </c>
      <c r="H17" s="4">
        <v>1254.5</v>
      </c>
      <c r="I17" s="3">
        <v>1.7569999999999999</v>
      </c>
      <c r="J17" s="3">
        <v>1.7999999999999999E-2</v>
      </c>
      <c r="K17" s="3" t="s">
        <v>16</v>
      </c>
    </row>
    <row r="18" spans="1:11" ht="24.75" customHeight="1">
      <c r="A18" s="5" t="s">
        <v>31</v>
      </c>
      <c r="B18" s="6">
        <f>MIN(B5:B17)</f>
        <v>3</v>
      </c>
      <c r="C18" s="6">
        <f t="shared" ref="C18:J18" si="0">MIN(C6:C17)</f>
        <v>7.3</v>
      </c>
      <c r="D18" s="6">
        <f t="shared" si="0"/>
        <v>6.7</v>
      </c>
      <c r="E18" s="7">
        <f t="shared" si="0"/>
        <v>1</v>
      </c>
      <c r="F18" s="7">
        <f t="shared" si="0"/>
        <v>3</v>
      </c>
      <c r="G18" s="6">
        <f t="shared" si="0"/>
        <v>0.7</v>
      </c>
      <c r="H18" s="6">
        <f t="shared" si="0"/>
        <v>175.6</v>
      </c>
      <c r="I18" s="6">
        <f t="shared" si="0"/>
        <v>1.655</v>
      </c>
      <c r="J18" s="6">
        <f t="shared" si="0"/>
        <v>1.4E-2</v>
      </c>
      <c r="K18" s="6"/>
    </row>
    <row r="19" spans="1:11" ht="24.75" customHeight="1">
      <c r="A19" s="3" t="s">
        <v>33</v>
      </c>
      <c r="B19" s="6">
        <f>MAX(B5:B17)</f>
        <v>25</v>
      </c>
      <c r="C19" s="6">
        <f t="shared" ref="C19:J19" si="1">MAX(C6:C17)</f>
        <v>8.1</v>
      </c>
      <c r="D19" s="6">
        <f t="shared" si="1"/>
        <v>13.1</v>
      </c>
      <c r="E19" s="6">
        <f t="shared" si="1"/>
        <v>1.8</v>
      </c>
      <c r="F19" s="6">
        <f t="shared" si="1"/>
        <v>4.5</v>
      </c>
      <c r="G19" s="6">
        <f t="shared" si="1"/>
        <v>33.4</v>
      </c>
      <c r="H19" s="6">
        <f t="shared" si="1"/>
        <v>2953.6</v>
      </c>
      <c r="I19" s="6">
        <f t="shared" si="1"/>
        <v>2.556</v>
      </c>
      <c r="J19" s="6">
        <f t="shared" si="1"/>
        <v>0.114</v>
      </c>
      <c r="K19" s="6"/>
    </row>
    <row r="20" spans="1:11" ht="24.75" customHeight="1">
      <c r="A20" s="3" t="s">
        <v>34</v>
      </c>
      <c r="B20" s="8">
        <f>AVERAGE(B5:B17)</f>
        <v>14.384615384615385</v>
      </c>
      <c r="C20" s="7">
        <f t="shared" ref="C20:J20" si="2">AVERAGE(C6:C17)</f>
        <v>7.6833333333333327</v>
      </c>
      <c r="D20" s="7">
        <f t="shared" si="2"/>
        <v>9.5583333333333336</v>
      </c>
      <c r="E20" s="7">
        <f t="shared" si="2"/>
        <v>1.2666666666666666</v>
      </c>
      <c r="F20" s="7">
        <f t="shared" si="2"/>
        <v>3.4250000000000003</v>
      </c>
      <c r="G20" s="7">
        <f t="shared" si="2"/>
        <v>6.6750000000000007</v>
      </c>
      <c r="H20" s="7">
        <f t="shared" si="2"/>
        <v>882.6583333333333</v>
      </c>
      <c r="I20" s="7">
        <f t="shared" si="2"/>
        <v>2.0442500000000003</v>
      </c>
      <c r="J20" s="9">
        <f t="shared" si="2"/>
        <v>3.5333333333333335E-2</v>
      </c>
      <c r="K20" s="3"/>
    </row>
    <row r="21" spans="1:11" ht="24.75" customHeight="1">
      <c r="A21" s="17" t="s">
        <v>35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6">
    <mergeCell ref="A21:K21"/>
    <mergeCell ref="A1:K1"/>
    <mergeCell ref="A2:K2"/>
    <mergeCell ref="A3:A4"/>
    <mergeCell ref="C3:C4"/>
    <mergeCell ref="K3:K4"/>
  </mergeCells>
  <phoneticPr fontId="1" type="noConversion"/>
  <pageMargins left="0.7" right="0.7" top="0.75" bottom="0.75" header="0.3" footer="0.3"/>
  <pageSetup paperSize="9" scale="6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2012</vt:lpstr>
      <vt:lpstr>2013</vt:lpstr>
      <vt:lpstr>2014</vt:lpstr>
      <vt:lpstr>2015</vt:lpstr>
      <vt:lpstr>2016</vt:lpstr>
      <vt:lpstr>5년치 정리</vt:lpstr>
      <vt:lpstr>출력안함☞</vt:lpstr>
      <vt:lpstr>2011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선호</dc:creator>
  <cp:lastModifiedBy>선호</cp:lastModifiedBy>
  <cp:lastPrinted>2017-04-26T06:29:33Z</cp:lastPrinted>
  <dcterms:created xsi:type="dcterms:W3CDTF">2017-02-13T00:39:29Z</dcterms:created>
  <dcterms:modified xsi:type="dcterms:W3CDTF">2017-04-26T06:30:34Z</dcterms:modified>
</cp:coreProperties>
</file>