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075" windowHeight="12270"/>
  </bookViews>
  <sheets>
    <sheet name="연혁" sheetId="4" r:id="rId1"/>
    <sheet name="1. 위치" sheetId="6" r:id="rId2"/>
    <sheet name="2.행정구역" sheetId="5" r:id="rId3"/>
    <sheet name="3.토지지목별현황" sheetId="7" r:id="rId4"/>
    <sheet name="4.일기일수" sheetId="8" r:id="rId5"/>
    <sheet name="5.기상개황" sheetId="9" r:id="rId6"/>
    <sheet name="6.강수량" sheetId="10" r:id="rId7"/>
    <sheet name="7.해안선및도서" sheetId="11" r:id="rId8"/>
  </sheets>
  <definedNames>
    <definedName name="_xlnm.Print_Area" localSheetId="5">'5.기상개황'!$A$1:$R$27</definedName>
    <definedName name="_xlnm.Print_Area" localSheetId="6">'6.강수량'!$A$1:$O$23</definedName>
  </definedNames>
  <calcPr calcId="144525"/>
</workbook>
</file>

<file path=xl/calcChain.xml><?xml version="1.0" encoding="utf-8"?>
<calcChain xmlns="http://schemas.openxmlformats.org/spreadsheetml/2006/main">
  <c r="C11" i="10" l="1"/>
  <c r="B22" i="10" l="1"/>
  <c r="B21" i="10"/>
  <c r="B20" i="10"/>
  <c r="B19" i="10"/>
  <c r="B18" i="10"/>
  <c r="B17" i="10"/>
  <c r="B16" i="10"/>
  <c r="B15" i="10"/>
  <c r="B14" i="10"/>
  <c r="B13" i="10"/>
  <c r="B12" i="10"/>
  <c r="C25" i="5" l="1"/>
  <c r="C24" i="5"/>
  <c r="C23" i="5"/>
  <c r="C22" i="5"/>
  <c r="C21" i="5"/>
  <c r="C20" i="5"/>
  <c r="C19" i="5"/>
  <c r="C18" i="5"/>
  <c r="C17" i="5"/>
  <c r="C16" i="5"/>
  <c r="C15" i="5"/>
  <c r="J16" i="11" l="1"/>
  <c r="I16" i="11"/>
  <c r="H16" i="11"/>
  <c r="G16" i="11"/>
  <c r="F16" i="11"/>
  <c r="E16" i="11"/>
  <c r="D16" i="11"/>
  <c r="C16" i="11"/>
  <c r="B16" i="11"/>
  <c r="N11" i="10" l="1"/>
  <c r="M11" i="10"/>
  <c r="L11" i="10"/>
  <c r="K11" i="10"/>
  <c r="J11" i="10"/>
  <c r="I11" i="10"/>
  <c r="H11" i="10"/>
  <c r="G11" i="10"/>
  <c r="F11" i="10"/>
  <c r="E11" i="10"/>
  <c r="D11" i="10"/>
  <c r="B11" i="10"/>
  <c r="Q14" i="9" l="1"/>
  <c r="P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L12" i="8"/>
  <c r="K12" i="8"/>
  <c r="J12" i="8"/>
  <c r="I12" i="8"/>
  <c r="H12" i="8"/>
  <c r="G12" i="8"/>
  <c r="F12" i="8"/>
  <c r="E12" i="8"/>
  <c r="D12" i="8"/>
  <c r="C12" i="8"/>
  <c r="B12" i="8"/>
  <c r="B22" i="7"/>
  <c r="B21" i="7"/>
  <c r="B20" i="7"/>
  <c r="B19" i="7"/>
  <c r="B18" i="7"/>
  <c r="B17" i="7"/>
  <c r="B16" i="7"/>
  <c r="B15" i="7"/>
  <c r="B14" i="7"/>
  <c r="B13" i="7"/>
  <c r="B11" i="7" s="1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N11" i="7"/>
  <c r="M11" i="7"/>
  <c r="L11" i="7"/>
  <c r="K11" i="7"/>
  <c r="J11" i="7"/>
  <c r="I11" i="7"/>
  <c r="H11" i="7"/>
  <c r="G11" i="7"/>
  <c r="F11" i="7"/>
  <c r="E11" i="7"/>
  <c r="D11" i="7"/>
  <c r="C11" i="7"/>
  <c r="C14" i="5" l="1"/>
  <c r="H14" i="5"/>
  <c r="G14" i="5"/>
  <c r="F14" i="5"/>
  <c r="E14" i="5"/>
  <c r="D14" i="5"/>
  <c r="B14" i="5"/>
</calcChain>
</file>

<file path=xl/sharedStrings.xml><?xml version="1.0" encoding="utf-8"?>
<sst xmlns="http://schemas.openxmlformats.org/spreadsheetml/2006/main" count="476" uniqueCount="386">
  <si>
    <r>
      <t>Ⅰ</t>
    </r>
    <r>
      <rPr>
        <b/>
        <sz val="20"/>
        <color rgb="FF000000"/>
        <rFont val="한양신명조"/>
        <family val="3"/>
        <charset val="129"/>
      </rPr>
      <t xml:space="preserve">. </t>
    </r>
    <r>
      <rPr>
        <b/>
        <sz val="20"/>
        <color rgb="FF000000"/>
        <rFont val="바탕체"/>
        <family val="1"/>
        <charset val="129"/>
      </rPr>
      <t>연 혁</t>
    </r>
  </si>
  <si>
    <t xml:space="preserve">  </t>
  </si>
  <si>
    <r>
      <t xml:space="preserve">1. </t>
    </r>
    <r>
      <rPr>
        <b/>
        <sz val="15"/>
        <color rgb="FF000000"/>
        <rFont val="바탕체"/>
        <family val="1"/>
        <charset val="129"/>
      </rPr>
      <t>삼한시대</t>
    </r>
  </si>
  <si>
    <r>
      <t>삼한의 감해비리국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監奚卑離國</t>
    </r>
    <r>
      <rPr>
        <sz val="13"/>
        <color rgb="FF000000"/>
        <rFont val="한양신명조"/>
        <family val="3"/>
        <charset val="129"/>
      </rPr>
      <t>)</t>
    </r>
  </si>
  <si>
    <r>
      <t xml:space="preserve">2. </t>
    </r>
    <r>
      <rPr>
        <b/>
        <sz val="15"/>
        <color rgb="FF000000"/>
        <rFont val="바탕체"/>
        <family val="1"/>
        <charset val="129"/>
      </rPr>
      <t>백제시대</t>
    </r>
  </si>
  <si>
    <r>
      <t xml:space="preserve">3. </t>
    </r>
    <r>
      <rPr>
        <b/>
        <sz val="15"/>
        <color rgb="FF000000"/>
        <rFont val="바탕체"/>
        <family val="1"/>
        <charset val="129"/>
      </rPr>
      <t>통일신라시대</t>
    </r>
  </si>
  <si>
    <r>
      <t>지심주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支潯州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로서 </t>
    </r>
    <r>
      <rPr>
        <sz val="13"/>
        <color rgb="FF000000"/>
        <rFont val="한양신명조"/>
        <family val="3"/>
        <charset val="129"/>
      </rPr>
      <t>9</t>
    </r>
    <r>
      <rPr>
        <sz val="13"/>
        <color rgb="FF000000"/>
        <rFont val="바탕체"/>
        <family val="1"/>
        <charset val="129"/>
      </rPr>
      <t>개현을 관할함</t>
    </r>
    <r>
      <rPr>
        <sz val="13"/>
        <color rgb="FF000000"/>
        <rFont val="한양신명조"/>
        <family val="3"/>
        <charset val="129"/>
      </rPr>
      <t>.</t>
    </r>
  </si>
  <si>
    <r>
      <t xml:space="preserve">4. </t>
    </r>
    <r>
      <rPr>
        <b/>
        <sz val="15"/>
        <color rgb="FF000000"/>
        <rFont val="바탕체"/>
        <family val="1"/>
        <charset val="129"/>
      </rPr>
      <t>고려시대</t>
    </r>
  </si>
  <si>
    <r>
      <t xml:space="preserve">서기 </t>
    </r>
    <r>
      <rPr>
        <sz val="13"/>
        <color rgb="FF000000"/>
        <rFont val="한양신명조"/>
        <family val="3"/>
        <charset val="129"/>
      </rPr>
      <t>995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成宗 </t>
    </r>
    <r>
      <rPr>
        <sz val="13"/>
        <color rgb="FF000000"/>
        <rFont val="한양신명조"/>
        <family val="3"/>
        <charset val="129"/>
      </rPr>
      <t>14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>운주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運州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로 바뀌어 결성군까지 통합하였으며 서기</t>
    </r>
    <r>
      <rPr>
        <sz val="13"/>
        <color rgb="FF000000"/>
        <rFont val="한양신명조"/>
        <family val="3"/>
        <charset val="129"/>
      </rPr>
      <t>1012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顯宗 </t>
    </r>
    <r>
      <rPr>
        <sz val="13"/>
        <color rgb="FF000000"/>
        <rFont val="한양신명조"/>
        <family val="3"/>
        <charset val="129"/>
      </rPr>
      <t>3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>홍주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洪州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로 이름을 바꾸어 서기 </t>
    </r>
    <r>
      <rPr>
        <sz val="13"/>
        <color rgb="FF000000"/>
        <rFont val="한양신명조"/>
        <family val="3"/>
        <charset val="129"/>
      </rPr>
      <t>1018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顯宗 </t>
    </r>
    <r>
      <rPr>
        <sz val="13"/>
        <color rgb="FF000000"/>
        <rFont val="한양신명조"/>
        <family val="3"/>
        <charset val="129"/>
      </rPr>
      <t>9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부터 지주사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知州事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를 두어 다스리다가 서기 </t>
    </r>
    <r>
      <rPr>
        <sz val="13"/>
        <color rgb="FF000000"/>
        <rFont val="한양신명조"/>
        <family val="3"/>
        <charset val="129"/>
      </rPr>
      <t>1371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恭愍王 </t>
    </r>
    <r>
      <rPr>
        <sz val="13"/>
        <color rgb="FF000000"/>
        <rFont val="한양신명조"/>
        <family val="3"/>
        <charset val="129"/>
      </rPr>
      <t>20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>목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牧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으로 승격시켜 목사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牧使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가 다스리게 함</t>
    </r>
    <r>
      <rPr>
        <sz val="13"/>
        <color rgb="FF000000"/>
        <rFont val="한양신명조"/>
        <family val="3"/>
        <charset val="129"/>
      </rPr>
      <t>.</t>
    </r>
  </si>
  <si>
    <r>
      <t xml:space="preserve">5. </t>
    </r>
    <r>
      <rPr>
        <b/>
        <sz val="15"/>
        <color rgb="FF000000"/>
        <rFont val="바탕체"/>
        <family val="1"/>
        <charset val="129"/>
      </rPr>
      <t>조선시대</t>
    </r>
  </si>
  <si>
    <r>
      <t>홍주목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洪州牧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이 있었으며 서기 </t>
    </r>
    <r>
      <rPr>
        <sz val="13"/>
        <color rgb="FF000000"/>
        <rFont val="한양신명조"/>
        <family val="3"/>
        <charset val="129"/>
      </rPr>
      <t>1413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太宗 </t>
    </r>
    <r>
      <rPr>
        <sz val="13"/>
        <color rgb="FF000000"/>
        <rFont val="한양신명조"/>
        <family val="3"/>
        <charset val="129"/>
      </rPr>
      <t>13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>결성현을 설치함</t>
    </r>
    <r>
      <rPr>
        <sz val="13"/>
        <color rgb="FF000000"/>
        <rFont val="한양신명조"/>
        <family val="3"/>
        <charset val="129"/>
      </rPr>
      <t xml:space="preserve">. </t>
    </r>
    <r>
      <rPr>
        <sz val="13"/>
        <color rgb="FF000000"/>
        <rFont val="바탕체"/>
        <family val="1"/>
        <charset val="129"/>
      </rPr>
      <t xml:space="preserve">서기 </t>
    </r>
    <r>
      <rPr>
        <sz val="13"/>
        <color rgb="FF000000"/>
        <rFont val="한양신명조"/>
        <family val="3"/>
        <charset val="129"/>
      </rPr>
      <t>1895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高宗 </t>
    </r>
    <r>
      <rPr>
        <sz val="13"/>
        <color rgb="FF000000"/>
        <rFont val="한양신명조"/>
        <family val="3"/>
        <charset val="129"/>
      </rPr>
      <t>32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 xml:space="preserve">전국을 </t>
    </r>
    <r>
      <rPr>
        <sz val="13"/>
        <color rgb="FF000000"/>
        <rFont val="한양신명조"/>
        <family val="3"/>
        <charset val="129"/>
      </rPr>
      <t>23</t>
    </r>
    <r>
      <rPr>
        <sz val="13"/>
        <color rgb="FF000000"/>
        <rFont val="바탕체"/>
        <family val="1"/>
        <charset val="129"/>
      </rPr>
      <t>부로 행정구역을 개편할 때 홍주부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洪州俯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를 두어 인근 </t>
    </r>
    <r>
      <rPr>
        <sz val="13"/>
        <color rgb="FF000000"/>
        <rFont val="한양신명조"/>
        <family val="3"/>
        <charset val="129"/>
      </rPr>
      <t>22</t>
    </r>
    <r>
      <rPr>
        <sz val="13"/>
        <color rgb="FF000000"/>
        <rFont val="바탕체"/>
        <family val="1"/>
        <charset val="129"/>
      </rPr>
      <t>개 군현을 관할하였음</t>
    </r>
    <r>
      <rPr>
        <sz val="13"/>
        <color rgb="FF000000"/>
        <rFont val="한양신명조"/>
        <family val="3"/>
        <charset val="129"/>
      </rPr>
      <t>.</t>
    </r>
  </si>
  <si>
    <r>
      <t xml:space="preserve">6. </t>
    </r>
    <r>
      <rPr>
        <b/>
        <sz val="15"/>
        <color rgb="FF000000"/>
        <rFont val="바탕체"/>
        <family val="1"/>
        <charset val="129"/>
      </rPr>
      <t>광복이전</t>
    </r>
  </si>
  <si>
    <r>
      <t xml:space="preserve">서기 </t>
    </r>
    <r>
      <rPr>
        <sz val="13"/>
        <color rgb="FF000000"/>
        <rFont val="한양신명조"/>
        <family val="3"/>
        <charset val="129"/>
      </rPr>
      <t>1914</t>
    </r>
    <r>
      <rPr>
        <sz val="13"/>
        <color rgb="FF000000"/>
        <rFont val="바탕체"/>
        <family val="1"/>
        <charset val="129"/>
      </rPr>
      <t>년 홍주군과 결성군을 합쳐 홍성군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洪城郡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으로 개칭하여 </t>
    </r>
    <r>
      <rPr>
        <sz val="13"/>
        <color rgb="FF000000"/>
        <rFont val="한양신명조"/>
        <family val="3"/>
        <charset val="129"/>
      </rPr>
      <t>11</t>
    </r>
    <r>
      <rPr>
        <sz val="13"/>
        <color rgb="FF000000"/>
        <rFont val="바탕체"/>
        <family val="1"/>
        <charset val="129"/>
      </rPr>
      <t>개면을</t>
    </r>
    <r>
      <rPr>
        <sz val="13"/>
        <color rgb="FF000000"/>
        <rFont val="한양신명조"/>
        <family val="3"/>
        <charset val="129"/>
      </rPr>
      <t xml:space="preserve"> </t>
    </r>
    <r>
      <rPr>
        <sz val="13"/>
        <color rgb="FF000000"/>
        <rFont val="바탕체"/>
        <family val="1"/>
        <charset val="129"/>
      </rPr>
      <t>관할함</t>
    </r>
    <r>
      <rPr>
        <sz val="13"/>
        <color rgb="FF000000"/>
        <rFont val="한양신명조"/>
        <family val="3"/>
        <charset val="129"/>
      </rPr>
      <t xml:space="preserve">. </t>
    </r>
    <r>
      <rPr>
        <sz val="13"/>
        <color rgb="FF000000"/>
        <rFont val="바탕체"/>
        <family val="1"/>
        <charset val="129"/>
      </rPr>
      <t xml:space="preserve">서기 </t>
    </r>
    <r>
      <rPr>
        <sz val="13"/>
        <color rgb="FF000000"/>
        <rFont val="한양신명조"/>
        <family val="3"/>
        <charset val="129"/>
      </rPr>
      <t>1941</t>
    </r>
    <r>
      <rPr>
        <sz val="13"/>
        <color rgb="FF000000"/>
        <rFont val="바탕체"/>
        <family val="1"/>
        <charset val="129"/>
      </rPr>
      <t xml:space="preserve">년 홍주면이 홍성읍으로 승격하여 </t>
    </r>
    <r>
      <rPr>
        <sz val="13"/>
        <color rgb="FF000000"/>
        <rFont val="한양신명조"/>
        <family val="3"/>
        <charset val="129"/>
      </rPr>
      <t>1</t>
    </r>
    <r>
      <rPr>
        <sz val="13"/>
        <color rgb="FF000000"/>
        <rFont val="바탕체"/>
        <family val="1"/>
        <charset val="129"/>
      </rPr>
      <t xml:space="preserve">읍 </t>
    </r>
    <r>
      <rPr>
        <sz val="13"/>
        <color rgb="FF000000"/>
        <rFont val="한양신명조"/>
        <family val="3"/>
        <charset val="129"/>
      </rPr>
      <t>10</t>
    </r>
    <r>
      <rPr>
        <sz val="13"/>
        <color rgb="FF000000"/>
        <rFont val="바탕체"/>
        <family val="1"/>
        <charset val="129"/>
      </rPr>
      <t>면을 관할하다가 서기</t>
    </r>
    <r>
      <rPr>
        <sz val="13"/>
        <color rgb="FF000000"/>
        <rFont val="한양신명조"/>
        <family val="3"/>
        <charset val="129"/>
      </rPr>
      <t xml:space="preserve"> 1942</t>
    </r>
    <r>
      <rPr>
        <sz val="13"/>
        <color rgb="FF000000"/>
        <rFont val="바탕체"/>
        <family val="1"/>
        <charset val="129"/>
      </rPr>
      <t xml:space="preserve">년 광천면이 읍으로 승격되어 </t>
    </r>
    <r>
      <rPr>
        <sz val="13"/>
        <color rgb="FF000000"/>
        <rFont val="한양신명조"/>
        <family val="3"/>
        <charset val="129"/>
      </rPr>
      <t>2</t>
    </r>
    <r>
      <rPr>
        <sz val="13"/>
        <color rgb="FF000000"/>
        <rFont val="바탕체"/>
        <family val="1"/>
        <charset val="129"/>
      </rPr>
      <t xml:space="preserve">읍 </t>
    </r>
    <r>
      <rPr>
        <sz val="13"/>
        <color rgb="FF000000"/>
        <rFont val="한양신명조"/>
        <family val="3"/>
        <charset val="129"/>
      </rPr>
      <t>9</t>
    </r>
    <r>
      <rPr>
        <sz val="13"/>
        <color rgb="FF000000"/>
        <rFont val="바탕체"/>
        <family val="1"/>
        <charset val="129"/>
      </rPr>
      <t>개면을 관할함</t>
    </r>
    <r>
      <rPr>
        <sz val="13"/>
        <color rgb="FF000000"/>
        <rFont val="한양신명조"/>
        <family val="3"/>
        <charset val="129"/>
      </rPr>
      <t>.</t>
    </r>
  </si>
  <si>
    <r>
      <t xml:space="preserve">7. </t>
    </r>
    <r>
      <rPr>
        <b/>
        <sz val="15"/>
        <color rgb="FF000000"/>
        <rFont val="바탕체"/>
        <family val="1"/>
        <charset val="129"/>
      </rPr>
      <t>대한민국</t>
    </r>
  </si>
  <si>
    <r>
      <t xml:space="preserve">홍성군을 그대로 두고 </t>
    </r>
    <r>
      <rPr>
        <sz val="13"/>
        <color rgb="FF000000"/>
        <rFont val="한양신명조"/>
        <family val="3"/>
        <charset val="129"/>
      </rPr>
      <t>2</t>
    </r>
    <r>
      <rPr>
        <sz val="13"/>
        <color rgb="FF000000"/>
        <rFont val="바탕체"/>
        <family val="1"/>
        <charset val="129"/>
      </rPr>
      <t>개 읍</t>
    </r>
    <r>
      <rPr>
        <sz val="13"/>
        <color rgb="FF000000"/>
        <rFont val="한양신명조"/>
        <family val="3"/>
        <charset val="129"/>
      </rPr>
      <t>, 9</t>
    </r>
    <r>
      <rPr>
        <sz val="13"/>
        <color rgb="FF000000"/>
        <rFont val="바탕체"/>
        <family val="1"/>
        <charset val="129"/>
      </rPr>
      <t xml:space="preserve">개 면을 관할하고 있으며 </t>
    </r>
    <r>
      <rPr>
        <sz val="13"/>
        <color rgb="FF000000"/>
        <rFont val="한양신명조"/>
        <family val="3"/>
        <charset val="129"/>
      </rPr>
      <t>1983</t>
    </r>
    <r>
      <rPr>
        <sz val="13"/>
        <color rgb="FF000000"/>
        <rFont val="바탕체"/>
        <family val="1"/>
        <charset val="129"/>
      </rPr>
      <t>년 서산군 고북면 대사리 편입, 1989년 서산군 안면읍 죽도리 편입.
2017년 홍북면이 읍으로 승격되어 3읍 8개면을 관할함.</t>
    </r>
    <phoneticPr fontId="10" type="noConversion"/>
  </si>
  <si>
    <r>
      <t xml:space="preserve">2.  </t>
    </r>
    <r>
      <rPr>
        <b/>
        <sz val="16"/>
        <rFont val="바탕"/>
        <family val="1"/>
        <charset val="129"/>
      </rPr>
      <t>행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정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역</t>
    </r>
    <phoneticPr fontId="116" type="noConversion"/>
  </si>
  <si>
    <t>Area and Number of Administrative Units</t>
    <phoneticPr fontId="116" type="noConversion"/>
  </si>
  <si>
    <t>단위 : 개</t>
    <phoneticPr fontId="116" type="noConversion"/>
  </si>
  <si>
    <t>Unit : number</t>
    <phoneticPr fontId="116" type="noConversion"/>
  </si>
  <si>
    <t>연    별
읍 면 별</t>
    <phoneticPr fontId="116" type="noConversion"/>
  </si>
  <si>
    <t>면  적(㎢)</t>
    <phoneticPr fontId="116" type="noConversion"/>
  </si>
  <si>
    <t>구성비(%)</t>
    <phoneticPr fontId="116" type="noConversion"/>
  </si>
  <si>
    <r>
      <t>읍</t>
    </r>
    <r>
      <rPr>
        <sz val="12"/>
        <rFont val="돋움체"/>
        <family val="3"/>
        <charset val="129"/>
      </rPr>
      <t xml:space="preserve"> </t>
    </r>
    <r>
      <rPr>
        <sz val="11"/>
        <rFont val="돋움체"/>
        <family val="3"/>
        <charset val="129"/>
      </rPr>
      <t xml:space="preserve"> </t>
    </r>
    <r>
      <rPr>
        <sz val="2"/>
        <rFont val="돋움체"/>
        <family val="3"/>
        <charset val="129"/>
      </rPr>
      <t xml:space="preserve">●    </t>
    </r>
    <r>
      <rPr>
        <sz val="11"/>
        <rFont val="돋움체"/>
        <family val="3"/>
        <charset val="129"/>
      </rPr>
      <t>면</t>
    </r>
    <phoneticPr fontId="116" type="noConversion"/>
  </si>
  <si>
    <t>리   Ri</t>
    <phoneticPr fontId="116" type="noConversion"/>
  </si>
  <si>
    <t>반</t>
    <phoneticPr fontId="116" type="noConversion"/>
  </si>
  <si>
    <t>출장소</t>
    <phoneticPr fontId="116" type="noConversion"/>
  </si>
  <si>
    <t>Year
Eup ＆ Myeon</t>
    <phoneticPr fontId="116" type="noConversion"/>
  </si>
  <si>
    <t>Eup</t>
    <phoneticPr fontId="116" type="noConversion"/>
  </si>
  <si>
    <t>Myeon</t>
    <phoneticPr fontId="116" type="noConversion"/>
  </si>
  <si>
    <t xml:space="preserve">Area </t>
    <phoneticPr fontId="116" type="noConversion"/>
  </si>
  <si>
    <t>Composition</t>
    <phoneticPr fontId="116" type="noConversion"/>
  </si>
  <si>
    <t>읍</t>
    <phoneticPr fontId="116" type="noConversion"/>
  </si>
  <si>
    <t>면</t>
    <phoneticPr fontId="116" type="noConversion"/>
  </si>
  <si>
    <t>행 정</t>
    <phoneticPr fontId="116" type="noConversion"/>
  </si>
  <si>
    <t>Ban</t>
    <phoneticPr fontId="116" type="noConversion"/>
  </si>
  <si>
    <t>Branch office</t>
    <phoneticPr fontId="116" type="noConversion"/>
  </si>
  <si>
    <t>Adm.</t>
    <phoneticPr fontId="116" type="noConversion"/>
  </si>
  <si>
    <t>2011</t>
  </si>
  <si>
    <t>-</t>
  </si>
  <si>
    <t>2012</t>
  </si>
  <si>
    <t>2013</t>
  </si>
  <si>
    <t>2014</t>
  </si>
  <si>
    <t>2015</t>
  </si>
  <si>
    <t>2016</t>
    <phoneticPr fontId="116" type="noConversion"/>
  </si>
  <si>
    <t>홍 성 읍</t>
    <phoneticPr fontId="116" type="noConversion"/>
  </si>
  <si>
    <t>Hongseong-eup</t>
    <phoneticPr fontId="116" type="noConversion"/>
  </si>
  <si>
    <t>광 천 읍</t>
  </si>
  <si>
    <t>Gwangcheon-eup</t>
  </si>
  <si>
    <t>홍 북 면</t>
  </si>
  <si>
    <t>Hongbuk-myeon</t>
  </si>
  <si>
    <t>금 마 면</t>
  </si>
  <si>
    <t>Geumma-myeon</t>
    <phoneticPr fontId="116" type="noConversion"/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</si>
  <si>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</si>
  <si>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</si>
  <si>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</si>
  <si>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</si>
  <si>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</si>
  <si>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</si>
  <si>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</si>
  <si>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</si>
  <si>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</si>
  <si>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</si>
  <si>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</si>
  <si>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</si>
  <si>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</si>
  <si>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Guhang-myeon</t>
    <phoneticPr fontId="116" type="noConversion"/>
  </si>
  <si>
    <t xml:space="preserve">자료 : 행정지원과, 민원지적과       </t>
    <phoneticPr fontId="116" type="noConversion"/>
  </si>
  <si>
    <t xml:space="preserve"> Source : Administration Support Division, Speedy Processing of Civil Petitions Office</t>
    <phoneticPr fontId="116" type="noConversion"/>
  </si>
  <si>
    <t xml:space="preserve">1. 위 치 </t>
    <phoneticPr fontId="10" type="noConversion"/>
  </si>
  <si>
    <t>1.  Location</t>
    <phoneticPr fontId="10" type="noConversion"/>
  </si>
  <si>
    <t>소 재 지</t>
  </si>
  <si>
    <t>단</t>
  </si>
  <si>
    <t>경도와 위도의 극점</t>
  </si>
  <si>
    <t>연장거리</t>
  </si>
  <si>
    <t>Location</t>
  </si>
  <si>
    <t>Extremity</t>
  </si>
  <si>
    <t>Extreme of longitude and latitude</t>
  </si>
  <si>
    <t>Gross distance</t>
  </si>
  <si>
    <t>지 명</t>
  </si>
  <si>
    <t>극 점</t>
  </si>
  <si>
    <t>Name of place</t>
  </si>
  <si>
    <t>Extreme</t>
  </si>
  <si>
    <t>동단</t>
  </si>
  <si>
    <t>장곡면 천태리</t>
  </si>
  <si>
    <r>
      <t xml:space="preserve">동경 </t>
    </r>
    <r>
      <rPr>
        <sz val="9"/>
        <color rgb="FF000000"/>
        <rFont val="굴림체"/>
        <family val="3"/>
        <charset val="129"/>
      </rPr>
      <t>126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49´ 38</t>
    </r>
    <r>
      <rPr>
        <sz val="9"/>
        <color rgb="FF000000"/>
        <rFont val="바탕체"/>
        <family val="1"/>
        <charset val="129"/>
      </rPr>
      <t>˝</t>
    </r>
  </si>
  <si>
    <r>
      <t xml:space="preserve">동서간 </t>
    </r>
    <r>
      <rPr>
        <sz val="9"/>
        <color rgb="FF000000"/>
        <rFont val="굴림체"/>
        <family val="3"/>
        <charset val="129"/>
      </rPr>
      <t>29</t>
    </r>
    <r>
      <rPr>
        <sz val="9"/>
        <color rgb="FF000000"/>
        <rFont val="바탕체"/>
        <family val="1"/>
        <charset val="129"/>
      </rPr>
      <t>㎞</t>
    </r>
  </si>
  <si>
    <t>Eastern extremity</t>
  </si>
  <si>
    <t>Cheontae-ri, Janggok-myeon</t>
  </si>
  <si>
    <r>
      <t>East longitude 126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49´ 38</t>
    </r>
    <r>
      <rPr>
        <sz val="9"/>
        <color rgb="FF000000"/>
        <rFont val="바탕체"/>
        <family val="1"/>
        <charset val="129"/>
      </rPr>
      <t>˝</t>
    </r>
  </si>
  <si>
    <r>
      <t>East-West distance 29</t>
    </r>
    <r>
      <rPr>
        <sz val="9"/>
        <color rgb="FF000000"/>
        <rFont val="바탕체"/>
        <family val="1"/>
        <charset val="129"/>
      </rPr>
      <t>㎞</t>
    </r>
  </si>
  <si>
    <t>서단</t>
  </si>
  <si>
    <t>서부면 궁리</t>
  </si>
  <si>
    <r>
      <t xml:space="preserve">동경 </t>
    </r>
    <r>
      <rPr>
        <sz val="9"/>
        <color rgb="FF000000"/>
        <rFont val="굴림체"/>
        <family val="3"/>
        <charset val="129"/>
      </rPr>
      <t>126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27´ 24</t>
    </r>
    <r>
      <rPr>
        <sz val="9"/>
        <color rgb="FF000000"/>
        <rFont val="바탕체"/>
        <family val="1"/>
        <charset val="129"/>
      </rPr>
      <t>˝</t>
    </r>
  </si>
  <si>
    <t>Western extremity</t>
  </si>
  <si>
    <t>Gung-ri, Seobu-myeon</t>
  </si>
  <si>
    <r>
      <t>East longitude 126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27´ 24</t>
    </r>
    <r>
      <rPr>
        <sz val="9"/>
        <color rgb="FF000000"/>
        <rFont val="바탕체"/>
        <family val="1"/>
        <charset val="129"/>
      </rPr>
      <t>˝</t>
    </r>
  </si>
  <si>
    <t>남단</t>
  </si>
  <si>
    <t>광천읍 옹암리</t>
  </si>
  <si>
    <r>
      <t xml:space="preserve">북위 </t>
    </r>
    <r>
      <rPr>
        <sz val="9"/>
        <color rgb="FF000000"/>
        <rFont val="굴림체"/>
        <family val="3"/>
        <charset val="129"/>
      </rPr>
      <t>36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27´ 24</t>
    </r>
    <r>
      <rPr>
        <sz val="9"/>
        <color rgb="FF000000"/>
        <rFont val="바탕체"/>
        <family val="1"/>
        <charset val="129"/>
      </rPr>
      <t>˝</t>
    </r>
  </si>
  <si>
    <r>
      <t xml:space="preserve">남북간 </t>
    </r>
    <r>
      <rPr>
        <sz val="9"/>
        <color rgb="FF000000"/>
        <rFont val="굴림체"/>
        <family val="3"/>
        <charset val="129"/>
      </rPr>
      <t>23.5</t>
    </r>
    <r>
      <rPr>
        <sz val="9"/>
        <color rgb="FF000000"/>
        <rFont val="바탕체"/>
        <family val="1"/>
        <charset val="129"/>
      </rPr>
      <t>㎞</t>
    </r>
  </si>
  <si>
    <t>Southern extremity</t>
  </si>
  <si>
    <t>Ongam-ri, Gwangcheon-eup</t>
  </si>
  <si>
    <r>
      <t>North latitude 36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27´ 24</t>
    </r>
    <r>
      <rPr>
        <sz val="9"/>
        <color rgb="FF000000"/>
        <rFont val="바탕체"/>
        <family val="1"/>
        <charset val="129"/>
      </rPr>
      <t>˝</t>
    </r>
  </si>
  <si>
    <r>
      <t>South-North distance 23.5</t>
    </r>
    <r>
      <rPr>
        <sz val="9"/>
        <color rgb="FF000000"/>
        <rFont val="바탕체"/>
        <family val="1"/>
        <charset val="129"/>
      </rPr>
      <t>㎞</t>
    </r>
  </si>
  <si>
    <t>북단</t>
  </si>
  <si>
    <r>
      <t xml:space="preserve">북위 </t>
    </r>
    <r>
      <rPr>
        <sz val="9"/>
        <color rgb="FF000000"/>
        <rFont val="굴림체"/>
        <family val="3"/>
        <charset val="129"/>
      </rPr>
      <t>36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30´ 10</t>
    </r>
    <r>
      <rPr>
        <sz val="9"/>
        <color rgb="FF000000"/>
        <rFont val="바탕체"/>
        <family val="1"/>
        <charset val="129"/>
      </rPr>
      <t>˝</t>
    </r>
  </si>
  <si>
    <t>Northern extremity</t>
  </si>
  <si>
    <t>Galsan-ri, Hongbuk-myeon</t>
  </si>
  <si>
    <r>
      <t>North latitude 36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30´ 10</t>
    </r>
    <r>
      <rPr>
        <sz val="9"/>
        <color rgb="FF000000"/>
        <rFont val="바탕체"/>
        <family val="1"/>
        <charset val="129"/>
      </rPr>
      <t>˝</t>
    </r>
  </si>
  <si>
    <t>【지 세】</t>
  </si>
  <si>
    <r>
      <t>3.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광천읍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廣川邑</t>
    </r>
    <r>
      <rPr>
        <sz val="14"/>
        <color rgb="FF000000"/>
        <rFont val="한양신명조"/>
        <family val="3"/>
        <charset val="129"/>
      </rPr>
      <t xml:space="preserve">) </t>
    </r>
    <r>
      <rPr>
        <sz val="14"/>
        <color rgb="FF000000"/>
        <rFont val="바탕체"/>
        <family val="1"/>
        <charset val="129"/>
      </rPr>
      <t>동남방에 우뚝 솟아있는 오서산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烏棲山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은 차령산맥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車嶺山脈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의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지맥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支脈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 xml:space="preserve">으로 해발 </t>
    </r>
    <r>
      <rPr>
        <sz val="14"/>
        <color rgb="FF000000"/>
        <rFont val="한양신명조"/>
        <family val="3"/>
        <charset val="129"/>
      </rPr>
      <t xml:space="preserve">791m </t>
    </r>
    <r>
      <rPr>
        <sz val="14"/>
        <color rgb="FF000000"/>
        <rFont val="바탕체"/>
        <family val="1"/>
        <charset val="129"/>
      </rPr>
      <t>고지인 이 산은 홍성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>청양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 xml:space="preserve">보령 </t>
    </r>
    <r>
      <rPr>
        <sz val="14"/>
        <color rgb="FF000000"/>
        <rFont val="한양신명조"/>
        <family val="3"/>
        <charset val="129"/>
      </rPr>
      <t>3</t>
    </r>
    <r>
      <rPr>
        <sz val="14"/>
        <color rgb="FF000000"/>
        <rFont val="바탕체"/>
        <family val="1"/>
        <charset val="129"/>
      </rPr>
      <t>개 시군의 경계를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이루며 이 산을 근원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根源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으로 하여 하천의 분수령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分水嶺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을 이루고 있으며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>이 산은 옛날부터 서해안을 항해하는 선박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船舶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의 나침반의 역할이 되고 있음</t>
    </r>
    <r>
      <rPr>
        <sz val="14"/>
        <color rgb="FF000000"/>
        <rFont val="한양신명조"/>
        <family val="3"/>
        <charset val="129"/>
      </rPr>
      <t>.</t>
    </r>
  </si>
  <si>
    <r>
      <t>4.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오서산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烏棲山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에 근원을 둔 광천천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廣川川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은 광천읍 중앙을 관류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貫流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하여 천수만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淺水灣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에 그리고 용봉산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龍鳳山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봉수산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鳳水山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을 분수령으로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흐르는 금마천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金馬川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은 홍성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>홍북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>금마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 xml:space="preserve">홍동 </t>
    </r>
    <r>
      <rPr>
        <sz val="14"/>
        <color rgb="FF000000"/>
        <rFont val="한양신명조"/>
        <family val="3"/>
        <charset val="129"/>
      </rPr>
      <t>4</t>
    </r>
    <r>
      <rPr>
        <sz val="14"/>
        <color rgb="FF000000"/>
        <rFont val="바탕체"/>
        <family val="1"/>
        <charset val="129"/>
      </rPr>
      <t>개 읍면을 거쳐 흐르는 도중 기타 지류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支流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와 합쳐 삽교천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揷橋川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에 합류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合流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하고 다시 무한천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無限川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을 이루어 아산만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牙山灣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에 흐르고 있음</t>
    </r>
    <r>
      <rPr>
        <sz val="14"/>
        <color rgb="FF000000"/>
        <rFont val="한양신명조"/>
        <family val="3"/>
        <charset val="129"/>
      </rPr>
      <t>.</t>
    </r>
  </si>
  <si>
    <r>
      <t>5.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와룡천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臥龍川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은 덕숭산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德崇山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 xml:space="preserve">에서 흐르는 도중 </t>
    </r>
    <r>
      <rPr>
        <sz val="14"/>
        <color rgb="FF000000"/>
        <rFont val="한양신명조"/>
        <family val="3"/>
        <charset val="129"/>
      </rPr>
      <t>10</t>
    </r>
    <r>
      <rPr>
        <sz val="14"/>
        <color rgb="FF000000"/>
        <rFont val="바탕체"/>
        <family val="1"/>
        <charset val="129"/>
      </rPr>
      <t>㎞지점에서 구항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龜項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갈산천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葛山川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의 지류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支流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와 합류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合流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하여 천수만에 흐르고 있음</t>
    </r>
    <r>
      <rPr>
        <sz val="14"/>
        <color rgb="FF000000"/>
        <rFont val="한양신명조"/>
        <family val="3"/>
        <charset val="129"/>
      </rPr>
      <t>.</t>
    </r>
  </si>
  <si>
    <r>
      <t xml:space="preserve">3.  </t>
    </r>
    <r>
      <rPr>
        <b/>
        <sz val="16"/>
        <rFont val="바탕"/>
        <family val="1"/>
        <charset val="129"/>
      </rPr>
      <t>토지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지목별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현황</t>
    </r>
    <r>
      <rPr>
        <b/>
        <vertAlign val="superscript"/>
        <sz val="16"/>
        <rFont val="Times New Roman"/>
        <family val="1"/>
      </rPr>
      <t>1)</t>
    </r>
    <r>
      <rPr>
        <b/>
        <sz val="16"/>
        <rFont val="Times New Roman"/>
        <family val="1"/>
      </rPr>
      <t xml:space="preserve"> </t>
    </r>
    <phoneticPr fontId="116" type="noConversion"/>
  </si>
  <si>
    <r>
      <t>3. Area of Land Category</t>
    </r>
    <r>
      <rPr>
        <b/>
        <vertAlign val="superscript"/>
        <sz val="16"/>
        <rFont val="Times New Roman"/>
        <family val="1"/>
      </rPr>
      <t xml:space="preserve">1) </t>
    </r>
    <phoneticPr fontId="116" type="noConversion"/>
  </si>
  <si>
    <r>
      <t xml:space="preserve">                                                  3. </t>
    </r>
    <r>
      <rPr>
        <b/>
        <sz val="16"/>
        <rFont val="바탕"/>
        <family val="1"/>
        <charset val="129"/>
      </rPr>
      <t>토지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지목별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현황</t>
    </r>
    <r>
      <rPr>
        <b/>
        <vertAlign val="superscript"/>
        <sz val="16"/>
        <rFont val="Times New Roman"/>
        <family val="1"/>
      </rPr>
      <t xml:space="preserve">1) 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                                                                       3. Area of Land Category</t>
    </r>
    <r>
      <rPr>
        <b/>
        <vertAlign val="superscript"/>
        <sz val="16"/>
        <rFont val="Times New Roman"/>
        <family val="1"/>
      </rPr>
      <t>1)</t>
    </r>
    <r>
      <rPr>
        <b/>
        <sz val="16"/>
        <rFont val="Times New Roman"/>
        <family val="1"/>
      </rPr>
      <t xml:space="preserve"> (Cont'd)</t>
    </r>
    <phoneticPr fontId="116" type="noConversion"/>
  </si>
  <si>
    <t>단위 : ㎡</t>
    <phoneticPr fontId="116" type="noConversion"/>
  </si>
  <si>
    <t>unit : ㎡</t>
    <phoneticPr fontId="116" type="noConversion"/>
  </si>
  <si>
    <t>Unit : ㎡</t>
    <phoneticPr fontId="116" type="noConversion"/>
  </si>
  <si>
    <t>연    별
읍 면 별</t>
    <phoneticPr fontId="116" type="noConversion"/>
  </si>
  <si>
    <t xml:space="preserve">합   계
</t>
    <phoneticPr fontId="116" type="noConversion"/>
  </si>
  <si>
    <t xml:space="preserve">전
</t>
    <phoneticPr fontId="116" type="noConversion"/>
  </si>
  <si>
    <t xml:space="preserve">답
</t>
    <phoneticPr fontId="116" type="noConversion"/>
  </si>
  <si>
    <t xml:space="preserve">과 수 원
</t>
    <phoneticPr fontId="116" type="noConversion"/>
  </si>
  <si>
    <t>목   장
 용   지</t>
    <phoneticPr fontId="116" type="noConversion"/>
  </si>
  <si>
    <t xml:space="preserve">임   야
</t>
    <phoneticPr fontId="116" type="noConversion"/>
  </si>
  <si>
    <t xml:space="preserve">염   전
</t>
    <phoneticPr fontId="116" type="noConversion"/>
  </si>
  <si>
    <t xml:space="preserve">대   지
</t>
    <phoneticPr fontId="116" type="noConversion"/>
  </si>
  <si>
    <t>공   장
 용   지</t>
    <phoneticPr fontId="116" type="noConversion"/>
  </si>
  <si>
    <t>학   교
 용   지</t>
    <phoneticPr fontId="116" type="noConversion"/>
  </si>
  <si>
    <t xml:space="preserve">주차장
</t>
    <phoneticPr fontId="116" type="noConversion"/>
  </si>
  <si>
    <t>주 유 소
용    지</t>
    <phoneticPr fontId="116" type="noConversion"/>
  </si>
  <si>
    <t>창   고
용   지</t>
    <phoneticPr fontId="116" type="noConversion"/>
  </si>
  <si>
    <t>Year
Eup ＆ Myeon</t>
    <phoneticPr fontId="116" type="noConversion"/>
  </si>
  <si>
    <t>연    별
읍 면 별</t>
    <phoneticPr fontId="116" type="noConversion"/>
  </si>
  <si>
    <t xml:space="preserve">도   로 
</t>
    <phoneticPr fontId="116" type="noConversion"/>
  </si>
  <si>
    <t>철   도
 용   지</t>
    <phoneticPr fontId="116" type="noConversion"/>
  </si>
  <si>
    <t xml:space="preserve">하   천
</t>
    <phoneticPr fontId="116" type="noConversion"/>
  </si>
  <si>
    <t xml:space="preserve">제   방
</t>
    <phoneticPr fontId="116" type="noConversion"/>
  </si>
  <si>
    <t xml:space="preserve">구   거
</t>
    <phoneticPr fontId="116" type="noConversion"/>
  </si>
  <si>
    <t xml:space="preserve">유   지
</t>
    <phoneticPr fontId="116" type="noConversion"/>
  </si>
  <si>
    <t xml:space="preserve">양어장
</t>
    <phoneticPr fontId="116" type="noConversion"/>
  </si>
  <si>
    <t>수   도
용   지</t>
    <phoneticPr fontId="116" type="noConversion"/>
  </si>
  <si>
    <t xml:space="preserve">공   원
</t>
    <phoneticPr fontId="116" type="noConversion"/>
  </si>
  <si>
    <t>체   육
용   지</t>
    <phoneticPr fontId="116" type="noConversion"/>
  </si>
  <si>
    <t xml:space="preserve">유원지
</t>
    <phoneticPr fontId="116" type="noConversion"/>
  </si>
  <si>
    <t>종   교
용   지</t>
    <phoneticPr fontId="116" type="noConversion"/>
  </si>
  <si>
    <t xml:space="preserve">사 적 지
</t>
    <phoneticPr fontId="116" type="noConversion"/>
  </si>
  <si>
    <t xml:space="preserve">묘   지
</t>
    <phoneticPr fontId="116" type="noConversion"/>
  </si>
  <si>
    <t xml:space="preserve">잡 종 지
</t>
    <phoneticPr fontId="116" type="noConversion"/>
  </si>
  <si>
    <t>Total</t>
    <phoneticPr fontId="116" type="noConversion"/>
  </si>
  <si>
    <t>Dry paddy</t>
    <phoneticPr fontId="116" type="noConversion"/>
  </si>
  <si>
    <t>Rice Paddy</t>
    <phoneticPr fontId="116" type="noConversion"/>
  </si>
  <si>
    <t>Orchard</t>
    <phoneticPr fontId="116" type="noConversion"/>
  </si>
  <si>
    <t>Pasture</t>
    <phoneticPr fontId="116" type="noConversion"/>
  </si>
  <si>
    <t>Forest 
field</t>
    <phoneticPr fontId="116" type="noConversion"/>
  </si>
  <si>
    <t>Saltern</t>
    <phoneticPr fontId="116" type="noConversion"/>
  </si>
  <si>
    <t>Building 
site</t>
    <phoneticPr fontId="116" type="noConversion"/>
  </si>
  <si>
    <t>Factory 
site</t>
    <phoneticPr fontId="116" type="noConversion"/>
  </si>
  <si>
    <t>School site</t>
    <phoneticPr fontId="116" type="noConversion"/>
  </si>
  <si>
    <t>Parking
lot</t>
    <phoneticPr fontId="116" type="noConversion"/>
  </si>
  <si>
    <t>Service
station
site</t>
    <phoneticPr fontId="116" type="noConversion"/>
  </si>
  <si>
    <t>Ware-
house
site</t>
    <phoneticPr fontId="116" type="noConversion"/>
  </si>
  <si>
    <t>Road</t>
    <phoneticPr fontId="116" type="noConversion"/>
  </si>
  <si>
    <t>Railway</t>
    <phoneticPr fontId="116" type="noConversion"/>
  </si>
  <si>
    <t>River</t>
    <phoneticPr fontId="116" type="noConversion"/>
  </si>
  <si>
    <t>Bank</t>
    <phoneticPr fontId="116" type="noConversion"/>
  </si>
  <si>
    <t>Ditch</t>
    <phoneticPr fontId="116" type="noConversion"/>
  </si>
  <si>
    <t>Marsh</t>
    <phoneticPr fontId="116" type="noConversion"/>
  </si>
  <si>
    <t>Fishfarm</t>
    <phoneticPr fontId="116" type="noConversion"/>
  </si>
  <si>
    <t>Water
reser-
voirs</t>
    <phoneticPr fontId="116" type="noConversion"/>
  </si>
  <si>
    <t>Park</t>
    <phoneticPr fontId="116" type="noConversion"/>
  </si>
  <si>
    <r>
      <t xml:space="preserve">Sporting
</t>
    </r>
    <r>
      <rPr>
        <sz val="10"/>
        <rFont val="돋움체"/>
        <family val="3"/>
        <charset val="129"/>
      </rPr>
      <t>facilities</t>
    </r>
    <r>
      <rPr>
        <sz val="11"/>
        <rFont val="돋움체"/>
        <family val="3"/>
        <charset val="129"/>
      </rPr>
      <t xml:space="preserve">
site</t>
    </r>
    <phoneticPr fontId="116" type="noConversion"/>
  </si>
  <si>
    <t>Recreationarea</t>
    <phoneticPr fontId="116" type="noConversion"/>
  </si>
  <si>
    <t>Reli-
gious
site</t>
    <phoneticPr fontId="116" type="noConversion"/>
  </si>
  <si>
    <t>Histo-
rical
site</t>
    <phoneticPr fontId="116" type="noConversion"/>
  </si>
  <si>
    <t>Grave
yard</t>
    <phoneticPr fontId="116" type="noConversion"/>
  </si>
  <si>
    <t>Miscel-
laneous
site</t>
    <phoneticPr fontId="116" type="noConversion"/>
  </si>
  <si>
    <t>홍 성 읍</t>
    <phoneticPr fontId="116" type="noConversion"/>
  </si>
  <si>
    <t>Hongseong-eup</t>
    <phoneticPr fontId="116" type="noConversion"/>
  </si>
  <si>
    <t>광 천 읍</t>
    <phoneticPr fontId="116" type="noConversion"/>
  </si>
  <si>
    <t>홍 북 면</t>
    <phoneticPr fontId="116" type="noConversion"/>
  </si>
  <si>
    <t>금 마 면</t>
    <phoneticPr fontId="116" type="noConversion"/>
  </si>
  <si>
    <t>Kumma-myeon</t>
  </si>
  <si>
    <t>Geumma-myeon</t>
    <phoneticPr fontId="116" type="noConversion"/>
  </si>
  <si>
    <t>홍 동 면</t>
    <phoneticPr fontId="116" type="noConversion"/>
  </si>
  <si>
    <t>장 곡 면</t>
    <phoneticPr fontId="116" type="noConversion"/>
  </si>
  <si>
    <t>은 하 면</t>
    <phoneticPr fontId="116" type="noConversion"/>
  </si>
  <si>
    <t>결 성 면</t>
    <phoneticPr fontId="116" type="noConversion"/>
  </si>
  <si>
    <t>Gyeolseong-myeon</t>
    <phoneticPr fontId="116" type="noConversion"/>
  </si>
  <si>
    <t>서 부 면</t>
    <phoneticPr fontId="116" type="noConversion"/>
  </si>
  <si>
    <t>Seobu-myeon</t>
    <phoneticPr fontId="116" type="noConversion"/>
  </si>
  <si>
    <t>갈 산 면</t>
    <phoneticPr fontId="116" type="noConversion"/>
  </si>
  <si>
    <t>구 항 면</t>
    <phoneticPr fontId="116" type="noConversion"/>
  </si>
  <si>
    <t>Goohang-myeon</t>
  </si>
  <si>
    <t>Guhang-myeon</t>
    <phoneticPr fontId="116" type="noConversion"/>
  </si>
  <si>
    <t xml:space="preserve">주1) : 지적공부(토지대장, 임야대장, 수치지적부)등록 토지의 면적집계임
자료 : 민원지적과
</t>
    <phoneticPr fontId="116" type="noConversion"/>
  </si>
  <si>
    <t>Note1) : Land Parcels In Cadastral Record(In Land Books, Forest Cadastral Books, 
          Numercial Cadastral Books)
Source : Speedy Processing of Civil Petitions Office</t>
    <phoneticPr fontId="116" type="noConversion"/>
  </si>
  <si>
    <t>주1) : 지적공부(토지대장, 임야대장, 수치지적부)등록 토지의 면적집계임
자료 : 종합민원실</t>
    <phoneticPr fontId="116" type="noConversion"/>
  </si>
  <si>
    <t>Note1) : Land Parcels In Cadastral Record(In Land Books, Forest Cadastral Books, 
          Numercial Cadastral Books)
Source :  Speedy Processing of Civil Petitions Office</t>
    <phoneticPr fontId="116" type="noConversion"/>
  </si>
  <si>
    <t>4.  일   기   일   수</t>
    <phoneticPr fontId="116" type="noConversion"/>
  </si>
  <si>
    <t>4. Weather Days</t>
    <phoneticPr fontId="116" type="noConversion"/>
  </si>
  <si>
    <t xml:space="preserve">단위 : 일 </t>
    <phoneticPr fontId="116" type="noConversion"/>
  </si>
  <si>
    <t>Unit : day</t>
    <phoneticPr fontId="116" type="noConversion"/>
  </si>
  <si>
    <t>연  별
월  별</t>
    <phoneticPr fontId="116" type="noConversion"/>
  </si>
  <si>
    <r>
      <t>맑  음</t>
    </r>
    <r>
      <rPr>
        <vertAlign val="superscript"/>
        <sz val="11"/>
        <rFont val="돋움체"/>
        <family val="3"/>
        <charset val="129"/>
      </rPr>
      <t>1)</t>
    </r>
    <phoneticPr fontId="116" type="noConversion"/>
  </si>
  <si>
    <t>구름조금</t>
    <phoneticPr fontId="116" type="noConversion"/>
  </si>
  <si>
    <t>구름많음</t>
    <phoneticPr fontId="116" type="noConversion"/>
  </si>
  <si>
    <t>흐  림</t>
    <phoneticPr fontId="116" type="noConversion"/>
  </si>
  <si>
    <t>강  수</t>
    <phoneticPr fontId="116" type="noConversion"/>
  </si>
  <si>
    <t>서  리</t>
    <phoneticPr fontId="116" type="noConversion"/>
  </si>
  <si>
    <t>안  개</t>
    <phoneticPr fontId="116" type="noConversion"/>
  </si>
  <si>
    <t>눈</t>
  </si>
  <si>
    <t>뇌  전</t>
    <phoneticPr fontId="116" type="noConversion"/>
  </si>
  <si>
    <t>폭  풍</t>
    <phoneticPr fontId="116" type="noConversion"/>
  </si>
  <si>
    <t>황  사</t>
    <phoneticPr fontId="116" type="noConversion"/>
  </si>
  <si>
    <t>Year
Month</t>
    <phoneticPr fontId="116" type="noConversion"/>
  </si>
  <si>
    <t>Clear</t>
  </si>
  <si>
    <t>Partly 
cloudy</t>
    <phoneticPr fontId="116" type="noConversion"/>
  </si>
  <si>
    <t>Mostly
cloudy</t>
    <phoneticPr fontId="116" type="noConversion"/>
  </si>
  <si>
    <t>Cloud</t>
    <phoneticPr fontId="116" type="noConversion"/>
  </si>
  <si>
    <t>Rain</t>
    <phoneticPr fontId="116" type="noConversion"/>
  </si>
  <si>
    <t>Frost</t>
  </si>
  <si>
    <t>Fog</t>
  </si>
  <si>
    <t>Snow</t>
  </si>
  <si>
    <t>Thunder
-Storm</t>
    <phoneticPr fontId="116" type="noConversion"/>
  </si>
  <si>
    <t>Gale</t>
    <phoneticPr fontId="116" type="noConversion"/>
  </si>
  <si>
    <t>Yellow sand</t>
    <phoneticPr fontId="116" type="noConversion"/>
  </si>
  <si>
    <t>1월</t>
    <phoneticPr fontId="116" type="noConversion"/>
  </si>
  <si>
    <t>Jan.</t>
    <phoneticPr fontId="116" type="noConversion"/>
  </si>
  <si>
    <t>2월</t>
  </si>
  <si>
    <t>Feb.</t>
  </si>
  <si>
    <t>3월</t>
  </si>
  <si>
    <t>Mar.</t>
  </si>
  <si>
    <t>4월</t>
  </si>
  <si>
    <t>Apr.</t>
  </si>
  <si>
    <t>5월</t>
  </si>
  <si>
    <t>May.</t>
    <phoneticPr fontId="116" type="noConversion"/>
  </si>
  <si>
    <t>6월</t>
  </si>
  <si>
    <t>June.</t>
    <phoneticPr fontId="116" type="noConversion"/>
  </si>
  <si>
    <t>7월</t>
  </si>
  <si>
    <t>July.</t>
    <phoneticPr fontId="116" type="noConversion"/>
  </si>
  <si>
    <t>8월</t>
  </si>
  <si>
    <t>Aug.</t>
  </si>
  <si>
    <t>9월</t>
  </si>
  <si>
    <t>Sept.</t>
  </si>
  <si>
    <t>10월</t>
  </si>
  <si>
    <t>Oct.</t>
  </si>
  <si>
    <t>11월</t>
  </si>
  <si>
    <t>Nov.</t>
  </si>
  <si>
    <t>12월</t>
  </si>
  <si>
    <t>Dec.</t>
  </si>
  <si>
    <r>
      <t xml:space="preserve">주1) : 맑은날은 일 평균 운량이 2/10 이하 
자료 : </t>
    </r>
    <r>
      <rPr>
        <sz val="9"/>
        <color indexed="10"/>
        <rFont val="돋움체"/>
        <family val="3"/>
        <charset val="129"/>
      </rPr>
      <t>대전지방기상청 홍성기상대</t>
    </r>
    <phoneticPr fontId="116" type="noConversion"/>
  </si>
  <si>
    <t>Note1) : "Clear days" refer to the days with average amount of clouds 
          less than 2/10
Source : Agricultural Research Center</t>
    <phoneticPr fontId="116" type="noConversion"/>
  </si>
  <si>
    <r>
      <t xml:space="preserve">5.  </t>
    </r>
    <r>
      <rPr>
        <b/>
        <sz val="16"/>
        <rFont val="바탕"/>
        <family val="1"/>
        <charset val="129"/>
      </rPr>
      <t>기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상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개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황</t>
    </r>
    <r>
      <rPr>
        <b/>
        <vertAlign val="superscript"/>
        <sz val="16"/>
        <rFont val="Times New Roman"/>
        <family val="1"/>
      </rPr>
      <t>1)</t>
    </r>
    <phoneticPr fontId="116" type="noConversion"/>
  </si>
  <si>
    <t>5. Summary of Meteorological Data</t>
    <phoneticPr fontId="116" type="noConversion"/>
  </si>
  <si>
    <t>단위 : ㎡</t>
    <phoneticPr fontId="116" type="noConversion"/>
  </si>
  <si>
    <t>Unit : ㎡</t>
    <phoneticPr fontId="116" type="noConversion"/>
  </si>
  <si>
    <t xml:space="preserve">연  별
월  별 </t>
    <phoneticPr fontId="116" type="noConversion"/>
  </si>
  <si>
    <t xml:space="preserve">  기      온   (℃)</t>
    <phoneticPr fontId="116" type="noConversion"/>
  </si>
  <si>
    <t>강 수 량</t>
  </si>
  <si>
    <t>상 대 습 도(%)</t>
    <phoneticPr fontId="116" type="noConversion"/>
  </si>
  <si>
    <t>평균해면
기    압</t>
    <phoneticPr fontId="116" type="noConversion"/>
  </si>
  <si>
    <t>이 슬 점
온    도</t>
    <phoneticPr fontId="116" type="noConversion"/>
  </si>
  <si>
    <t>평  균
운  량</t>
    <phoneticPr fontId="116" type="noConversion"/>
  </si>
  <si>
    <t>일  조
시  간</t>
    <phoneticPr fontId="116" type="noConversion"/>
  </si>
  <si>
    <t>최    심
신 적 설</t>
    <phoneticPr fontId="116" type="noConversion"/>
  </si>
  <si>
    <t xml:space="preserve">바  람(㎧) Windspeed 
</t>
    <phoneticPr fontId="116" type="noConversion"/>
  </si>
  <si>
    <t>Year
Month</t>
    <phoneticPr fontId="116" type="noConversion"/>
  </si>
  <si>
    <t>Air temperature</t>
    <phoneticPr fontId="116" type="noConversion"/>
  </si>
  <si>
    <t>Relative humidity</t>
    <phoneticPr fontId="116" type="noConversion"/>
  </si>
  <si>
    <t>Air
Pressure
of mean
sea level
(hPa)</t>
    <phoneticPr fontId="116" type="noConversion"/>
  </si>
  <si>
    <r>
      <t xml:space="preserve">Mean
dewpoint
</t>
    </r>
    <r>
      <rPr>
        <sz val="10"/>
        <rFont val="돋움체"/>
        <family val="3"/>
        <charset val="129"/>
      </rPr>
      <t>temperature
(℃)</t>
    </r>
    <phoneticPr fontId="116" type="noConversion"/>
  </si>
  <si>
    <t>Duration
of
Sunshine</t>
    <phoneticPr fontId="116" type="noConversion"/>
  </si>
  <si>
    <t xml:space="preserve">
Maximum
depth of
snowfall
(㎝)</t>
    <phoneticPr fontId="116" type="noConversion"/>
  </si>
  <si>
    <t>평  균
풍  속</t>
    <phoneticPr fontId="116" type="noConversion"/>
  </si>
  <si>
    <t>최  대
풍  속</t>
    <phoneticPr fontId="116" type="noConversion"/>
  </si>
  <si>
    <t>최  대
순간풍속</t>
    <phoneticPr fontId="116" type="noConversion"/>
  </si>
  <si>
    <t xml:space="preserve">평  균
</t>
    <phoneticPr fontId="116" type="noConversion"/>
  </si>
  <si>
    <t>평  균
최  고</t>
    <phoneticPr fontId="116" type="noConversion"/>
  </si>
  <si>
    <t>최 고
극 값</t>
    <phoneticPr fontId="116" type="noConversion"/>
  </si>
  <si>
    <t>평  균
최  저</t>
    <phoneticPr fontId="116" type="noConversion"/>
  </si>
  <si>
    <t>최 저
극 값</t>
    <phoneticPr fontId="116" type="noConversion"/>
  </si>
  <si>
    <t>Preci-
pitation
(㎜)</t>
    <phoneticPr fontId="116" type="noConversion"/>
  </si>
  <si>
    <t xml:space="preserve">최  소
</t>
    <phoneticPr fontId="116" type="noConversion"/>
  </si>
  <si>
    <t>Mean
cloud
(10%)</t>
    <phoneticPr fontId="116" type="noConversion"/>
  </si>
  <si>
    <t>Mean</t>
    <phoneticPr fontId="116" type="noConversion"/>
  </si>
  <si>
    <r>
      <t>Maximum</t>
    </r>
    <r>
      <rPr>
        <sz val="11"/>
        <rFont val="돋움체"/>
        <family val="3"/>
        <charset val="129"/>
      </rPr>
      <t xml:space="preserve">
mean</t>
    </r>
    <phoneticPr fontId="116" type="noConversion"/>
  </si>
  <si>
    <t>Highest</t>
    <phoneticPr fontId="116" type="noConversion"/>
  </si>
  <si>
    <r>
      <t>Minimum</t>
    </r>
    <r>
      <rPr>
        <sz val="11"/>
        <rFont val="돋움체"/>
        <family val="3"/>
        <charset val="129"/>
      </rPr>
      <t xml:space="preserve">
mean</t>
    </r>
    <phoneticPr fontId="116" type="noConversion"/>
  </si>
  <si>
    <t>Lowest</t>
    <phoneticPr fontId="116" type="noConversion"/>
  </si>
  <si>
    <t>Minimum</t>
    <phoneticPr fontId="116" type="noConversion"/>
  </si>
  <si>
    <t>Fastest</t>
    <phoneticPr fontId="116" type="noConversion"/>
  </si>
  <si>
    <t>Greatest gust</t>
    <phoneticPr fontId="116" type="noConversion"/>
  </si>
  <si>
    <t>1월</t>
    <phoneticPr fontId="116" type="noConversion"/>
  </si>
  <si>
    <t>Jan.</t>
  </si>
  <si>
    <t>May.</t>
    <phoneticPr fontId="116" type="noConversion"/>
  </si>
  <si>
    <t>June.</t>
    <phoneticPr fontId="116" type="noConversion"/>
  </si>
  <si>
    <t>July.</t>
    <phoneticPr fontId="116" type="noConversion"/>
  </si>
  <si>
    <t>주1) : 평균기온 및 평균습도는 매일 3,6,9,12,15,18,21,24시의 8회 관측치를 
        산술평균한 것임(97.1.1적용).
자료 : 대전지방기상청 홍성기상대</t>
    <phoneticPr fontId="116" type="noConversion"/>
  </si>
  <si>
    <r>
      <t xml:space="preserve">6.  </t>
    </r>
    <r>
      <rPr>
        <b/>
        <sz val="16"/>
        <rFont val="바탕체"/>
        <family val="1"/>
        <charset val="129"/>
      </rPr>
      <t>강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수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량</t>
    </r>
    <phoneticPr fontId="10" type="noConversion"/>
  </si>
  <si>
    <t>6.  Precipitation</t>
    <phoneticPr fontId="10" type="noConversion"/>
  </si>
  <si>
    <t>단위 : mm</t>
    <phoneticPr fontId="116" type="noConversion"/>
  </si>
  <si>
    <t>Unit : mm</t>
    <phoneticPr fontId="116" type="noConversion"/>
  </si>
  <si>
    <t>연    별
읍 면 별</t>
    <phoneticPr fontId="116" type="noConversion"/>
  </si>
  <si>
    <t>계</t>
    <phoneticPr fontId="10" type="noConversion"/>
  </si>
  <si>
    <t>1월</t>
    <phoneticPr fontId="10" type="noConversion"/>
  </si>
  <si>
    <t>2월</t>
    <phoneticPr fontId="10" type="noConversion"/>
  </si>
  <si>
    <t>3월</t>
    <phoneticPr fontId="10" type="noConversion"/>
  </si>
  <si>
    <t>4월</t>
    <phoneticPr fontId="10" type="noConversion"/>
  </si>
  <si>
    <t>5월</t>
    <phoneticPr fontId="10" type="noConversion"/>
  </si>
  <si>
    <t>6월</t>
    <phoneticPr fontId="10" type="noConversion"/>
  </si>
  <si>
    <t>7월</t>
    <phoneticPr fontId="10" type="noConversion"/>
  </si>
  <si>
    <t>8월</t>
    <phoneticPr fontId="10" type="noConversion"/>
  </si>
  <si>
    <t>9월</t>
    <phoneticPr fontId="10" type="noConversion"/>
  </si>
  <si>
    <t>10월</t>
    <phoneticPr fontId="10" type="noConversion"/>
  </si>
  <si>
    <t>11월</t>
    <phoneticPr fontId="10" type="noConversion"/>
  </si>
  <si>
    <t>12월</t>
    <phoneticPr fontId="10" type="noConversion"/>
  </si>
  <si>
    <t>Year
Eup ＆ Myeon</t>
    <phoneticPr fontId="116" type="noConversion"/>
  </si>
  <si>
    <t>July</t>
    <phoneticPr fontId="10" type="noConversion"/>
  </si>
  <si>
    <t>August</t>
    <phoneticPr fontId="10" type="noConversion"/>
  </si>
  <si>
    <t>December</t>
    <phoneticPr fontId="10" type="noConversion"/>
  </si>
  <si>
    <t>Total</t>
    <phoneticPr fontId="10" type="noConversion"/>
  </si>
  <si>
    <t>January</t>
    <phoneticPr fontId="10" type="noConversion"/>
  </si>
  <si>
    <t>February</t>
    <phoneticPr fontId="10" type="noConversion"/>
  </si>
  <si>
    <t>March</t>
    <phoneticPr fontId="10" type="noConversion"/>
  </si>
  <si>
    <t>April</t>
    <phoneticPr fontId="10" type="noConversion"/>
  </si>
  <si>
    <t>May</t>
    <phoneticPr fontId="10" type="noConversion"/>
  </si>
  <si>
    <t>June</t>
    <phoneticPr fontId="10" type="noConversion"/>
  </si>
  <si>
    <t>October</t>
    <phoneticPr fontId="10" type="noConversion"/>
  </si>
  <si>
    <t>September</t>
    <phoneticPr fontId="10" type="noConversion"/>
  </si>
  <si>
    <t>November</t>
    <phoneticPr fontId="10" type="noConversion"/>
  </si>
  <si>
    <t>2016</t>
    <phoneticPr fontId="116" type="noConversion"/>
  </si>
  <si>
    <t>홍 성 읍</t>
    <phoneticPr fontId="116" type="noConversion"/>
  </si>
  <si>
    <t>Hongseong-eup</t>
    <phoneticPr fontId="116" type="noConversion"/>
  </si>
  <si>
    <t>Geumma-myeon</t>
    <phoneticPr fontId="116" type="noConversion"/>
  </si>
  <si>
    <t>Guhang-myeon</t>
    <phoneticPr fontId="116" type="noConversion"/>
  </si>
  <si>
    <t>자료 : 안전총괄과</t>
    <phoneticPr fontId="116" type="noConversion"/>
  </si>
  <si>
    <t>Source :  General Safety Division</t>
    <phoneticPr fontId="10" type="noConversion"/>
  </si>
  <si>
    <r>
      <t xml:space="preserve">7. </t>
    </r>
    <r>
      <rPr>
        <b/>
        <sz val="16"/>
        <rFont val="바탕"/>
        <family val="1"/>
        <charset val="129"/>
      </rPr>
      <t>해안선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도서</t>
    </r>
  </si>
  <si>
    <t>7. Coastline and Islands</t>
    <phoneticPr fontId="116" type="noConversion"/>
  </si>
  <si>
    <t>연 도 별</t>
    <phoneticPr fontId="116" type="noConversion"/>
  </si>
  <si>
    <t>해  안  선
(㎞)</t>
    <phoneticPr fontId="116" type="noConversion"/>
  </si>
  <si>
    <r>
      <t xml:space="preserve">도서현황 </t>
    </r>
    <r>
      <rPr>
        <vertAlign val="superscript"/>
        <sz val="11"/>
        <rFont val="돋움체"/>
        <family val="3"/>
        <charset val="129"/>
      </rPr>
      <t xml:space="preserve">  </t>
    </r>
    <r>
      <rPr>
        <sz val="11"/>
        <rFont val="돋움체"/>
        <family val="3"/>
        <charset val="129"/>
      </rPr>
      <t xml:space="preserve">  Islands</t>
    </r>
    <phoneticPr fontId="116" type="noConversion"/>
  </si>
  <si>
    <t>Year</t>
  </si>
  <si>
    <t>육지부 (㎞)</t>
    <phoneticPr fontId="116" type="noConversion"/>
  </si>
  <si>
    <t>도서부 (㎞)</t>
    <phoneticPr fontId="116" type="noConversion"/>
  </si>
  <si>
    <t>도서(개)</t>
    <phoneticPr fontId="116" type="noConversion"/>
  </si>
  <si>
    <t>유인도</t>
  </si>
  <si>
    <t>무인도</t>
  </si>
  <si>
    <t>면  적  (㎢)</t>
    <phoneticPr fontId="116" type="noConversion"/>
  </si>
  <si>
    <r>
      <t xml:space="preserve">세     대 </t>
    </r>
    <r>
      <rPr>
        <vertAlign val="superscript"/>
        <sz val="11"/>
        <rFont val="돋움체"/>
        <family val="3"/>
        <charset val="129"/>
      </rPr>
      <t>1)</t>
    </r>
    <r>
      <rPr>
        <sz val="11"/>
        <rFont val="돋움체"/>
        <family val="3"/>
        <charset val="129"/>
      </rPr>
      <t xml:space="preserve"> </t>
    </r>
    <phoneticPr fontId="116" type="noConversion"/>
  </si>
  <si>
    <r>
      <t xml:space="preserve">인구(명) </t>
    </r>
    <r>
      <rPr>
        <vertAlign val="superscript"/>
        <sz val="11"/>
        <rFont val="돋움체"/>
        <family val="3"/>
        <charset val="129"/>
      </rPr>
      <t>1)</t>
    </r>
    <phoneticPr fontId="116" type="noConversion"/>
  </si>
  <si>
    <t>(개)</t>
  </si>
  <si>
    <t>Eup&amp;Myeon</t>
    <phoneticPr fontId="116" type="noConversion"/>
  </si>
  <si>
    <t>Coastline</t>
  </si>
  <si>
    <t>Mainland</t>
  </si>
  <si>
    <t>Island</t>
  </si>
  <si>
    <t>No. of islands</t>
    <phoneticPr fontId="116" type="noConversion"/>
  </si>
  <si>
    <t>Area</t>
  </si>
  <si>
    <t>Households</t>
  </si>
  <si>
    <t>Population</t>
  </si>
  <si>
    <t>Inhabited</t>
  </si>
  <si>
    <t>Uninhabited</t>
  </si>
  <si>
    <t>홍 성 읍</t>
    <phoneticPr fontId="116" type="noConversion"/>
  </si>
  <si>
    <t>Hongseong-eup</t>
    <phoneticPr fontId="116" type="noConversion"/>
  </si>
  <si>
    <t>광 천 읍</t>
    <phoneticPr fontId="116" type="noConversion"/>
  </si>
  <si>
    <t>홍 북 면</t>
    <phoneticPr fontId="116" type="noConversion"/>
  </si>
  <si>
    <t>금 마 면</t>
    <phoneticPr fontId="116" type="noConversion"/>
  </si>
  <si>
    <t>Geumma-myeon</t>
    <phoneticPr fontId="116" type="noConversion"/>
  </si>
  <si>
    <t>홍 동 면</t>
    <phoneticPr fontId="116" type="noConversion"/>
  </si>
  <si>
    <t>장 곡 면</t>
    <phoneticPr fontId="116" type="noConversion"/>
  </si>
  <si>
    <t>은 하 면</t>
    <phoneticPr fontId="116" type="noConversion"/>
  </si>
  <si>
    <t>결 성 면</t>
    <phoneticPr fontId="116" type="noConversion"/>
  </si>
  <si>
    <t>서 부 면</t>
    <phoneticPr fontId="116" type="noConversion"/>
  </si>
  <si>
    <t>갈 산 면</t>
    <phoneticPr fontId="116" type="noConversion"/>
  </si>
  <si>
    <t>구 항 면</t>
    <phoneticPr fontId="116" type="noConversion"/>
  </si>
  <si>
    <t>Guhang-myeon</t>
    <phoneticPr fontId="116" type="noConversion"/>
  </si>
  <si>
    <t>주1) : 주민등록인구통계 결과임.                                                               Note1) : Based on resident registration data.</t>
    <phoneticPr fontId="116" type="noConversion"/>
  </si>
  <si>
    <t>자료 : 농수산과                                                                                     Source : Agriculture And Fishery Division</t>
    <phoneticPr fontId="116" type="noConversion"/>
  </si>
  <si>
    <r>
      <t>고막부리현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古莫夫里懸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이었으며</t>
    </r>
    <r>
      <rPr>
        <sz val="13"/>
        <color rgb="FF000000"/>
        <rFont val="한양신명조"/>
        <family val="3"/>
        <charset val="129"/>
      </rPr>
      <t>,</t>
    </r>
    <r>
      <rPr>
        <sz val="13"/>
        <color rgb="FF000000"/>
        <rFont val="바탕체"/>
        <family val="1"/>
        <charset val="129"/>
      </rPr>
      <t xml:space="preserve"> 백제부흥운동 당시 주류성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周留城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에 속함</t>
    </r>
    <r>
      <rPr>
        <sz val="13"/>
        <color rgb="FF000000"/>
        <rFont val="한양신명조"/>
        <family val="3"/>
        <charset val="129"/>
      </rPr>
      <t>.</t>
    </r>
    <phoneticPr fontId="3" type="noConversion"/>
  </si>
  <si>
    <t>아문길 27, 
Amun-gil,27</t>
    <phoneticPr fontId="10" type="noConversion"/>
  </si>
  <si>
    <t>홍북읍 갈산리</t>
    <phoneticPr fontId="3" type="noConversion"/>
  </si>
  <si>
    <r>
      <t>1.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본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군은 충청남도 서해안의 중앙에 위치하여 동편에 예산군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禮山郡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서북편은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서산시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瑞山市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그리고 남쪽에 청양군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靑陽郡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보령시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保寧市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와 접하고 있음</t>
    </r>
    <r>
      <rPr>
        <sz val="14"/>
        <color rgb="FF000000"/>
        <rFont val="한양신명조"/>
        <family val="3"/>
        <charset val="129"/>
      </rPr>
      <t>.</t>
    </r>
    <phoneticPr fontId="10" type="noConversion"/>
  </si>
  <si>
    <r>
      <t>2.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본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군은 대체적으로 산악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山岳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과 구릉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丘陵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으로 연결된 지대나 다만 금마천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金馬川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연변의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평지만이 군내 유일한 미곡산지가 되고 기타는 산악이 기복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起伏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된 사이에 좁은 들판을 이루고 있음</t>
    </r>
    <r>
      <rPr>
        <sz val="14"/>
        <color rgb="FF000000"/>
        <rFont val="한양신명조"/>
        <family val="3"/>
        <charset val="129"/>
      </rPr>
      <t>.</t>
    </r>
    <phoneticPr fontId="3" type="noConversion"/>
  </si>
  <si>
    <t>읍 면 별</t>
    <phoneticPr fontId="1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</si>
</sst>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#,##0.000000"/>
    <numFmt numFmtId="179" formatCode="#,##0.00000"/>
    <numFmt numFmtId="180" formatCode="&quot;₩&quot;#,##0.00;&quot;₩&quot;\-#,##0.00"/>
    <numFmt numFmtId="181" formatCode="_-[$€-2]* #,##0.00_-;\-[$€-2]* #,##0.00_-;_-[$€-2]* &quot;-&quot;??_-"/>
    <numFmt numFmtId="182" formatCode="_ &quot;₩&quot;* #,##0.00_ ;_ &quot;₩&quot;* &quot;₩&quot;\-#,##0.00_ ;_ &quot;₩&quot;* &quot;-&quot;??_ ;_ @_ "/>
    <numFmt numFmtId="183" formatCode="&quot;₩&quot;#,##0;&quot;₩&quot;&quot;₩&quot;&quot;₩&quot;\-#,##0"/>
    <numFmt numFmtId="184" formatCode="&quot;₩&quot;#,##0.00;&quot;₩&quot;&quot;₩&quot;&quot;₩&quot;&quot;₩&quot;&quot;₩&quot;&quot;₩&quot;\-#,##0.00"/>
    <numFmt numFmtId="185" formatCode="\ &quot;- 외  주  :&quot;\ #,##0.0"/>
    <numFmt numFmtId="186" formatCode="&quot;₩&quot;#,##0;&quot;₩&quot;&quot;₩&quot;&quot;₩&quot;&quot;₩&quot;\-#,##0"/>
    <numFmt numFmtId="187" formatCode="#,##0;[Red]&quot;△&quot;#,##0"/>
    <numFmt numFmtId="18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9" formatCode="&quot;R$&quot;#,##0.00;&quot;R$&quot;\-#,##0.00"/>
    <numFmt numFmtId="190" formatCode="&quot;₩&quot;#,##0;[Red]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0.00%;[Red]&quot;△&quot;0.00%"/>
    <numFmt numFmtId="19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6" formatCode="#,##0.0"/>
    <numFmt numFmtId="197" formatCode="_ * #,##0.0_ ;_ * \-#,##0.0_ ;_ * &quot;-&quot;_ ;_ @_ "/>
    <numFmt numFmtId="198" formatCode="0_ "/>
    <numFmt numFmtId="199" formatCode="0;[Red]0"/>
    <numFmt numFmtId="200" formatCode="_-* #,##0.0_-;\-* #,##0.0_-;_-* &quot;-&quot;?_-;_-@_-"/>
    <numFmt numFmtId="201" formatCode="#,##0.0;[Red]#,##0.0"/>
    <numFmt numFmtId="202" formatCode="_-* #,##0.0_-;\-* #,##0.0_-;_-* &quot;-&quot;_-;_-@_-"/>
    <numFmt numFmtId="203" formatCode="0_);[Red]\(0\)"/>
    <numFmt numFmtId="204" formatCode="#,##0.0_ "/>
    <numFmt numFmtId="205" formatCode="0.0_ "/>
    <numFmt numFmtId="206" formatCode="_-* #,##0.00_-;\-* #,##0.00_-;_-* &quot;-&quot;_-;_-@_-"/>
  </numFmts>
  <fonts count="15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맑은 고딕"/>
      <family val="2"/>
      <charset val="129"/>
      <scheme val="minor"/>
    </font>
    <font>
      <b/>
      <sz val="20"/>
      <color rgb="FF000000"/>
      <name val="바탕체"/>
      <family val="1"/>
      <charset val="129"/>
    </font>
    <font>
      <b/>
      <sz val="20"/>
      <color rgb="FF000000"/>
      <name val="한양신명조"/>
      <family val="3"/>
      <charset val="129"/>
    </font>
    <font>
      <b/>
      <sz val="15"/>
      <color rgb="FF000000"/>
      <name val="한양신명조"/>
      <family val="3"/>
      <charset val="129"/>
    </font>
    <font>
      <b/>
      <sz val="15"/>
      <color rgb="FF000000"/>
      <name val="바탕체"/>
      <family val="1"/>
      <charset val="129"/>
    </font>
    <font>
      <sz val="13"/>
      <color rgb="FF000000"/>
      <name val="바탕체"/>
      <family val="1"/>
      <charset val="129"/>
    </font>
    <font>
      <sz val="13"/>
      <color rgb="FF000000"/>
      <name val="한양신명조"/>
      <family val="3"/>
      <charset val="129"/>
    </font>
    <font>
      <sz val="8"/>
      <name val="바탕체"/>
      <family val="1"/>
      <charset val="129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sz val="9"/>
      <name val="굴림"/>
      <family val="3"/>
      <charset val="129"/>
    </font>
    <font>
      <sz val="8"/>
      <name val="Times New Roman"/>
      <family val="1"/>
    </font>
    <font>
      <sz val="8"/>
      <name val="굴림"/>
      <family val="3"/>
      <charset val="129"/>
    </font>
    <font>
      <b/>
      <sz val="16"/>
      <name val="Times New Roman"/>
      <family val="1"/>
    </font>
    <font>
      <sz val="8"/>
      <name val="바탕"/>
      <family val="1"/>
      <charset val="129"/>
    </font>
    <font>
      <sz val="11"/>
      <name val="돋움체"/>
      <family val="3"/>
      <charset val="129"/>
    </font>
    <font>
      <sz val="12"/>
      <name val="돋움체"/>
      <family val="3"/>
      <charset val="129"/>
    </font>
    <font>
      <sz val="2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name val="돋움체"/>
      <family val="3"/>
      <charset val="129"/>
    </font>
    <font>
      <sz val="9"/>
      <name val="돋움체"/>
      <family val="3"/>
      <charset val="129"/>
    </font>
    <font>
      <b/>
      <sz val="15"/>
      <name val="Times New Roman"/>
      <family val="1"/>
    </font>
    <font>
      <b/>
      <sz val="10"/>
      <color rgb="FF000000"/>
      <name val="바탕체"/>
      <family val="1"/>
      <charset val="129"/>
    </font>
    <font>
      <b/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바탕체"/>
      <family val="1"/>
      <charset val="129"/>
    </font>
    <font>
      <b/>
      <sz val="16"/>
      <color rgb="FF000000"/>
      <name val="한양신명조"/>
      <family val="3"/>
      <charset val="129"/>
    </font>
    <font>
      <b/>
      <sz val="16"/>
      <color rgb="FF000000"/>
      <name val="바탕체"/>
      <family val="1"/>
      <charset val="129"/>
    </font>
    <font>
      <b/>
      <sz val="14"/>
      <color rgb="FF000000"/>
      <name val="한양신명조"/>
      <family val="3"/>
      <charset val="129"/>
    </font>
    <font>
      <sz val="14"/>
      <color rgb="FF000000"/>
      <name val="한양신명조"/>
      <family val="3"/>
      <charset val="129"/>
    </font>
    <font>
      <sz val="14"/>
      <color rgb="FF000000"/>
      <name val="바탕체"/>
      <family val="1"/>
      <charset val="129"/>
    </font>
    <font>
      <sz val="10"/>
      <name val="굴림"/>
      <family val="3"/>
      <charset val="129"/>
    </font>
    <font>
      <b/>
      <vertAlign val="superscript"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바탕체"/>
      <family val="1"/>
      <charset val="129"/>
    </font>
    <font>
      <b/>
      <sz val="10"/>
      <name val="바탕체"/>
      <family val="1"/>
      <charset val="129"/>
    </font>
    <font>
      <b/>
      <sz val="12"/>
      <name val="돋움체"/>
      <family val="3"/>
      <charset val="129"/>
    </font>
    <font>
      <sz val="11"/>
      <color indexed="10"/>
      <name val="돋움체"/>
      <family val="3"/>
      <charset val="129"/>
    </font>
    <font>
      <sz val="12"/>
      <color indexed="12"/>
      <name val="바탕"/>
      <family val="1"/>
      <charset val="129"/>
    </font>
    <font>
      <b/>
      <sz val="16"/>
      <name val="바탕체"/>
      <family val="1"/>
      <charset val="129"/>
    </font>
    <font>
      <vertAlign val="superscript"/>
      <sz val="11"/>
      <name val="돋움체"/>
      <family val="3"/>
      <charset val="129"/>
    </font>
    <font>
      <sz val="10"/>
      <color indexed="8"/>
      <name val="돋움체"/>
      <family val="3"/>
      <charset val="129"/>
    </font>
    <font>
      <sz val="9"/>
      <color indexed="10"/>
      <name val="돋움체"/>
      <family val="3"/>
      <charset val="129"/>
    </font>
    <font>
      <sz val="6"/>
      <name val="Times New Roman"/>
      <family val="1"/>
    </font>
    <font>
      <sz val="10"/>
      <color theme="1"/>
      <name val="돋움체"/>
      <family val="3"/>
      <charset val="129"/>
    </font>
    <font>
      <sz val="10"/>
      <color rgb="FF333333"/>
      <name val="돋움체"/>
      <family val="3"/>
      <charset val="129"/>
    </font>
    <font>
      <b/>
      <sz val="8"/>
      <name val="Times New Roman"/>
      <family val="1"/>
    </font>
    <font>
      <b/>
      <sz val="16"/>
      <name val="돋움체"/>
      <family val="3"/>
      <charset val="129"/>
    </font>
    <font>
      <b/>
      <sz val="9"/>
      <name val="돋움체"/>
      <family val="3"/>
      <charset val="129"/>
    </font>
    <font>
      <sz val="9"/>
      <name val="바탕"/>
      <family val="1"/>
      <charset val="129"/>
    </font>
    <font>
      <sz val="12"/>
      <color rgb="FF000000"/>
      <name val="바탕체"/>
      <family val="1"/>
      <charset val="129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hair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hair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809">
    <xf numFmtId="0" fontId="0" fillId="0" borderId="0">
      <alignment vertical="center"/>
    </xf>
    <xf numFmtId="0" fontId="2" fillId="0" borderId="0"/>
    <xf numFmtId="49" fontId="11" fillId="0" borderId="4">
      <alignment horizontal="center" vertical="center"/>
    </xf>
    <xf numFmtId="49" fontId="12" fillId="0" borderId="4">
      <alignment horizontal="center" vertical="center"/>
    </xf>
    <xf numFmtId="49" fontId="11" fillId="0" borderId="4">
      <alignment horizontal="center" vertical="center"/>
    </xf>
    <xf numFmtId="49" fontId="11" fillId="0" borderId="4">
      <alignment horizontal="center" vertical="center"/>
    </xf>
    <xf numFmtId="49" fontId="12" fillId="0" borderId="4">
      <alignment horizontal="center" vertical="center"/>
    </xf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0" fontId="2" fillId="0" borderId="0"/>
    <xf numFmtId="0" fontId="15" fillId="0" borderId="0"/>
    <xf numFmtId="0" fontId="16" fillId="0" borderId="0"/>
    <xf numFmtId="0" fontId="16" fillId="0" borderId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8" fillId="0" borderId="0"/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9" fillId="0" borderId="0"/>
    <xf numFmtId="0" fontId="29" fillId="0" borderId="0"/>
    <xf numFmtId="0" fontId="15" fillId="0" borderId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33" fillId="35" borderId="5">
      <alignment horizontal="center" vertical="center"/>
    </xf>
    <xf numFmtId="0" fontId="34" fillId="0" borderId="0"/>
    <xf numFmtId="0" fontId="35" fillId="0" borderId="0"/>
    <xf numFmtId="0" fontId="34" fillId="0" borderId="0"/>
    <xf numFmtId="0" fontId="34" fillId="0" borderId="0"/>
    <xf numFmtId="0" fontId="28" fillId="0" borderId="0"/>
    <xf numFmtId="0" fontId="31" fillId="0" borderId="0"/>
    <xf numFmtId="0" fontId="36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17" fillId="0" borderId="0"/>
    <xf numFmtId="0" fontId="38" fillId="36" borderId="6" applyNumberFormat="0" applyAlignment="0" applyProtection="0">
      <alignment vertical="center"/>
    </xf>
    <xf numFmtId="0" fontId="39" fillId="0" borderId="0"/>
    <xf numFmtId="0" fontId="40" fillId="37" borderId="7" applyNumberFormat="0" applyAlignment="0" applyProtection="0">
      <alignment vertical="center"/>
    </xf>
    <xf numFmtId="176" fontId="17" fillId="0" borderId="0" applyFont="0" applyFill="0" applyBorder="0" applyAlignment="0" applyProtection="0"/>
    <xf numFmtId="0" fontId="41" fillId="0" borderId="0"/>
    <xf numFmtId="177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2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41" fillId="0" borderId="0"/>
    <xf numFmtId="0" fontId="43" fillId="0" borderId="0" applyFill="0" applyBorder="0" applyAlignment="0" applyProtection="0"/>
    <xf numFmtId="0" fontId="17" fillId="0" borderId="0" applyFont="0" applyFill="0" applyBorder="0" applyAlignment="0" applyProtection="0"/>
    <xf numFmtId="0" fontId="44" fillId="0" borderId="0" applyFill="0" applyBorder="0" applyAlignment="0" applyProtection="0"/>
    <xf numFmtId="0" fontId="43" fillId="0" borderId="0" applyFill="0" applyBorder="0" applyAlignment="0" applyProtection="0"/>
    <xf numFmtId="0" fontId="44" fillId="0" borderId="0" applyFill="0" applyBorder="0" applyAlignment="0" applyProtection="0"/>
    <xf numFmtId="0" fontId="42" fillId="0" borderId="0"/>
    <xf numFmtId="181" fontId="2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2" fontId="43" fillId="0" borderId="0" applyFill="0" applyBorder="0" applyAlignment="0" applyProtection="0"/>
    <xf numFmtId="2" fontId="17" fillId="0" borderId="0" applyFont="0" applyFill="0" applyBorder="0" applyAlignment="0" applyProtection="0"/>
    <xf numFmtId="2" fontId="44" fillId="0" borderId="0" applyFill="0" applyBorder="0" applyAlignment="0" applyProtection="0"/>
    <xf numFmtId="2" fontId="43" fillId="0" borderId="0" applyFill="0" applyBorder="0" applyAlignment="0" applyProtection="0"/>
    <xf numFmtId="2" fontId="44" fillId="0" borderId="0" applyFill="0" applyBorder="0" applyAlignment="0" applyProtection="0"/>
    <xf numFmtId="0" fontId="46" fillId="5" borderId="0" applyNumberFormat="0" applyBorder="0" applyAlignment="0" applyProtection="0">
      <alignment vertical="center"/>
    </xf>
    <xf numFmtId="38" fontId="47" fillId="38" borderId="0" applyNumberFormat="0" applyBorder="0" applyAlignment="0" applyProtection="0"/>
    <xf numFmtId="38" fontId="47" fillId="39" borderId="0" applyNumberFormat="0" applyBorder="0" applyAlignment="0" applyProtection="0"/>
    <xf numFmtId="38" fontId="48" fillId="38" borderId="0" applyNumberFormat="0" applyBorder="0" applyAlignment="0" applyProtection="0"/>
    <xf numFmtId="38" fontId="47" fillId="38" borderId="0" applyNumberFormat="0" applyBorder="0" applyAlignment="0" applyProtection="0"/>
    <xf numFmtId="38" fontId="48" fillId="38" borderId="0" applyNumberFormat="0" applyBorder="0" applyAlignment="0" applyProtection="0"/>
    <xf numFmtId="0" fontId="49" fillId="0" borderId="0">
      <alignment horizontal="left"/>
    </xf>
    <xf numFmtId="0" fontId="50" fillId="0" borderId="8" applyNumberFormat="0" applyAlignment="0" applyProtection="0">
      <alignment horizontal="left" vertical="center"/>
    </xf>
    <xf numFmtId="0" fontId="51" fillId="0" borderId="8" applyNumberFormat="0" applyAlignment="0" applyProtection="0">
      <alignment horizontal="left" vertical="center"/>
    </xf>
    <xf numFmtId="0" fontId="51" fillId="0" borderId="8" applyNumberFormat="0" applyAlignment="0" applyProtection="0">
      <alignment horizontal="left" vertical="center"/>
    </xf>
    <xf numFmtId="0" fontId="50" fillId="0" borderId="8" applyNumberFormat="0" applyAlignment="0" applyProtection="0">
      <alignment horizontal="left" vertical="center"/>
    </xf>
    <xf numFmtId="0" fontId="51" fillId="0" borderId="8" applyNumberFormat="0" applyAlignment="0" applyProtection="0">
      <alignment horizontal="left" vertical="center"/>
    </xf>
    <xf numFmtId="0" fontId="50" fillId="0" borderId="9">
      <alignment horizontal="left" vertical="center"/>
    </xf>
    <xf numFmtId="0" fontId="51" fillId="0" borderId="9">
      <alignment horizontal="left" vertical="center"/>
    </xf>
    <xf numFmtId="0" fontId="51" fillId="0" borderId="9">
      <alignment horizontal="left" vertical="center"/>
    </xf>
    <xf numFmtId="0" fontId="50" fillId="0" borderId="9">
      <alignment horizontal="left" vertical="center"/>
    </xf>
    <xf numFmtId="0" fontId="51" fillId="0" borderId="9">
      <alignment horizontal="left" vertical="center"/>
    </xf>
    <xf numFmtId="0" fontId="52" fillId="0" borderId="10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>
      <alignment vertical="center"/>
    </xf>
    <xf numFmtId="0" fontId="50" fillId="0" borderId="0" applyNumberFormat="0" applyFill="0" applyBorder="0" applyAlignment="0" applyProtection="0"/>
    <xf numFmtId="0" fontId="55" fillId="0" borderId="1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8" borderId="6" applyNumberFormat="0" applyAlignment="0" applyProtection="0">
      <alignment vertical="center"/>
    </xf>
    <xf numFmtId="10" fontId="47" fillId="40" borderId="13" applyNumberFormat="0" applyBorder="0" applyAlignment="0" applyProtection="0"/>
    <xf numFmtId="10" fontId="47" fillId="39" borderId="13" applyNumberFormat="0" applyBorder="0" applyAlignment="0" applyProtection="0"/>
    <xf numFmtId="10" fontId="48" fillId="40" borderId="13" applyNumberFormat="0" applyBorder="0" applyAlignment="0" applyProtection="0"/>
    <xf numFmtId="10" fontId="47" fillId="40" borderId="13" applyNumberFormat="0" applyBorder="0" applyAlignment="0" applyProtection="0"/>
    <xf numFmtId="10" fontId="48" fillId="40" borderId="13" applyNumberFormat="0" applyBorder="0" applyAlignment="0" applyProtection="0"/>
    <xf numFmtId="0" fontId="59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0" fontId="60" fillId="0" borderId="15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61" fillId="41" borderId="0" applyNumberFormat="0" applyBorder="0" applyAlignment="0" applyProtection="0">
      <alignment vertical="center"/>
    </xf>
    <xf numFmtId="184" fontId="2" fillId="0" borderId="0"/>
    <xf numFmtId="0" fontId="2" fillId="0" borderId="0"/>
    <xf numFmtId="185" fontId="41" fillId="0" borderId="0"/>
    <xf numFmtId="186" fontId="41" fillId="0" borderId="0"/>
    <xf numFmtId="0" fontId="17" fillId="0" borderId="0"/>
    <xf numFmtId="0" fontId="41" fillId="42" borderId="16" applyNumberFormat="0" applyFont="0" applyAlignment="0" applyProtection="0">
      <alignment vertical="center"/>
    </xf>
    <xf numFmtId="187" fontId="14" fillId="43" borderId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62" fillId="36" borderId="17" applyNumberFormat="0" applyAlignment="0" applyProtection="0">
      <alignment vertical="center"/>
    </xf>
    <xf numFmtId="10" fontId="17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63" fillId="44" borderId="5">
      <alignment horizontal="center" vertical="center"/>
    </xf>
    <xf numFmtId="0" fontId="60" fillId="0" borderId="0"/>
    <xf numFmtId="0" fontId="64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/>
    <xf numFmtId="0" fontId="17" fillId="0" borderId="19" applyNumberFormat="0" applyFont="0" applyFill="0" applyAlignment="0" applyProtection="0"/>
    <xf numFmtId="0" fontId="44" fillId="0" borderId="18" applyNumberFormat="0" applyFill="0" applyAlignment="0" applyProtection="0"/>
    <xf numFmtId="0" fontId="65" fillId="0" borderId="20" applyNumberFormat="0" applyFill="0" applyAlignment="0" applyProtection="0">
      <alignment vertical="center"/>
    </xf>
    <xf numFmtId="0" fontId="43" fillId="0" borderId="18" applyNumberFormat="0" applyFill="0" applyAlignment="0" applyProtection="0"/>
    <xf numFmtId="0" fontId="44" fillId="0" borderId="18" applyNumberFormat="0" applyFill="0" applyAlignment="0" applyProtection="0"/>
    <xf numFmtId="0" fontId="10" fillId="0" borderId="21">
      <alignment horizontal="left"/>
    </xf>
    <xf numFmtId="0" fontId="66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6" borderId="6" applyNumberFormat="0" applyAlignment="0" applyProtection="0">
      <alignment vertical="center"/>
    </xf>
    <xf numFmtId="0" fontId="38" fillId="36" borderId="6" applyNumberFormat="0" applyAlignment="0" applyProtection="0">
      <alignment vertical="center"/>
    </xf>
    <xf numFmtId="0" fontId="38" fillId="38" borderId="6" applyNumberFormat="0" applyAlignment="0" applyProtection="0">
      <alignment vertical="center"/>
    </xf>
    <xf numFmtId="0" fontId="69" fillId="36" borderId="6" applyNumberFormat="0" applyAlignment="0" applyProtection="0">
      <alignment vertical="center"/>
    </xf>
    <xf numFmtId="0" fontId="69" fillId="36" borderId="6" applyNumberFormat="0" applyAlignment="0" applyProtection="0">
      <alignment vertical="center"/>
    </xf>
    <xf numFmtId="0" fontId="70" fillId="36" borderId="6" applyNumberFormat="0" applyAlignment="0" applyProtection="0">
      <alignment vertical="center"/>
    </xf>
    <xf numFmtId="188" fontId="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0" fontId="7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0" borderId="0">
      <protection locked="0"/>
    </xf>
    <xf numFmtId="0" fontId="74" fillId="0" borderId="0"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40" fontId="76" fillId="0" borderId="0" applyFont="0" applyFill="0" applyBorder="0" applyAlignment="0" applyProtection="0"/>
    <xf numFmtId="38" fontId="76" fillId="0" borderId="0" applyFont="0" applyFill="0" applyBorder="0" applyAlignment="0" applyProtection="0"/>
    <xf numFmtId="0" fontId="41" fillId="42" borderId="16" applyNumberFormat="0" applyFont="0" applyAlignment="0" applyProtection="0">
      <alignment vertical="center"/>
    </xf>
    <xf numFmtId="0" fontId="19" fillId="42" borderId="16" applyNumberFormat="0" applyFont="0" applyAlignment="0" applyProtection="0">
      <alignment vertical="center"/>
    </xf>
    <xf numFmtId="0" fontId="41" fillId="40" borderId="16" applyNumberFormat="0" applyFont="0" applyAlignment="0" applyProtection="0">
      <alignment vertical="center"/>
    </xf>
    <xf numFmtId="0" fontId="41" fillId="42" borderId="16" applyNumberFormat="0" applyFont="0" applyAlignment="0" applyProtection="0">
      <alignment vertical="center"/>
    </xf>
    <xf numFmtId="0" fontId="2" fillId="42" borderId="16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>
      <alignment vertical="center"/>
    </xf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8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80" fillId="0" borderId="0">
      <alignment horizontal="center" vertical="center"/>
    </xf>
    <xf numFmtId="0" fontId="81" fillId="0" borderId="0">
      <alignment horizontal="center" vertical="center"/>
    </xf>
    <xf numFmtId="0" fontId="82" fillId="0" borderId="0"/>
    <xf numFmtId="0" fontId="8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37" borderId="7" applyNumberFormat="0" applyAlignment="0" applyProtection="0">
      <alignment vertical="center"/>
    </xf>
    <xf numFmtId="0" fontId="40" fillId="37" borderId="7" applyNumberFormat="0" applyAlignment="0" applyProtection="0">
      <alignment vertical="center"/>
    </xf>
    <xf numFmtId="0" fontId="40" fillId="50" borderId="7" applyNumberFormat="0" applyAlignment="0" applyProtection="0">
      <alignment vertical="center"/>
    </xf>
    <xf numFmtId="0" fontId="85" fillId="37" borderId="7" applyNumberFormat="0" applyAlignment="0" applyProtection="0">
      <alignment vertical="center"/>
    </xf>
    <xf numFmtId="0" fontId="85" fillId="37" borderId="7" applyNumberFormat="0" applyAlignment="0" applyProtection="0">
      <alignment vertical="center"/>
    </xf>
    <xf numFmtId="0" fontId="86" fillId="37" borderId="7" applyNumberFormat="0" applyAlignment="0" applyProtection="0">
      <alignment vertical="center"/>
    </xf>
    <xf numFmtId="190" fontId="17" fillId="0" borderId="0">
      <alignment vertical="center"/>
    </xf>
    <xf numFmtId="41" fontId="41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87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2" fillId="0" borderId="0" applyProtection="0"/>
    <xf numFmtId="41" fontId="19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41" fontId="88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41" fontId="88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17" fillId="0" borderId="0"/>
    <xf numFmtId="0" fontId="12" fillId="0" borderId="0" applyFont="0" applyFill="0" applyBorder="0" applyAlignment="0" applyProtection="0"/>
    <xf numFmtId="0" fontId="14" fillId="0" borderId="0"/>
    <xf numFmtId="0" fontId="17" fillId="0" borderId="0"/>
    <xf numFmtId="0" fontId="14" fillId="0" borderId="0"/>
    <xf numFmtId="0" fontId="8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90" fillId="0" borderId="14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41" fontId="41" fillId="0" borderId="0" applyFont="0" applyFill="0" applyBorder="0" applyAlignment="0" applyProtection="0"/>
    <xf numFmtId="0" fontId="93" fillId="8" borderId="6" applyNumberFormat="0" applyAlignment="0" applyProtection="0">
      <alignment vertical="center"/>
    </xf>
    <xf numFmtId="0" fontId="58" fillId="8" borderId="6" applyNumberFormat="0" applyAlignment="0" applyProtection="0">
      <alignment vertical="center"/>
    </xf>
    <xf numFmtId="0" fontId="58" fillId="14" borderId="6" applyNumberFormat="0" applyAlignment="0" applyProtection="0">
      <alignment vertical="center"/>
    </xf>
    <xf numFmtId="0" fontId="93" fillId="8" borderId="6" applyNumberFormat="0" applyAlignment="0" applyProtection="0">
      <alignment vertical="center"/>
    </xf>
    <xf numFmtId="0" fontId="93" fillId="8" borderId="6" applyNumberFormat="0" applyAlignment="0" applyProtection="0">
      <alignment vertical="center"/>
    </xf>
    <xf numFmtId="0" fontId="94" fillId="8" borderId="6" applyNumberFormat="0" applyAlignment="0" applyProtection="0">
      <alignment vertical="center"/>
    </xf>
    <xf numFmtId="4" fontId="74" fillId="0" borderId="0">
      <protection locked="0"/>
    </xf>
    <xf numFmtId="191" fontId="2" fillId="0" borderId="0">
      <protection locked="0"/>
    </xf>
    <xf numFmtId="0" fontId="95" fillId="0" borderId="0">
      <alignment vertical="center"/>
    </xf>
    <xf numFmtId="0" fontId="96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96" fillId="0" borderId="10" applyNumberFormat="0" applyFill="0" applyAlignment="0" applyProtection="0">
      <alignment vertical="center"/>
    </xf>
    <xf numFmtId="0" fontId="96" fillId="0" borderId="10" applyNumberFormat="0" applyFill="0" applyAlignment="0" applyProtection="0">
      <alignment vertical="center"/>
    </xf>
    <xf numFmtId="0" fontId="97" fillId="0" borderId="10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100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100" fillId="0" borderId="12" applyNumberFormat="0" applyFill="0" applyAlignment="0" applyProtection="0">
      <alignment vertical="center"/>
    </xf>
    <xf numFmtId="0" fontId="100" fillId="0" borderId="12" applyNumberFormat="0" applyFill="0" applyAlignment="0" applyProtection="0">
      <alignment vertical="center"/>
    </xf>
    <xf numFmtId="0" fontId="101" fillId="0" borderId="1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3" fillId="0" borderId="0"/>
    <xf numFmtId="0" fontId="2" fillId="0" borderId="0"/>
    <xf numFmtId="0" fontId="13" fillId="0" borderId="0"/>
    <xf numFmtId="0" fontId="104" fillId="36" borderId="17" applyNumberFormat="0" applyAlignment="0" applyProtection="0">
      <alignment vertical="center"/>
    </xf>
    <xf numFmtId="0" fontId="62" fillId="36" borderId="17" applyNumberFormat="0" applyAlignment="0" applyProtection="0">
      <alignment vertical="center"/>
    </xf>
    <xf numFmtId="0" fontId="62" fillId="38" borderId="17" applyNumberFormat="0" applyAlignment="0" applyProtection="0">
      <alignment vertical="center"/>
    </xf>
    <xf numFmtId="0" fontId="104" fillId="36" borderId="17" applyNumberFormat="0" applyAlignment="0" applyProtection="0">
      <alignment vertical="center"/>
    </xf>
    <xf numFmtId="0" fontId="104" fillId="36" borderId="17" applyNumberFormat="0" applyAlignment="0" applyProtection="0">
      <alignment vertical="center"/>
    </xf>
    <xf numFmtId="0" fontId="105" fillId="36" borderId="17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06" fillId="0" borderId="0"/>
    <xf numFmtId="0" fontId="107" fillId="0" borderId="0">
      <alignment vertical="center"/>
    </xf>
    <xf numFmtId="42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192" fontId="2" fillId="0" borderId="0">
      <protection locked="0"/>
    </xf>
    <xf numFmtId="193" fontId="14" fillId="43" borderId="0">
      <alignment vertical="center"/>
    </xf>
    <xf numFmtId="187" fontId="17" fillId="0" borderId="5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8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88" fillId="0" borderId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88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19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19" fillId="0" borderId="0">
      <alignment vertical="center"/>
    </xf>
    <xf numFmtId="0" fontId="108" fillId="0" borderId="0">
      <alignment vertical="center"/>
    </xf>
    <xf numFmtId="0" fontId="88" fillId="0" borderId="0">
      <alignment vertical="center"/>
    </xf>
    <xf numFmtId="0" fontId="10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41" fillId="0" borderId="0">
      <alignment vertical="center"/>
    </xf>
    <xf numFmtId="0" fontId="2" fillId="0" borderId="0"/>
    <xf numFmtId="0" fontId="17" fillId="0" borderId="0"/>
    <xf numFmtId="0" fontId="17" fillId="0" borderId="0"/>
    <xf numFmtId="0" fontId="41" fillId="0" borderId="0">
      <alignment vertical="center"/>
    </xf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8" fillId="0" borderId="0">
      <alignment vertical="center"/>
    </xf>
    <xf numFmtId="0" fontId="2" fillId="0" borderId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0" borderId="0">
      <alignment vertical="center"/>
    </xf>
    <xf numFmtId="0" fontId="87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2" fillId="0" borderId="0" applyProtection="0"/>
    <xf numFmtId="0" fontId="2" fillId="0" borderId="0"/>
    <xf numFmtId="0" fontId="41" fillId="0" borderId="0"/>
    <xf numFmtId="0" fontId="19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41" fillId="0" borderId="0"/>
    <xf numFmtId="0" fontId="19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8" fillId="0" borderId="0">
      <alignment vertical="center"/>
    </xf>
    <xf numFmtId="0" fontId="41" fillId="0" borderId="0"/>
    <xf numFmtId="0" fontId="8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17" fillId="0" borderId="0"/>
    <xf numFmtId="0" fontId="2" fillId="0" borderId="0"/>
    <xf numFmtId="0" fontId="1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/>
    <xf numFmtId="0" fontId="88" fillId="0" borderId="0">
      <alignment vertical="center"/>
    </xf>
    <xf numFmtId="0" fontId="41" fillId="0" borderId="0">
      <alignment vertical="center"/>
    </xf>
    <xf numFmtId="0" fontId="109" fillId="0" borderId="0"/>
    <xf numFmtId="0" fontId="2" fillId="0" borderId="0"/>
    <xf numFmtId="0" fontId="88" fillId="0" borderId="0">
      <alignment vertical="center"/>
    </xf>
    <xf numFmtId="0" fontId="2" fillId="0" borderId="0"/>
    <xf numFmtId="0" fontId="41" fillId="0" borderId="0"/>
    <xf numFmtId="0" fontId="41" fillId="0" borderId="0"/>
    <xf numFmtId="0" fontId="88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41" fillId="0" borderId="0">
      <alignment vertical="center"/>
    </xf>
    <xf numFmtId="0" fontId="19" fillId="0" borderId="0">
      <alignment vertical="center"/>
    </xf>
    <xf numFmtId="0" fontId="2" fillId="0" borderId="0"/>
    <xf numFmtId="0" fontId="19" fillId="0" borderId="0">
      <alignment vertical="center"/>
    </xf>
    <xf numFmtId="0" fontId="8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110" fillId="0" borderId="0">
      <alignment vertical="center"/>
    </xf>
    <xf numFmtId="0" fontId="2" fillId="0" borderId="0"/>
    <xf numFmtId="0" fontId="110" fillId="0" borderId="0">
      <alignment vertical="center"/>
    </xf>
    <xf numFmtId="0" fontId="110" fillId="0" borderId="0">
      <alignment vertical="center"/>
    </xf>
    <xf numFmtId="0" fontId="1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8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74" fillId="0" borderId="19">
      <protection locked="0"/>
    </xf>
    <xf numFmtId="194" fontId="2" fillId="0" borderId="0">
      <protection locked="0"/>
    </xf>
    <xf numFmtId="195" fontId="2" fillId="0" borderId="0">
      <protection locked="0"/>
    </xf>
    <xf numFmtId="41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1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Font="0" applyFill="0" applyBorder="0" applyAlignment="0" applyProtection="0"/>
    <xf numFmtId="0" fontId="88" fillId="0" borderId="0">
      <alignment vertical="center"/>
    </xf>
    <xf numFmtId="0" fontId="41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3" fillId="0" borderId="0" applyFill="0" applyBorder="0" applyAlignment="0" applyProtection="0"/>
    <xf numFmtId="0" fontId="44" fillId="0" borderId="0" applyFill="0" applyBorder="0" applyAlignment="0" applyProtection="0"/>
    <xf numFmtId="2" fontId="43" fillId="0" borderId="0" applyFill="0" applyBorder="0" applyAlignment="0" applyProtection="0"/>
    <xf numFmtId="2" fontId="44" fillId="0" borderId="0" applyFill="0" applyBorder="0" applyAlignment="0" applyProtection="0"/>
    <xf numFmtId="38" fontId="47" fillId="38" borderId="0" applyNumberFormat="0" applyBorder="0" applyAlignment="0" applyProtection="0"/>
    <xf numFmtId="38" fontId="48" fillId="38" borderId="0" applyNumberFormat="0" applyBorder="0" applyAlignment="0" applyProtection="0"/>
    <xf numFmtId="0" fontId="50" fillId="0" borderId="8" applyNumberFormat="0" applyAlignment="0" applyProtection="0">
      <alignment horizontal="left" vertical="center"/>
    </xf>
    <xf numFmtId="0" fontId="51" fillId="0" borderId="8" applyNumberFormat="0" applyAlignment="0" applyProtection="0">
      <alignment horizontal="left" vertical="center"/>
    </xf>
    <xf numFmtId="0" fontId="50" fillId="0" borderId="9">
      <alignment horizontal="left" vertical="center"/>
    </xf>
    <xf numFmtId="0" fontId="51" fillId="0" borderId="9">
      <alignment horizontal="left" vertical="center"/>
    </xf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0" fontId="47" fillId="40" borderId="13" applyNumberFormat="0" applyBorder="0" applyAlignment="0" applyProtection="0"/>
    <xf numFmtId="10" fontId="48" fillId="40" borderId="13" applyNumberFormat="0" applyBorder="0" applyAlignment="0" applyProtection="0"/>
    <xf numFmtId="186" fontId="41" fillId="0" borderId="0"/>
    <xf numFmtId="185" fontId="41" fillId="0" borderId="0"/>
    <xf numFmtId="10" fontId="17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43" fillId="0" borderId="18" applyNumberFormat="0" applyFill="0" applyAlignment="0" applyProtection="0"/>
    <xf numFmtId="0" fontId="44" fillId="0" borderId="18" applyNumberFormat="0" applyFill="0" applyAlignment="0" applyProtection="0"/>
    <xf numFmtId="0" fontId="23" fillId="4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9" fillId="38" borderId="6" applyNumberFormat="0" applyAlignment="0" applyProtection="0">
      <alignment vertical="center"/>
    </xf>
    <xf numFmtId="0" fontId="38" fillId="36" borderId="6" applyNumberFormat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1" fillId="42" borderId="16" applyNumberFormat="0" applyFont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5" fillId="50" borderId="7" applyNumberFormat="0" applyAlignment="0" applyProtection="0">
      <alignment vertical="center"/>
    </xf>
    <xf numFmtId="0" fontId="40" fillId="37" borderId="7" applyNumberFormat="0" applyAlignment="0" applyProtection="0">
      <alignment vertical="center"/>
    </xf>
    <xf numFmtId="0" fontId="2" fillId="0" borderId="0" applyProtection="0"/>
    <xf numFmtId="0" fontId="2" fillId="0" borderId="0" applyProtection="0"/>
    <xf numFmtId="176" fontId="2" fillId="0" borderId="0" applyFont="0" applyFill="0" applyBorder="0" applyAlignment="0" applyProtection="0"/>
    <xf numFmtId="0" fontId="2" fillId="0" borderId="0" applyProtection="0"/>
    <xf numFmtId="0" fontId="17" fillId="0" borderId="0"/>
    <xf numFmtId="0" fontId="14" fillId="0" borderId="0"/>
    <xf numFmtId="0" fontId="59" fillId="0" borderId="14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93" fillId="14" borderId="6" applyNumberFormat="0" applyAlignment="0" applyProtection="0">
      <alignment vertical="center"/>
    </xf>
    <xf numFmtId="0" fontId="58" fillId="8" borderId="6" applyNumberFormat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04" fillId="38" borderId="17" applyNumberFormat="0" applyAlignment="0" applyProtection="0">
      <alignment vertical="center"/>
    </xf>
    <xf numFmtId="0" fontId="62" fillId="36" borderId="17" applyNumberFormat="0" applyAlignment="0" applyProtection="0">
      <alignment vertical="center"/>
    </xf>
    <xf numFmtId="0" fontId="154" fillId="0" borderId="0"/>
    <xf numFmtId="0" fontId="41" fillId="0" borderId="0"/>
    <xf numFmtId="0" fontId="19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09" fillId="0" borderId="0"/>
    <xf numFmtId="0" fontId="41" fillId="0" borderId="0"/>
  </cellStyleXfs>
  <cellXfs count="508">
    <xf numFmtId="0" fontId="0" fillId="0" borderId="0" xfId="0">
      <alignment vertical="center"/>
    </xf>
    <xf numFmtId="0" fontId="2" fillId="0" borderId="0" xfId="1"/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justify" vertical="center"/>
    </xf>
    <xf numFmtId="0" fontId="8" fillId="0" borderId="3" xfId="1" applyFont="1" applyBorder="1" applyAlignment="1">
      <alignment horizontal="justify" vertical="center"/>
    </xf>
    <xf numFmtId="0" fontId="9" fillId="0" borderId="3" xfId="1" applyFont="1" applyBorder="1" applyAlignment="1">
      <alignment horizontal="justify" vertical="center"/>
    </xf>
    <xf numFmtId="0" fontId="8" fillId="0" borderId="3" xfId="1" applyFont="1" applyBorder="1" applyAlignment="1">
      <alignment horizontal="justify" vertical="center" wrapText="1"/>
    </xf>
    <xf numFmtId="0" fontId="112" fillId="0" borderId="0" xfId="562" applyFont="1" applyFill="1" applyBorder="1" applyAlignment="1" applyProtection="1">
      <alignment vertical="center"/>
      <protection locked="0"/>
    </xf>
    <xf numFmtId="0" fontId="113" fillId="0" borderId="0" xfId="562" applyFont="1" applyFill="1" applyAlignment="1" applyProtection="1">
      <alignment vertical="center"/>
      <protection locked="0"/>
    </xf>
    <xf numFmtId="0" fontId="114" fillId="0" borderId="0" xfId="562" applyFont="1" applyFill="1" applyBorder="1" applyAlignment="1" applyProtection="1">
      <alignment horizontal="right" vertical="center"/>
      <protection locked="0"/>
    </xf>
    <xf numFmtId="0" fontId="113" fillId="0" borderId="0" xfId="562" applyFont="1" applyFill="1" applyBorder="1" applyAlignment="1" applyProtection="1">
      <alignment vertical="center"/>
      <protection locked="0"/>
    </xf>
    <xf numFmtId="0" fontId="115" fillId="0" borderId="0" xfId="562" applyFont="1" applyFill="1" applyBorder="1" applyAlignment="1" applyProtection="1">
      <alignment vertical="center"/>
      <protection locked="0"/>
    </xf>
    <xf numFmtId="0" fontId="115" fillId="0" borderId="0" xfId="562" applyFont="1" applyFill="1" applyBorder="1" applyAlignment="1" applyProtection="1">
      <alignment horizontal="center" vertical="center"/>
      <protection locked="0"/>
    </xf>
    <xf numFmtId="0" fontId="117" fillId="0" borderId="0" xfId="562" applyFont="1" applyFill="1" applyBorder="1" applyAlignment="1" applyProtection="1">
      <alignment horizontal="left" vertical="center"/>
      <protection locked="0"/>
    </xf>
    <xf numFmtId="0" fontId="117" fillId="0" borderId="0" xfId="562" applyFont="1" applyFill="1" applyBorder="1" applyAlignment="1" applyProtection="1">
      <alignment horizontal="center" vertical="center"/>
      <protection locked="0"/>
    </xf>
    <xf numFmtId="0" fontId="117" fillId="0" borderId="0" xfId="562" applyFont="1" applyFill="1" applyBorder="1" applyAlignment="1" applyProtection="1">
      <alignment horizontal="right" vertical="center"/>
      <protection locked="0"/>
    </xf>
    <xf numFmtId="0" fontId="117" fillId="0" borderId="28" xfId="562" applyFont="1" applyFill="1" applyBorder="1" applyAlignment="1" applyProtection="1">
      <alignment horizontal="center" vertical="center" wrapText="1"/>
      <protection locked="0"/>
    </xf>
    <xf numFmtId="0" fontId="117" fillId="0" borderId="29" xfId="562" applyFont="1" applyFill="1" applyBorder="1" applyAlignment="1" applyProtection="1">
      <alignment horizontal="center" vertical="center" wrapText="1"/>
      <protection locked="0"/>
    </xf>
    <xf numFmtId="0" fontId="117" fillId="0" borderId="0" xfId="562" applyFont="1" applyFill="1" applyBorder="1" applyAlignment="1" applyProtection="1">
      <alignment horizontal="center" vertical="center" shrinkToFit="1"/>
      <protection locked="0"/>
    </xf>
    <xf numFmtId="0" fontId="120" fillId="0" borderId="31" xfId="562" applyFont="1" applyFill="1" applyBorder="1" applyAlignment="1" applyProtection="1">
      <alignment horizontal="center"/>
      <protection locked="0"/>
    </xf>
    <xf numFmtId="0" fontId="120" fillId="0" borderId="32" xfId="562" applyFont="1" applyFill="1" applyBorder="1" applyAlignment="1" applyProtection="1">
      <alignment horizontal="center"/>
      <protection locked="0"/>
    </xf>
    <xf numFmtId="0" fontId="117" fillId="0" borderId="31" xfId="562" applyFont="1" applyFill="1" applyBorder="1" applyAlignment="1" applyProtection="1">
      <alignment horizontal="centerContinuous" vertical="center" shrinkToFit="1"/>
      <protection locked="0"/>
    </xf>
    <xf numFmtId="0" fontId="121" fillId="0" borderId="0" xfId="562" applyFont="1" applyFill="1" applyBorder="1" applyAlignment="1" applyProtection="1">
      <alignment horizontal="center" vertical="center" shrinkToFit="1"/>
      <protection locked="0"/>
    </xf>
    <xf numFmtId="0" fontId="120" fillId="0" borderId="28" xfId="562" applyFont="1" applyFill="1" applyBorder="1" applyAlignment="1" applyProtection="1">
      <alignment horizontal="center"/>
      <protection locked="0"/>
    </xf>
    <xf numFmtId="0" fontId="117" fillId="0" borderId="28" xfId="562" applyFont="1" applyFill="1" applyBorder="1" applyAlignment="1" applyProtection="1">
      <alignment horizontal="centerContinuous" shrinkToFit="1"/>
      <protection locked="0"/>
    </xf>
    <xf numFmtId="49" fontId="117" fillId="0" borderId="0" xfId="562" applyNumberFormat="1" applyFont="1" applyFill="1" applyBorder="1" applyAlignment="1" applyProtection="1">
      <alignment horizontal="center" vertical="center"/>
      <protection locked="0"/>
    </xf>
    <xf numFmtId="43" fontId="120" fillId="0" borderId="30" xfId="562" applyNumberFormat="1" applyFont="1" applyFill="1" applyBorder="1" applyAlignment="1" applyProtection="1">
      <alignment horizontal="right" vertical="center"/>
      <protection hidden="1"/>
    </xf>
    <xf numFmtId="41" fontId="120" fillId="0" borderId="0" xfId="562" applyNumberFormat="1" applyFont="1" applyFill="1" applyBorder="1" applyAlignment="1" applyProtection="1">
      <alignment horizontal="right" vertical="center"/>
      <protection hidden="1"/>
    </xf>
    <xf numFmtId="41" fontId="120" fillId="0" borderId="26" xfId="562" applyNumberFormat="1" applyFont="1" applyFill="1" applyBorder="1" applyAlignment="1" applyProtection="1">
      <alignment horizontal="right" vertical="center"/>
      <protection hidden="1"/>
    </xf>
    <xf numFmtId="0" fontId="117" fillId="0" borderId="0" xfId="562" quotePrefix="1" applyFont="1" applyFill="1" applyBorder="1" applyAlignment="1" applyProtection="1">
      <alignment horizontal="center" vertical="center"/>
      <protection locked="0"/>
    </xf>
    <xf numFmtId="49" fontId="121" fillId="0" borderId="0" xfId="562" applyNumberFormat="1" applyFont="1" applyFill="1" applyBorder="1" applyAlignment="1" applyProtection="1">
      <alignment horizontal="center" vertical="center"/>
      <protection locked="0"/>
    </xf>
    <xf numFmtId="43" fontId="122" fillId="0" borderId="30" xfId="562" applyNumberFormat="1" applyFont="1" applyFill="1" applyBorder="1" applyAlignment="1" applyProtection="1">
      <alignment horizontal="right" vertical="center"/>
      <protection hidden="1"/>
    </xf>
    <xf numFmtId="41" fontId="122" fillId="0" borderId="0" xfId="562" applyNumberFormat="1" applyFont="1" applyFill="1" applyBorder="1" applyAlignment="1" applyProtection="1">
      <alignment horizontal="right" vertical="center"/>
      <protection hidden="1"/>
    </xf>
    <xf numFmtId="41" fontId="122" fillId="0" borderId="26" xfId="562" applyNumberFormat="1" applyFont="1" applyFill="1" applyBorder="1" applyAlignment="1" applyProtection="1">
      <alignment horizontal="right" vertical="center"/>
      <protection hidden="1"/>
    </xf>
    <xf numFmtId="0" fontId="121" fillId="0" borderId="0" xfId="562" quotePrefix="1" applyFont="1" applyFill="1" applyBorder="1" applyAlignment="1" applyProtection="1">
      <alignment horizontal="center" vertical="center"/>
      <protection locked="0"/>
    </xf>
    <xf numFmtId="3" fontId="117" fillId="0" borderId="26" xfId="562" applyNumberFormat="1" applyFont="1" applyFill="1" applyBorder="1" applyAlignment="1" applyProtection="1">
      <alignment horizontal="center" vertical="center"/>
      <protection locked="0"/>
    </xf>
    <xf numFmtId="41" fontId="120" fillId="0" borderId="0" xfId="562" applyNumberFormat="1" applyFont="1" applyFill="1" applyBorder="1" applyAlignment="1" applyProtection="1">
      <alignment horizontal="right" vertical="center"/>
      <protection locked="0"/>
    </xf>
    <xf numFmtId="41" fontId="120" fillId="0" borderId="26" xfId="562" applyNumberFormat="1" applyFont="1" applyFill="1" applyBorder="1" applyAlignment="1" applyProtection="1">
      <alignment horizontal="right" vertical="center"/>
      <protection locked="0"/>
    </xf>
    <xf numFmtId="0" fontId="117" fillId="0" borderId="0" xfId="562" applyNumberFormat="1" applyFont="1" applyFill="1" applyBorder="1" applyAlignment="1" applyProtection="1">
      <alignment horizontal="center" vertical="center"/>
      <protection locked="0"/>
    </xf>
    <xf numFmtId="0" fontId="121" fillId="0" borderId="0" xfId="562" applyFont="1" applyFill="1" applyBorder="1" applyAlignment="1" applyProtection="1">
      <alignment horizontal="right" vertical="center"/>
      <protection locked="0"/>
    </xf>
    <xf numFmtId="0" fontId="117" fillId="0" borderId="0" xfId="562" applyFont="1" applyFill="1" applyBorder="1" applyAlignment="1" applyProtection="1">
      <alignment vertical="center"/>
      <protection locked="0"/>
    </xf>
    <xf numFmtId="3" fontId="117" fillId="0" borderId="34" xfId="562" applyNumberFormat="1" applyFont="1" applyFill="1" applyBorder="1" applyAlignment="1" applyProtection="1">
      <alignment horizontal="center" vertical="center"/>
      <protection locked="0"/>
    </xf>
    <xf numFmtId="41" fontId="120" fillId="0" borderId="15" xfId="562" applyNumberFormat="1" applyFont="1" applyFill="1" applyBorder="1" applyAlignment="1" applyProtection="1">
      <alignment horizontal="right" vertical="center"/>
      <protection locked="0"/>
    </xf>
    <xf numFmtId="41" fontId="120" fillId="0" borderId="34" xfId="562" applyNumberFormat="1" applyFont="1" applyFill="1" applyBorder="1" applyAlignment="1" applyProtection="1">
      <alignment horizontal="right" vertical="center"/>
      <protection locked="0"/>
    </xf>
    <xf numFmtId="0" fontId="117" fillId="0" borderId="15" xfId="562" applyNumberFormat="1" applyFont="1" applyFill="1" applyBorder="1" applyAlignment="1" applyProtection="1">
      <alignment horizontal="center" vertical="center"/>
      <protection locked="0"/>
    </xf>
    <xf numFmtId="0" fontId="117" fillId="0" borderId="0" xfId="562" applyFont="1" applyFill="1" applyBorder="1" applyAlignment="1" applyProtection="1">
      <alignment horizontal="left" vertical="center" wrapText="1"/>
      <protection locked="0"/>
    </xf>
    <xf numFmtId="0" fontId="118" fillId="0" borderId="0" xfId="562" applyFont="1" applyFill="1" applyBorder="1" applyAlignment="1" applyProtection="1">
      <alignment vertical="center"/>
      <protection locked="0"/>
    </xf>
    <xf numFmtId="0" fontId="118" fillId="0" borderId="0" xfId="562" applyFont="1" applyFill="1" applyAlignment="1" applyProtection="1">
      <alignment vertical="center"/>
      <protection locked="0"/>
    </xf>
    <xf numFmtId="0" fontId="18" fillId="0" borderId="0" xfId="562" applyFont="1" applyFill="1" applyBorder="1" applyAlignment="1" applyProtection="1">
      <alignment vertical="center"/>
      <protection locked="0"/>
    </xf>
    <xf numFmtId="0" fontId="18" fillId="0" borderId="0" xfId="562" applyFont="1" applyFill="1" applyAlignment="1" applyProtection="1">
      <alignment vertical="center"/>
      <protection locked="0"/>
    </xf>
    <xf numFmtId="0" fontId="6" fillId="0" borderId="0" xfId="525" applyFont="1" applyAlignment="1">
      <alignment horizontal="left" vertical="center"/>
    </xf>
    <xf numFmtId="0" fontId="2" fillId="0" borderId="0" xfId="525"/>
    <xf numFmtId="0" fontId="125" fillId="0" borderId="37" xfId="525" applyFont="1" applyBorder="1" applyAlignment="1">
      <alignment horizontal="center" vertical="center" wrapText="1"/>
    </xf>
    <xf numFmtId="0" fontId="125" fillId="0" borderId="38" xfId="525" applyFont="1" applyBorder="1" applyAlignment="1">
      <alignment horizontal="center" vertical="center" wrapText="1"/>
    </xf>
    <xf numFmtId="0" fontId="125" fillId="0" borderId="41" xfId="525" applyFont="1" applyBorder="1" applyAlignment="1">
      <alignment horizontal="center" vertical="center" wrapText="1"/>
    </xf>
    <xf numFmtId="0" fontId="126" fillId="0" borderId="42" xfId="525" applyFont="1" applyBorder="1" applyAlignment="1">
      <alignment horizontal="center" vertical="center" wrapText="1"/>
    </xf>
    <xf numFmtId="0" fontId="126" fillId="0" borderId="43" xfId="525" applyFont="1" applyBorder="1" applyAlignment="1">
      <alignment horizontal="center" vertical="center" wrapText="1"/>
    </xf>
    <xf numFmtId="0" fontId="126" fillId="0" borderId="46" xfId="525" applyFont="1" applyBorder="1" applyAlignment="1">
      <alignment horizontal="center" vertical="center" wrapText="1"/>
    </xf>
    <xf numFmtId="0" fontId="2" fillId="0" borderId="42" xfId="525" applyBorder="1" applyAlignment="1">
      <alignment vertical="center" wrapText="1"/>
    </xf>
    <xf numFmtId="0" fontId="2" fillId="0" borderId="43" xfId="525" applyBorder="1" applyAlignment="1">
      <alignment vertical="center" wrapText="1"/>
    </xf>
    <xf numFmtId="0" fontId="125" fillId="0" borderId="47" xfId="525" applyFont="1" applyBorder="1" applyAlignment="1">
      <alignment horizontal="center" vertical="center" wrapText="1"/>
    </xf>
    <xf numFmtId="0" fontId="2" fillId="0" borderId="46" xfId="525" applyBorder="1" applyAlignment="1">
      <alignment vertical="center" wrapText="1"/>
    </xf>
    <xf numFmtId="0" fontId="2" fillId="0" borderId="48" xfId="525" applyBorder="1" applyAlignment="1">
      <alignment vertical="center" wrapText="1"/>
    </xf>
    <xf numFmtId="0" fontId="2" fillId="0" borderId="49" xfId="525" applyBorder="1" applyAlignment="1">
      <alignment vertical="center" wrapText="1"/>
    </xf>
    <xf numFmtId="0" fontId="126" fillId="0" borderId="49" xfId="525" applyFont="1" applyBorder="1" applyAlignment="1">
      <alignment horizontal="center" vertical="center" wrapText="1"/>
    </xf>
    <xf numFmtId="0" fontId="2" fillId="0" borderId="50" xfId="525" applyBorder="1" applyAlignment="1">
      <alignment vertical="center" wrapText="1"/>
    </xf>
    <xf numFmtId="0" fontId="128" fillId="0" borderId="52" xfId="525" applyFont="1" applyBorder="1" applyAlignment="1">
      <alignment horizontal="center" vertical="center" wrapText="1"/>
    </xf>
    <xf numFmtId="0" fontId="128" fillId="0" borderId="52" xfId="525" applyFont="1" applyBorder="1" applyAlignment="1">
      <alignment horizontal="justify" vertical="center" wrapText="1"/>
    </xf>
    <xf numFmtId="0" fontId="128" fillId="0" borderId="53" xfId="525" applyFont="1" applyBorder="1" applyAlignment="1">
      <alignment horizontal="center" vertical="center" wrapText="1"/>
    </xf>
    <xf numFmtId="0" fontId="127" fillId="0" borderId="43" xfId="525" applyFont="1" applyBorder="1" applyAlignment="1">
      <alignment horizontal="center" vertical="center" wrapText="1"/>
    </xf>
    <xf numFmtId="0" fontId="127" fillId="0" borderId="43" xfId="525" applyFont="1" applyBorder="1" applyAlignment="1">
      <alignment horizontal="justify" vertical="center" wrapText="1"/>
    </xf>
    <xf numFmtId="0" fontId="127" fillId="0" borderId="46" xfId="525" applyFont="1" applyBorder="1" applyAlignment="1">
      <alignment horizontal="center" vertical="center" wrapText="1"/>
    </xf>
    <xf numFmtId="0" fontId="128" fillId="0" borderId="43" xfId="525" applyFont="1" applyBorder="1" applyAlignment="1">
      <alignment horizontal="center" vertical="center" wrapText="1"/>
    </xf>
    <xf numFmtId="0" fontId="128" fillId="0" borderId="43" xfId="525" applyFont="1" applyBorder="1" applyAlignment="1">
      <alignment horizontal="justify" vertical="center" wrapText="1"/>
    </xf>
    <xf numFmtId="0" fontId="128" fillId="0" borderId="46" xfId="525" applyFont="1" applyBorder="1" applyAlignment="1">
      <alignment horizontal="center" vertical="center" wrapText="1"/>
    </xf>
    <xf numFmtId="0" fontId="127" fillId="0" borderId="55" xfId="525" applyFont="1" applyBorder="1" applyAlignment="1">
      <alignment horizontal="center" vertical="center" wrapText="1"/>
    </xf>
    <xf numFmtId="0" fontId="127" fillId="0" borderId="55" xfId="525" applyFont="1" applyBorder="1" applyAlignment="1">
      <alignment horizontal="justify" vertical="center" wrapText="1"/>
    </xf>
    <xf numFmtId="0" fontId="129" fillId="0" borderId="0" xfId="525" applyFont="1" applyAlignment="1">
      <alignment horizontal="justify" vertical="center"/>
    </xf>
    <xf numFmtId="0" fontId="130" fillId="0" borderId="0" xfId="525" applyFont="1" applyAlignment="1">
      <alignment horizontal="justify" vertical="center"/>
    </xf>
    <xf numFmtId="0" fontId="112" fillId="0" borderId="0" xfId="562" applyFont="1" applyFill="1" applyBorder="1" applyAlignment="1">
      <alignment vertical="center"/>
    </xf>
    <xf numFmtId="196" fontId="114" fillId="0" borderId="0" xfId="562" applyNumberFormat="1" applyFont="1" applyFill="1" applyAlignment="1">
      <alignment horizontal="right" vertical="center"/>
    </xf>
    <xf numFmtId="0" fontId="114" fillId="0" borderId="0" xfId="562" applyFont="1" applyFill="1" applyAlignment="1">
      <alignment vertical="center"/>
    </xf>
    <xf numFmtId="197" fontId="114" fillId="0" borderId="0" xfId="562" applyNumberFormat="1" applyFont="1" applyFill="1" applyAlignment="1">
      <alignment vertical="center"/>
    </xf>
    <xf numFmtId="197" fontId="114" fillId="0" borderId="0" xfId="562" applyNumberFormat="1" applyFont="1" applyFill="1" applyBorder="1" applyAlignment="1">
      <alignment vertical="center"/>
    </xf>
    <xf numFmtId="0" fontId="114" fillId="0" borderId="0" xfId="562" applyFont="1" applyFill="1" applyBorder="1" applyAlignment="1">
      <alignment horizontal="right" vertical="center"/>
    </xf>
    <xf numFmtId="0" fontId="134" fillId="0" borderId="0" xfId="562" applyFont="1" applyFill="1" applyBorder="1" applyAlignment="1">
      <alignment vertical="center"/>
    </xf>
    <xf numFmtId="0" fontId="114" fillId="0" borderId="0" xfId="562" applyFont="1" applyFill="1" applyBorder="1" applyAlignment="1">
      <alignment vertical="center"/>
    </xf>
    <xf numFmtId="0" fontId="2" fillId="0" borderId="0" xfId="562" applyFill="1"/>
    <xf numFmtId="0" fontId="113" fillId="0" borderId="0" xfId="562" applyFont="1" applyFill="1" applyBorder="1" applyAlignment="1">
      <alignment vertical="center"/>
    </xf>
    <xf numFmtId="0" fontId="136" fillId="0" borderId="0" xfId="562" applyFont="1" applyFill="1" applyBorder="1" applyAlignment="1">
      <alignment vertical="center"/>
    </xf>
    <xf numFmtId="0" fontId="117" fillId="0" borderId="0" xfId="562" applyFont="1" applyFill="1" applyBorder="1" applyAlignment="1">
      <alignment horizontal="left" vertical="center"/>
    </xf>
    <xf numFmtId="0" fontId="121" fillId="0" borderId="0" xfId="562" applyFont="1" applyFill="1" applyBorder="1" applyAlignment="1">
      <alignment horizontal="centerContinuous" vertical="center"/>
    </xf>
    <xf numFmtId="49" fontId="121" fillId="0" borderId="0" xfId="562" applyNumberFormat="1" applyFont="1" applyFill="1" applyBorder="1" applyAlignment="1">
      <alignment horizontal="centerContinuous" vertical="center"/>
    </xf>
    <xf numFmtId="49" fontId="121" fillId="0" borderId="0" xfId="562" applyNumberFormat="1" applyFont="1" applyFill="1" applyAlignment="1">
      <alignment horizontal="centerContinuous" vertical="center"/>
    </xf>
    <xf numFmtId="49" fontId="117" fillId="0" borderId="0" xfId="562" applyNumberFormat="1" applyFont="1" applyFill="1" applyAlignment="1">
      <alignment horizontal="right" vertical="center"/>
    </xf>
    <xf numFmtId="0" fontId="122" fillId="0" borderId="0" xfId="562" applyFont="1" applyFill="1" applyBorder="1" applyAlignment="1">
      <alignment horizontal="center" vertical="center"/>
    </xf>
    <xf numFmtId="0" fontId="121" fillId="0" borderId="0" xfId="562" applyFont="1" applyFill="1" applyBorder="1" applyAlignment="1">
      <alignment horizontal="center" vertical="center"/>
    </xf>
    <xf numFmtId="49" fontId="117" fillId="0" borderId="0" xfId="562" applyNumberFormat="1" applyFont="1" applyFill="1" applyAlignment="1">
      <alignment horizontal="centerContinuous" vertical="center"/>
    </xf>
    <xf numFmtId="0" fontId="115" fillId="0" borderId="0" xfId="562" applyFont="1" applyFill="1" applyBorder="1" applyAlignment="1">
      <alignment vertical="center"/>
    </xf>
    <xf numFmtId="196" fontId="117" fillId="0" borderId="23" xfId="562" applyNumberFormat="1" applyFont="1" applyFill="1" applyBorder="1" applyAlignment="1">
      <alignment horizontal="center" vertical="center" wrapText="1"/>
    </xf>
    <xf numFmtId="197" fontId="117" fillId="0" borderId="23" xfId="562" applyNumberFormat="1" applyFont="1" applyFill="1" applyBorder="1" applyAlignment="1">
      <alignment horizontal="center" vertical="center" wrapText="1"/>
    </xf>
    <xf numFmtId="198" fontId="117" fillId="0" borderId="23" xfId="562" applyNumberFormat="1" applyFont="1" applyFill="1" applyBorder="1" applyAlignment="1">
      <alignment horizontal="center" vertical="center" wrapText="1"/>
    </xf>
    <xf numFmtId="197" fontId="117" fillId="0" borderId="22" xfId="562" applyNumberFormat="1" applyFont="1" applyFill="1" applyBorder="1" applyAlignment="1">
      <alignment horizontal="center" vertical="center" wrapText="1"/>
    </xf>
    <xf numFmtId="0" fontId="117" fillId="0" borderId="23" xfId="562" applyFont="1" applyFill="1" applyBorder="1" applyAlignment="1">
      <alignment horizontal="center" vertical="center" wrapText="1"/>
    </xf>
    <xf numFmtId="197" fontId="117" fillId="0" borderId="23" xfId="562" applyNumberFormat="1" applyFont="1" applyFill="1" applyBorder="1" applyAlignment="1">
      <alignment horizontal="centerContinuous" vertical="center" wrapText="1"/>
    </xf>
    <xf numFmtId="0" fontId="120" fillId="0" borderId="23" xfId="562" applyFont="1" applyFill="1" applyBorder="1" applyAlignment="1">
      <alignment horizontal="center" vertical="center" wrapText="1"/>
    </xf>
    <xf numFmtId="0" fontId="117" fillId="0" borderId="24" xfId="562" applyFont="1" applyFill="1" applyBorder="1" applyAlignment="1">
      <alignment horizontal="center" vertical="center" wrapText="1"/>
    </xf>
    <xf numFmtId="0" fontId="117" fillId="0" borderId="22" xfId="562" applyFont="1" applyFill="1" applyBorder="1" applyAlignment="1">
      <alignment horizontal="center" vertical="center" wrapText="1"/>
    </xf>
    <xf numFmtId="0" fontId="137" fillId="0" borderId="0" xfId="562" applyFont="1" applyFill="1" applyBorder="1" applyAlignment="1">
      <alignment vertical="center"/>
    </xf>
    <xf numFmtId="196" fontId="117" fillId="0" borderId="33" xfId="562" applyNumberFormat="1" applyFont="1" applyFill="1" applyBorder="1" applyAlignment="1">
      <alignment horizontal="center"/>
    </xf>
    <xf numFmtId="197" fontId="117" fillId="0" borderId="33" xfId="562" applyNumberFormat="1" applyFont="1" applyFill="1" applyBorder="1" applyAlignment="1">
      <alignment horizontal="center"/>
    </xf>
    <xf numFmtId="198" fontId="117" fillId="0" borderId="33" xfId="562" applyNumberFormat="1" applyFont="1" applyFill="1" applyBorder="1" applyAlignment="1">
      <alignment horizontal="center" wrapText="1"/>
    </xf>
    <xf numFmtId="197" fontId="117" fillId="0" borderId="29" xfId="562" applyNumberFormat="1" applyFont="1" applyFill="1" applyBorder="1" applyAlignment="1">
      <alignment horizontal="center"/>
    </xf>
    <xf numFmtId="197" fontId="117" fillId="0" borderId="33" xfId="562" applyNumberFormat="1" applyFont="1" applyFill="1" applyBorder="1" applyAlignment="1">
      <alignment horizontal="center" wrapText="1"/>
    </xf>
    <xf numFmtId="0" fontId="117" fillId="0" borderId="33" xfId="562" applyFont="1" applyFill="1" applyBorder="1" applyAlignment="1">
      <alignment horizontal="center" wrapText="1"/>
    </xf>
    <xf numFmtId="0" fontId="120" fillId="0" borderId="33" xfId="562" applyFont="1" applyFill="1" applyBorder="1" applyAlignment="1">
      <alignment horizontal="center"/>
    </xf>
    <xf numFmtId="0" fontId="117" fillId="0" borderId="33" xfId="562" applyFont="1" applyFill="1" applyBorder="1" applyAlignment="1">
      <alignment horizontal="center"/>
    </xf>
    <xf numFmtId="0" fontId="117" fillId="0" borderId="28" xfId="562" applyFont="1" applyFill="1" applyBorder="1" applyAlignment="1">
      <alignment horizontal="center"/>
    </xf>
    <xf numFmtId="0" fontId="117" fillId="0" borderId="28" xfId="562" applyFont="1" applyFill="1" applyBorder="1" applyAlignment="1">
      <alignment horizontal="center" wrapText="1"/>
    </xf>
    <xf numFmtId="0" fontId="117" fillId="0" borderId="29" xfId="562" applyFont="1" applyFill="1" applyBorder="1" applyAlignment="1">
      <alignment horizontal="center" wrapText="1"/>
    </xf>
    <xf numFmtId="0" fontId="117" fillId="0" borderId="0" xfId="562" applyFont="1" applyFill="1" applyBorder="1" applyAlignment="1">
      <alignment vertical="center"/>
    </xf>
    <xf numFmtId="199" fontId="120" fillId="0" borderId="26" xfId="562" applyNumberFormat="1" applyFont="1" applyFill="1" applyBorder="1" applyAlignment="1">
      <alignment horizontal="center" vertical="center" shrinkToFit="1"/>
    </xf>
    <xf numFmtId="200" fontId="120" fillId="0" borderId="0" xfId="562" quotePrefix="1" applyNumberFormat="1" applyFont="1" applyFill="1" applyBorder="1" applyAlignment="1">
      <alignment horizontal="center" vertical="center" shrinkToFit="1"/>
    </xf>
    <xf numFmtId="200" fontId="120" fillId="0" borderId="0" xfId="562" applyNumberFormat="1" applyFont="1" applyFill="1" applyBorder="1" applyAlignment="1">
      <alignment horizontal="center" vertical="center" shrinkToFit="1"/>
    </xf>
    <xf numFmtId="201" fontId="120" fillId="0" borderId="0" xfId="562" applyNumberFormat="1" applyFont="1" applyFill="1" applyBorder="1" applyAlignment="1">
      <alignment horizontal="center" vertical="center" shrinkToFit="1"/>
    </xf>
    <xf numFmtId="199" fontId="120" fillId="0" borderId="30" xfId="562" applyNumberFormat="1" applyFont="1" applyFill="1" applyBorder="1" applyAlignment="1">
      <alignment horizontal="center" vertical="center" shrinkToFit="1"/>
    </xf>
    <xf numFmtId="0" fontId="138" fillId="0" borderId="0" xfId="562" applyFont="1" applyFill="1" applyAlignment="1">
      <alignment shrinkToFit="1"/>
    </xf>
    <xf numFmtId="201" fontId="120" fillId="0" borderId="0" xfId="562" applyNumberFormat="1" applyFont="1" applyFill="1" applyBorder="1" applyAlignment="1">
      <alignment vertical="center" shrinkToFit="1"/>
    </xf>
    <xf numFmtId="202" fontId="120" fillId="0" borderId="0" xfId="562" applyNumberFormat="1" applyFont="1" applyFill="1" applyBorder="1" applyAlignment="1">
      <alignment horizontal="center" vertical="center" shrinkToFit="1"/>
    </xf>
    <xf numFmtId="0" fontId="139" fillId="0" borderId="0" xfId="562" applyFont="1" applyFill="1" applyAlignment="1">
      <alignment shrinkToFit="1"/>
    </xf>
    <xf numFmtId="201" fontId="122" fillId="0" borderId="0" xfId="562" applyNumberFormat="1" applyFont="1" applyFill="1" applyBorder="1" applyAlignment="1">
      <alignment vertical="center" shrinkToFit="1"/>
    </xf>
    <xf numFmtId="0" fontId="118" fillId="0" borderId="0" xfId="562" applyFont="1" applyFill="1" applyAlignment="1">
      <alignment shrinkToFit="1"/>
    </xf>
    <xf numFmtId="201" fontId="117" fillId="0" borderId="0" xfId="562" applyNumberFormat="1" applyFont="1" applyFill="1" applyBorder="1" applyAlignment="1">
      <alignment vertical="center" shrinkToFit="1"/>
    </xf>
    <xf numFmtId="199" fontId="122" fillId="0" borderId="26" xfId="562" applyNumberFormat="1" applyFont="1" applyFill="1" applyBorder="1" applyAlignment="1">
      <alignment horizontal="center" vertical="center" shrinkToFit="1"/>
    </xf>
    <xf numFmtId="200" fontId="122" fillId="0" borderId="0" xfId="562" quotePrefix="1" applyNumberFormat="1" applyFont="1" applyFill="1" applyBorder="1" applyAlignment="1">
      <alignment horizontal="center" vertical="center" shrinkToFit="1"/>
    </xf>
    <xf numFmtId="199" fontId="122" fillId="0" borderId="30" xfId="562" applyNumberFormat="1" applyFont="1" applyFill="1" applyBorder="1" applyAlignment="1">
      <alignment horizontal="center" vertical="center" shrinkToFit="1"/>
    </xf>
    <xf numFmtId="202" fontId="122" fillId="0" borderId="0" xfId="562" applyNumberFormat="1" applyFont="1" applyFill="1" applyBorder="1" applyAlignment="1">
      <alignment horizontal="center" vertical="center" shrinkToFit="1"/>
    </xf>
    <xf numFmtId="200" fontId="121" fillId="0" borderId="0" xfId="562" quotePrefix="1" applyNumberFormat="1" applyFont="1" applyFill="1" applyBorder="1" applyAlignment="1">
      <alignment horizontal="center" vertical="center" shrinkToFit="1"/>
    </xf>
    <xf numFmtId="0" fontId="140" fillId="0" borderId="0" xfId="562" applyFont="1" applyFill="1" applyAlignment="1">
      <alignment shrinkToFit="1"/>
    </xf>
    <xf numFmtId="201" fontId="121" fillId="0" borderId="0" xfId="562" applyNumberFormat="1" applyFont="1" applyFill="1" applyBorder="1" applyAlignment="1">
      <alignment vertical="center" shrinkToFit="1"/>
    </xf>
    <xf numFmtId="201" fontId="120" fillId="0" borderId="26" xfId="562" applyNumberFormat="1" applyFont="1" applyFill="1" applyBorder="1" applyAlignment="1">
      <alignment horizontal="center" vertical="center"/>
    </xf>
    <xf numFmtId="200" fontId="120" fillId="0" borderId="0" xfId="562" applyNumberFormat="1" applyFont="1" applyFill="1" applyAlignment="1">
      <alignment horizontal="center" vertical="center" shrinkToFit="1"/>
    </xf>
    <xf numFmtId="0" fontId="120" fillId="0" borderId="30" xfId="562" applyNumberFormat="1" applyFont="1" applyFill="1" applyBorder="1" applyAlignment="1">
      <alignment horizontal="center" vertical="center"/>
    </xf>
    <xf numFmtId="201" fontId="120" fillId="0" borderId="30" xfId="562" applyNumberFormat="1" applyFont="1" applyFill="1" applyBorder="1" applyAlignment="1">
      <alignment horizontal="center" vertical="center"/>
    </xf>
    <xf numFmtId="0" fontId="138" fillId="0" borderId="0" xfId="562" applyFont="1" applyFill="1"/>
    <xf numFmtId="201" fontId="120" fillId="0" borderId="0" xfId="562" applyNumberFormat="1" applyFont="1" applyFill="1" applyBorder="1" applyAlignment="1">
      <alignment vertical="center"/>
    </xf>
    <xf numFmtId="201" fontId="122" fillId="0" borderId="0" xfId="562" applyNumberFormat="1" applyFont="1" applyFill="1" applyBorder="1" applyAlignment="1">
      <alignment vertical="center"/>
    </xf>
    <xf numFmtId="201" fontId="120" fillId="0" borderId="26" xfId="562" applyNumberFormat="1" applyFont="1" applyFill="1" applyBorder="1" applyAlignment="1">
      <alignment horizontal="center" vertical="center" shrinkToFit="1"/>
    </xf>
    <xf numFmtId="201" fontId="123" fillId="0" borderId="30" xfId="562" applyNumberFormat="1" applyFont="1" applyFill="1" applyBorder="1" applyAlignment="1">
      <alignment horizontal="center" vertical="center"/>
    </xf>
    <xf numFmtId="201" fontId="120" fillId="0" borderId="34" xfId="562" applyNumberFormat="1" applyFont="1" applyFill="1" applyBorder="1" applyAlignment="1">
      <alignment horizontal="center" vertical="center"/>
    </xf>
    <xf numFmtId="200" fontId="120" fillId="0" borderId="15" xfId="562" applyNumberFormat="1" applyFont="1" applyFill="1" applyBorder="1" applyAlignment="1">
      <alignment horizontal="center" vertical="center" shrinkToFit="1"/>
    </xf>
    <xf numFmtId="0" fontId="120" fillId="0" borderId="35" xfId="562" applyNumberFormat="1" applyFont="1" applyFill="1" applyBorder="1" applyAlignment="1">
      <alignment horizontal="center" vertical="center"/>
    </xf>
    <xf numFmtId="201" fontId="120" fillId="0" borderId="35" xfId="562" applyNumberFormat="1" applyFont="1" applyFill="1" applyBorder="1" applyAlignment="1">
      <alignment horizontal="center" vertical="center"/>
    </xf>
    <xf numFmtId="201" fontId="120" fillId="0" borderId="0" xfId="562" applyNumberFormat="1" applyFont="1" applyFill="1" applyBorder="1" applyAlignment="1">
      <alignment horizontal="left" vertical="center"/>
    </xf>
    <xf numFmtId="201" fontId="123" fillId="0" borderId="0" xfId="562" applyNumberFormat="1" applyFont="1" applyFill="1" applyBorder="1" applyAlignment="1">
      <alignment horizontal="left" vertical="center"/>
    </xf>
    <xf numFmtId="201" fontId="123" fillId="0" borderId="0" xfId="562" applyNumberFormat="1" applyFont="1" applyFill="1" applyBorder="1" applyAlignment="1">
      <alignment vertical="center"/>
    </xf>
    <xf numFmtId="0" fontId="18" fillId="0" borderId="0" xfId="562" applyFont="1" applyFill="1" applyBorder="1" applyAlignment="1">
      <alignment horizontal="left" vertical="center"/>
    </xf>
    <xf numFmtId="201" fontId="141" fillId="0" borderId="0" xfId="562" applyNumberFormat="1" applyFont="1" applyFill="1" applyBorder="1" applyAlignment="1">
      <alignment horizontal="left" vertical="center"/>
    </xf>
    <xf numFmtId="0" fontId="18" fillId="0" borderId="0" xfId="562" applyFont="1" applyFill="1" applyAlignment="1">
      <alignment vertical="center"/>
    </xf>
    <xf numFmtId="197" fontId="18" fillId="0" borderId="0" xfId="562" applyNumberFormat="1" applyFont="1" applyFill="1" applyAlignment="1">
      <alignment vertical="center"/>
    </xf>
    <xf numFmtId="197" fontId="18" fillId="0" borderId="0" xfId="562" applyNumberFormat="1" applyFont="1" applyFill="1" applyBorder="1" applyAlignment="1">
      <alignment vertical="center"/>
    </xf>
    <xf numFmtId="197" fontId="18" fillId="0" borderId="0" xfId="562" applyNumberFormat="1" applyFont="1" applyFill="1" applyAlignment="1">
      <alignment horizontal="right" vertical="center"/>
    </xf>
    <xf numFmtId="0" fontId="42" fillId="0" borderId="0" xfId="562" applyFont="1" applyFill="1" applyBorder="1" applyAlignment="1">
      <alignment vertical="center"/>
    </xf>
    <xf numFmtId="0" fontId="18" fillId="0" borderId="0" xfId="562" applyFont="1" applyFill="1" applyBorder="1" applyAlignment="1">
      <alignment vertical="center"/>
    </xf>
    <xf numFmtId="197" fontId="18" fillId="0" borderId="0" xfId="562" applyNumberFormat="1" applyFont="1" applyFill="1" applyAlignment="1">
      <alignment horizontal="justify" vertical="center"/>
    </xf>
    <xf numFmtId="196" fontId="142" fillId="0" borderId="0" xfId="562" applyNumberFormat="1" applyFont="1" applyFill="1" applyAlignment="1">
      <alignment horizontal="left" vertical="center"/>
    </xf>
    <xf numFmtId="196" fontId="18" fillId="0" borderId="0" xfId="562" applyNumberFormat="1" applyFont="1" applyFill="1" applyAlignment="1">
      <alignment horizontal="right" vertical="center"/>
    </xf>
    <xf numFmtId="0" fontId="112" fillId="0" borderId="0" xfId="650" applyFont="1" applyFill="1" applyBorder="1" applyAlignment="1">
      <alignment vertical="center"/>
    </xf>
    <xf numFmtId="0" fontId="136" fillId="0" borderId="0" xfId="650" applyFont="1" applyFill="1" applyAlignment="1">
      <alignment horizontal="right" vertical="center"/>
    </xf>
    <xf numFmtId="0" fontId="136" fillId="0" borderId="0" xfId="650" applyFont="1" applyFill="1" applyAlignment="1">
      <alignment vertical="center"/>
    </xf>
    <xf numFmtId="0" fontId="136" fillId="0" borderId="0" xfId="650" applyFont="1" applyFill="1" applyBorder="1" applyAlignment="1">
      <alignment vertical="center"/>
    </xf>
    <xf numFmtId="0" fontId="115" fillId="0" borderId="0" xfId="650" applyFont="1" applyFill="1" applyBorder="1" applyAlignment="1">
      <alignment vertical="center"/>
    </xf>
    <xf numFmtId="0" fontId="115" fillId="0" borderId="0" xfId="650" applyFont="1" applyFill="1" applyBorder="1" applyAlignment="1">
      <alignment horizontal="center" vertical="center"/>
    </xf>
    <xf numFmtId="0" fontId="117" fillId="0" borderId="0" xfId="650" applyFont="1" applyFill="1" applyBorder="1" applyAlignment="1">
      <alignment vertical="center"/>
    </xf>
    <xf numFmtId="0" fontId="117" fillId="0" borderId="0" xfId="650" applyFont="1" applyFill="1" applyBorder="1" applyAlignment="1">
      <alignment horizontal="right"/>
    </xf>
    <xf numFmtId="0" fontId="117" fillId="0" borderId="0" xfId="650" applyFont="1" applyFill="1" applyBorder="1" applyAlignment="1">
      <alignment horizontal="centerContinuous"/>
    </xf>
    <xf numFmtId="0" fontId="121" fillId="0" borderId="0" xfId="650" applyFont="1" applyFill="1" applyBorder="1" applyAlignment="1">
      <alignment horizontal="centerContinuous"/>
    </xf>
    <xf numFmtId="0" fontId="117" fillId="0" borderId="0" xfId="650" applyFont="1" applyFill="1" applyBorder="1" applyAlignment="1">
      <alignment horizontal="right" vertical="center"/>
    </xf>
    <xf numFmtId="0" fontId="121" fillId="0" borderId="0" xfId="650" applyFont="1" applyFill="1" applyBorder="1" applyAlignment="1"/>
    <xf numFmtId="0" fontId="117" fillId="0" borderId="23" xfId="650" applyFont="1" applyFill="1" applyBorder="1" applyAlignment="1">
      <alignment horizontal="centerContinuous" vertical="center"/>
    </xf>
    <xf numFmtId="0" fontId="117" fillId="0" borderId="23" xfId="650" applyFont="1" applyFill="1" applyBorder="1" applyAlignment="1">
      <alignment horizontal="center" vertical="center"/>
    </xf>
    <xf numFmtId="0" fontId="117" fillId="0" borderId="22" xfId="650" applyFont="1" applyFill="1" applyBorder="1" applyAlignment="1">
      <alignment horizontal="centerContinuous" vertical="center"/>
    </xf>
    <xf numFmtId="0" fontId="117" fillId="0" borderId="24" xfId="650" applyFont="1" applyFill="1" applyBorder="1" applyAlignment="1">
      <alignment horizontal="center" vertical="center"/>
    </xf>
    <xf numFmtId="0" fontId="117" fillId="0" borderId="0" xfId="650" applyFont="1" applyFill="1" applyBorder="1" applyAlignment="1">
      <alignment horizontal="center" vertical="center"/>
    </xf>
    <xf numFmtId="0" fontId="117" fillId="0" borderId="33" xfId="650" applyFont="1" applyFill="1" applyBorder="1" applyAlignment="1">
      <alignment horizontal="center" vertical="center"/>
    </xf>
    <xf numFmtId="0" fontId="123" fillId="0" borderId="28" xfId="650" applyFont="1" applyFill="1" applyBorder="1" applyAlignment="1">
      <alignment horizontal="center" vertical="center" wrapText="1"/>
    </xf>
    <xf numFmtId="0" fontId="112" fillId="0" borderId="33" xfId="650" applyFont="1" applyBorder="1" applyAlignment="1">
      <alignment horizontal="center" vertical="center" wrapText="1"/>
    </xf>
    <xf numFmtId="0" fontId="112" fillId="0" borderId="33" xfId="650" applyFont="1" applyBorder="1" applyAlignment="1">
      <alignment horizontal="center" vertical="center"/>
    </xf>
    <xf numFmtId="0" fontId="117" fillId="0" borderId="29" xfId="650" applyFont="1" applyFill="1" applyBorder="1" applyAlignment="1">
      <alignment horizontal="center" vertical="center" wrapText="1"/>
    </xf>
    <xf numFmtId="0" fontId="117" fillId="0" borderId="29" xfId="650" applyFont="1" applyFill="1" applyBorder="1" applyAlignment="1">
      <alignment horizontal="center" vertical="center"/>
    </xf>
    <xf numFmtId="0" fontId="123" fillId="0" borderId="33" xfId="650" applyFont="1" applyFill="1" applyBorder="1" applyAlignment="1">
      <alignment horizontal="center" vertical="center" wrapText="1"/>
    </xf>
    <xf numFmtId="0" fontId="117" fillId="0" borderId="28" xfId="650" applyFont="1" applyFill="1" applyBorder="1" applyAlignment="1">
      <alignment horizontal="center" vertical="center"/>
    </xf>
    <xf numFmtId="41" fontId="145" fillId="0" borderId="58" xfId="650" applyNumberFormat="1" applyFont="1" applyFill="1" applyBorder="1" applyAlignment="1">
      <alignment horizontal="center" vertical="center"/>
    </xf>
    <xf numFmtId="41" fontId="120" fillId="0" borderId="0" xfId="416" applyNumberFormat="1" applyFont="1" applyBorder="1" applyAlignment="1">
      <alignment horizontal="center" vertical="center"/>
    </xf>
    <xf numFmtId="41" fontId="145" fillId="0" borderId="0" xfId="650" applyNumberFormat="1" applyFont="1" applyFill="1" applyBorder="1" applyAlignment="1">
      <alignment horizontal="center" vertical="center"/>
    </xf>
    <xf numFmtId="41" fontId="145" fillId="0" borderId="26" xfId="650" applyNumberFormat="1" applyFont="1" applyFill="1" applyBorder="1" applyAlignment="1">
      <alignment horizontal="center" vertical="center"/>
    </xf>
    <xf numFmtId="0" fontId="121" fillId="0" borderId="0" xfId="650" applyFont="1" applyFill="1" applyBorder="1" applyAlignment="1">
      <alignment vertical="center"/>
    </xf>
    <xf numFmtId="0" fontId="121" fillId="0" borderId="0" xfId="650" applyFont="1" applyFill="1" applyBorder="1" applyAlignment="1">
      <alignment horizontal="center" vertical="center"/>
    </xf>
    <xf numFmtId="41" fontId="122" fillId="0" borderId="30" xfId="687" applyNumberFormat="1" applyFont="1" applyBorder="1" applyAlignment="1">
      <alignment horizontal="center" vertical="center"/>
    </xf>
    <xf numFmtId="41" fontId="122" fillId="0" borderId="0" xfId="687" applyNumberFormat="1" applyFont="1" applyBorder="1" applyAlignment="1">
      <alignment horizontal="center" vertical="center"/>
    </xf>
    <xf numFmtId="41" fontId="122" fillId="0" borderId="0" xfId="690" applyNumberFormat="1" applyFont="1" applyBorder="1" applyAlignment="1" applyProtection="1">
      <alignment horizontal="center" vertical="center"/>
      <protection locked="0"/>
    </xf>
    <xf numFmtId="41" fontId="122" fillId="0" borderId="26" xfId="687" applyNumberFormat="1" applyFont="1" applyBorder="1" applyAlignment="1">
      <alignment horizontal="center" vertical="center"/>
    </xf>
    <xf numFmtId="0" fontId="117" fillId="0" borderId="0" xfId="650" quotePrefix="1" applyFont="1" applyFill="1" applyBorder="1" applyAlignment="1">
      <alignment horizontal="center" vertical="center"/>
    </xf>
    <xf numFmtId="41" fontId="120" fillId="0" borderId="30" xfId="688" applyNumberFormat="1" applyFont="1" applyBorder="1" applyAlignment="1">
      <alignment horizontal="center" vertical="center"/>
    </xf>
    <xf numFmtId="41" fontId="120" fillId="0" borderId="0" xfId="688" applyNumberFormat="1" applyFont="1" applyBorder="1" applyAlignment="1">
      <alignment horizontal="center" vertical="center"/>
    </xf>
    <xf numFmtId="41" fontId="120" fillId="0" borderId="26" xfId="688" applyNumberFormat="1" applyFont="1" applyBorder="1" applyAlignment="1">
      <alignment horizontal="center" vertical="center"/>
    </xf>
    <xf numFmtId="0" fontId="117" fillId="0" borderId="15" xfId="650" quotePrefix="1" applyFont="1" applyFill="1" applyBorder="1" applyAlignment="1">
      <alignment horizontal="center" vertical="center"/>
    </xf>
    <xf numFmtId="41" fontId="120" fillId="0" borderId="35" xfId="688" applyNumberFormat="1" applyFont="1" applyBorder="1" applyAlignment="1">
      <alignment horizontal="center" vertical="center"/>
    </xf>
    <xf numFmtId="41" fontId="120" fillId="0" borderId="15" xfId="688" applyNumberFormat="1" applyFont="1" applyBorder="1" applyAlignment="1">
      <alignment horizontal="center" vertical="center"/>
    </xf>
    <xf numFmtId="41" fontId="120" fillId="0" borderId="34" xfId="688" applyNumberFormat="1" applyFont="1" applyBorder="1" applyAlignment="1">
      <alignment horizontal="center" vertical="center"/>
    </xf>
    <xf numFmtId="0" fontId="117" fillId="0" borderId="15" xfId="650" applyFont="1" applyFill="1" applyBorder="1" applyAlignment="1">
      <alignment horizontal="center" vertical="center"/>
    </xf>
    <xf numFmtId="0" fontId="123" fillId="0" borderId="0" xfId="650" applyFont="1" applyFill="1" applyBorder="1" applyAlignment="1">
      <alignment vertical="center"/>
    </xf>
    <xf numFmtId="0" fontId="118" fillId="0" borderId="0" xfId="650" applyFont="1" applyFill="1" applyBorder="1" applyAlignment="1">
      <alignment vertical="center"/>
    </xf>
    <xf numFmtId="0" fontId="118" fillId="0" borderId="0" xfId="650" applyFont="1" applyFill="1" applyAlignment="1">
      <alignment horizontal="right" vertical="center"/>
    </xf>
    <xf numFmtId="0" fontId="118" fillId="0" borderId="0" xfId="650" applyFont="1" applyFill="1" applyAlignment="1">
      <alignment vertical="center"/>
    </xf>
    <xf numFmtId="0" fontId="147" fillId="0" borderId="0" xfId="650" applyFont="1" applyFill="1" applyBorder="1" applyAlignment="1">
      <alignment vertical="center"/>
    </xf>
    <xf numFmtId="0" fontId="147" fillId="0" borderId="0" xfId="650" applyFont="1" applyFill="1" applyAlignment="1">
      <alignment horizontal="right" vertical="center"/>
    </xf>
    <xf numFmtId="0" fontId="147" fillId="0" borderId="0" xfId="650" applyFont="1" applyFill="1" applyAlignment="1">
      <alignment vertical="center"/>
    </xf>
    <xf numFmtId="0" fontId="18" fillId="0" borderId="0" xfId="650" applyFont="1" applyFill="1" applyAlignment="1">
      <alignment horizontal="right" vertical="center"/>
    </xf>
    <xf numFmtId="0" fontId="18" fillId="0" borderId="0" xfId="650" applyFont="1" applyFill="1" applyAlignment="1">
      <alignment vertical="center"/>
    </xf>
    <xf numFmtId="0" fontId="18" fillId="0" borderId="0" xfId="650" applyFont="1" applyFill="1" applyBorder="1" applyAlignment="1">
      <alignment vertical="center"/>
    </xf>
    <xf numFmtId="0" fontId="112" fillId="0" borderId="0" xfId="651" applyFont="1" applyFill="1" applyBorder="1" applyAlignment="1">
      <alignment vertical="center"/>
    </xf>
    <xf numFmtId="0" fontId="136" fillId="0" borderId="0" xfId="651" applyFont="1" applyFill="1" applyBorder="1" applyAlignment="1">
      <alignment horizontal="right" vertical="center"/>
    </xf>
    <xf numFmtId="0" fontId="136" fillId="0" borderId="0" xfId="651" applyFont="1" applyFill="1" applyBorder="1" applyAlignment="1">
      <alignment horizontal="centerContinuous" vertical="center"/>
    </xf>
    <xf numFmtId="0" fontId="136" fillId="0" borderId="0" xfId="651" applyFont="1" applyFill="1" applyBorder="1" applyAlignment="1">
      <alignment vertical="center"/>
    </xf>
    <xf numFmtId="0" fontId="115" fillId="0" borderId="0" xfId="651" applyFont="1" applyFill="1" applyBorder="1" applyAlignment="1">
      <alignment vertical="center"/>
    </xf>
    <xf numFmtId="0" fontId="137" fillId="0" borderId="0" xfId="651" applyFont="1" applyFill="1" applyBorder="1" applyAlignment="1">
      <alignment horizontal="center" vertical="center"/>
    </xf>
    <xf numFmtId="0" fontId="137" fillId="0" borderId="0" xfId="651" applyFont="1" applyFill="1" applyBorder="1" applyAlignment="1">
      <alignment horizontal="right" vertical="center"/>
    </xf>
    <xf numFmtId="0" fontId="137" fillId="0" borderId="0" xfId="651" applyFont="1" applyFill="1" applyBorder="1" applyAlignment="1">
      <alignment vertical="center"/>
    </xf>
    <xf numFmtId="0" fontId="118" fillId="0" borderId="0" xfId="651" applyFont="1" applyFill="1" applyBorder="1" applyAlignment="1">
      <alignment horizontal="right"/>
    </xf>
    <xf numFmtId="0" fontId="117" fillId="0" borderId="24" xfId="651" applyFont="1" applyFill="1" applyBorder="1" applyAlignment="1">
      <alignment horizontal="centerContinuous" vertical="center"/>
    </xf>
    <xf numFmtId="0" fontId="117" fillId="0" borderId="25" xfId="651" applyFont="1" applyFill="1" applyBorder="1" applyAlignment="1">
      <alignment horizontal="centerContinuous" vertical="center"/>
    </xf>
    <xf numFmtId="0" fontId="117" fillId="0" borderId="23" xfId="651" applyFont="1" applyFill="1" applyBorder="1" applyAlignment="1">
      <alignment horizontal="centerContinuous" vertical="center"/>
    </xf>
    <xf numFmtId="0" fontId="117" fillId="0" borderId="23" xfId="651" applyFont="1" applyFill="1" applyBorder="1" applyAlignment="1">
      <alignment horizontal="center" vertical="center" wrapText="1"/>
    </xf>
    <xf numFmtId="0" fontId="117" fillId="0" borderId="22" xfId="651" applyFont="1" applyFill="1" applyBorder="1" applyAlignment="1">
      <alignment horizontal="center" vertical="top" wrapText="1"/>
    </xf>
    <xf numFmtId="0" fontId="117" fillId="0" borderId="25" xfId="651" applyFont="1" applyFill="1" applyBorder="1" applyAlignment="1">
      <alignment horizontal="centerContinuous" vertical="top" wrapText="1"/>
    </xf>
    <xf numFmtId="0" fontId="117" fillId="0" borderId="23" xfId="651" applyFont="1" applyFill="1" applyBorder="1" applyAlignment="1">
      <alignment horizontal="centerContinuous" vertical="top" wrapText="1"/>
    </xf>
    <xf numFmtId="0" fontId="117" fillId="0" borderId="0" xfId="651" applyFont="1" applyFill="1" applyBorder="1" applyAlignment="1">
      <alignment horizontal="center" vertical="center"/>
    </xf>
    <xf numFmtId="0" fontId="117" fillId="0" borderId="27" xfId="651" applyFont="1" applyFill="1" applyBorder="1" applyAlignment="1">
      <alignment horizontal="center" vertical="center"/>
    </xf>
    <xf numFmtId="0" fontId="117" fillId="0" borderId="0" xfId="651" applyFont="1" applyFill="1" applyBorder="1" applyAlignment="1">
      <alignment horizontal="centerContinuous" vertical="center"/>
    </xf>
    <xf numFmtId="0" fontId="117" fillId="0" borderId="0" xfId="651" applyFont="1" applyFill="1" applyBorder="1" applyAlignment="1">
      <alignment horizontal="left" vertical="center"/>
    </xf>
    <xf numFmtId="0" fontId="117" fillId="0" borderId="32" xfId="651" applyFont="1" applyFill="1" applyBorder="1" applyAlignment="1">
      <alignment horizontal="centerContinuous" vertical="center" wrapText="1"/>
    </xf>
    <xf numFmtId="203" fontId="117" fillId="0" borderId="32" xfId="651" applyNumberFormat="1" applyFont="1" applyFill="1" applyBorder="1" applyAlignment="1">
      <alignment horizontal="centerContinuous" vertical="center" wrapText="1"/>
    </xf>
    <xf numFmtId="0" fontId="117" fillId="0" borderId="31" xfId="651" applyFont="1" applyFill="1" applyBorder="1" applyAlignment="1">
      <alignment horizontal="centerContinuous" vertical="center" wrapText="1"/>
    </xf>
    <xf numFmtId="0" fontId="117" fillId="0" borderId="33" xfId="651" applyFont="1" applyFill="1" applyBorder="1" applyAlignment="1">
      <alignment horizontal="centerContinuous"/>
    </xf>
    <xf numFmtId="0" fontId="120" fillId="0" borderId="33" xfId="651" applyFont="1" applyFill="1" applyBorder="1" applyAlignment="1">
      <alignment horizontal="centerContinuous" wrapText="1"/>
    </xf>
    <xf numFmtId="203" fontId="117" fillId="0" borderId="33" xfId="651" applyNumberFormat="1" applyFont="1" applyFill="1" applyBorder="1" applyAlignment="1">
      <alignment horizontal="centerContinuous"/>
    </xf>
    <xf numFmtId="0" fontId="117" fillId="0" borderId="28" xfId="651" applyFont="1" applyFill="1" applyBorder="1" applyAlignment="1">
      <alignment horizontal="centerContinuous"/>
    </xf>
    <xf numFmtId="0" fontId="117" fillId="0" borderId="33" xfId="651" applyFont="1" applyFill="1" applyBorder="1" applyAlignment="1">
      <alignment horizontal="centerContinuous" vertical="center" wrapText="1"/>
    </xf>
    <xf numFmtId="198" fontId="117" fillId="0" borderId="0" xfId="651" quotePrefix="1" applyNumberFormat="1" applyFont="1" applyFill="1" applyBorder="1" applyAlignment="1">
      <alignment horizontal="center" vertical="center"/>
    </xf>
    <xf numFmtId="200" fontId="120" fillId="0" borderId="30" xfId="651" applyNumberFormat="1" applyFont="1" applyFill="1" applyBorder="1" applyAlignment="1">
      <alignment horizontal="right" vertical="center"/>
    </xf>
    <xf numFmtId="200" fontId="120" fillId="0" borderId="0" xfId="651" applyNumberFormat="1" applyFont="1" applyFill="1" applyBorder="1" applyAlignment="1">
      <alignment horizontal="right" vertical="center"/>
    </xf>
    <xf numFmtId="204" fontId="120" fillId="0" borderId="0" xfId="651" applyNumberFormat="1" applyFont="1" applyFill="1" applyBorder="1" applyAlignment="1">
      <alignment horizontal="right" vertical="center"/>
    </xf>
    <xf numFmtId="41" fontId="120" fillId="0" borderId="0" xfId="651" applyNumberFormat="1" applyFont="1" applyFill="1" applyBorder="1" applyAlignment="1">
      <alignment horizontal="right" vertical="center"/>
    </xf>
    <xf numFmtId="202" fontId="120" fillId="0" borderId="0" xfId="651" applyNumberFormat="1" applyFont="1" applyFill="1" applyBorder="1" applyAlignment="1">
      <alignment horizontal="right" vertical="center"/>
    </xf>
    <xf numFmtId="200" fontId="120" fillId="0" borderId="26" xfId="651" applyNumberFormat="1" applyFont="1" applyFill="1" applyBorder="1" applyAlignment="1">
      <alignment horizontal="right" vertical="center"/>
    </xf>
    <xf numFmtId="198" fontId="117" fillId="0" borderId="26" xfId="651" quotePrefix="1" applyNumberFormat="1" applyFont="1" applyFill="1" applyBorder="1" applyAlignment="1">
      <alignment horizontal="center" vertical="center"/>
    </xf>
    <xf numFmtId="0" fontId="117" fillId="0" borderId="0" xfId="651" applyFont="1" applyFill="1" applyBorder="1" applyAlignment="1">
      <alignment vertical="center"/>
    </xf>
    <xf numFmtId="200" fontId="145" fillId="0" borderId="0" xfId="651" applyNumberFormat="1" applyFont="1" applyFill="1" applyBorder="1" applyAlignment="1">
      <alignment horizontal="right" vertical="center"/>
    </xf>
    <xf numFmtId="204" fontId="145" fillId="0" borderId="0" xfId="651" applyNumberFormat="1" applyFont="1" applyFill="1" applyBorder="1" applyAlignment="1">
      <alignment horizontal="right" vertical="center"/>
    </xf>
    <xf numFmtId="200" fontId="145" fillId="0" borderId="0" xfId="651" applyNumberFormat="1" applyFont="1" applyFill="1" applyBorder="1" applyAlignment="1">
      <alignment horizontal="right" vertical="center" shrinkToFit="1"/>
    </xf>
    <xf numFmtId="200" fontId="145" fillId="0" borderId="0" xfId="651" applyNumberFormat="1" applyFont="1" applyFill="1" applyBorder="1" applyAlignment="1">
      <alignment vertical="center" shrinkToFit="1"/>
    </xf>
    <xf numFmtId="200" fontId="145" fillId="0" borderId="0" xfId="651" applyNumberFormat="1" applyFont="1" applyFill="1" applyBorder="1" applyAlignment="1">
      <alignment vertical="center"/>
    </xf>
    <xf numFmtId="200" fontId="120" fillId="0" borderId="0" xfId="651" applyNumberFormat="1" applyFont="1" applyFill="1" applyBorder="1" applyAlignment="1">
      <alignment horizontal="justify" vertical="center"/>
    </xf>
    <xf numFmtId="200" fontId="122" fillId="0" borderId="0" xfId="651" applyNumberFormat="1" applyFont="1" applyFill="1" applyBorder="1" applyAlignment="1">
      <alignment horizontal="justify" vertical="center"/>
    </xf>
    <xf numFmtId="204" fontId="148" fillId="0" borderId="0" xfId="651" applyNumberFormat="1" applyFont="1" applyFill="1" applyBorder="1" applyAlignment="1">
      <alignment horizontal="right" vertical="center"/>
    </xf>
    <xf numFmtId="198" fontId="121" fillId="0" borderId="0" xfId="651" quotePrefix="1" applyNumberFormat="1" applyFont="1" applyFill="1" applyBorder="1" applyAlignment="1">
      <alignment horizontal="center" vertical="center"/>
    </xf>
    <xf numFmtId="200" fontId="122" fillId="0" borderId="30" xfId="689" applyNumberFormat="1" applyFont="1" applyBorder="1" applyAlignment="1" applyProtection="1">
      <alignment horizontal="right" vertical="center"/>
      <protection locked="0"/>
    </xf>
    <xf numFmtId="200" fontId="122" fillId="0" borderId="0" xfId="689" applyNumberFormat="1" applyFont="1" applyBorder="1" applyAlignment="1" applyProtection="1">
      <alignment horizontal="right" vertical="center"/>
      <protection locked="0"/>
    </xf>
    <xf numFmtId="200" fontId="122" fillId="0" borderId="0" xfId="416" applyNumberFormat="1" applyFont="1" applyBorder="1" applyAlignment="1" applyProtection="1">
      <alignment horizontal="right" vertical="center"/>
      <protection locked="0"/>
    </xf>
    <xf numFmtId="200" fontId="122" fillId="0" borderId="0" xfId="689" applyNumberFormat="1" applyFont="1" applyBorder="1" applyAlignment="1" applyProtection="1">
      <alignment vertical="center"/>
      <protection locked="0"/>
    </xf>
    <xf numFmtId="200" fontId="122" fillId="0" borderId="26" xfId="689" applyNumberFormat="1" applyFont="1" applyBorder="1" applyAlignment="1" applyProtection="1">
      <alignment horizontal="right" vertical="center"/>
      <protection locked="0"/>
    </xf>
    <xf numFmtId="198" fontId="121" fillId="0" borderId="26" xfId="651" quotePrefix="1" applyNumberFormat="1" applyFont="1" applyFill="1" applyBorder="1" applyAlignment="1">
      <alignment horizontal="center" vertical="center"/>
    </xf>
    <xf numFmtId="196" fontId="117" fillId="0" borderId="0" xfId="651" quotePrefix="1" applyNumberFormat="1" applyFont="1" applyFill="1" applyBorder="1" applyAlignment="1">
      <alignment horizontal="center" vertical="center"/>
    </xf>
    <xf numFmtId="200" fontId="149" fillId="51" borderId="30" xfId="651" applyNumberFormat="1" applyFont="1" applyFill="1" applyBorder="1" applyAlignment="1">
      <alignment horizontal="right" vertical="center"/>
    </xf>
    <xf numFmtId="200" fontId="149" fillId="0" borderId="0" xfId="651" applyNumberFormat="1" applyFont="1" applyFill="1" applyBorder="1" applyAlignment="1">
      <alignment horizontal="right" vertical="center"/>
    </xf>
    <xf numFmtId="200" fontId="149" fillId="0" borderId="26" xfId="651" applyNumberFormat="1" applyFont="1" applyFill="1" applyBorder="1" applyAlignment="1">
      <alignment horizontal="right" vertical="center"/>
    </xf>
    <xf numFmtId="196" fontId="117" fillId="0" borderId="26" xfId="651" applyNumberFormat="1" applyFont="1" applyFill="1" applyBorder="1" applyAlignment="1">
      <alignment horizontal="center" vertical="center"/>
    </xf>
    <xf numFmtId="196" fontId="117" fillId="0" borderId="0" xfId="651" applyNumberFormat="1" applyFont="1" applyFill="1" applyBorder="1" applyAlignment="1">
      <alignment vertical="center"/>
    </xf>
    <xf numFmtId="196" fontId="117" fillId="0" borderId="15" xfId="651" quotePrefix="1" applyNumberFormat="1" applyFont="1" applyFill="1" applyBorder="1" applyAlignment="1">
      <alignment horizontal="center" vertical="center"/>
    </xf>
    <xf numFmtId="200" fontId="149" fillId="51" borderId="35" xfId="651" applyNumberFormat="1" applyFont="1" applyFill="1" applyBorder="1" applyAlignment="1">
      <alignment horizontal="right" vertical="center"/>
    </xf>
    <xf numFmtId="200" fontId="149" fillId="0" borderId="15" xfId="651" applyNumberFormat="1" applyFont="1" applyFill="1" applyBorder="1" applyAlignment="1">
      <alignment horizontal="right" vertical="center"/>
    </xf>
    <xf numFmtId="200" fontId="149" fillId="0" borderId="34" xfId="651" applyNumberFormat="1" applyFont="1" applyFill="1" applyBorder="1" applyAlignment="1">
      <alignment horizontal="right" vertical="center"/>
    </xf>
    <xf numFmtId="196" fontId="117" fillId="0" borderId="34" xfId="651" applyNumberFormat="1" applyFont="1" applyFill="1" applyBorder="1" applyAlignment="1">
      <alignment horizontal="center" vertical="center"/>
    </xf>
    <xf numFmtId="196" fontId="123" fillId="0" borderId="0" xfId="651" applyNumberFormat="1" applyFont="1" applyFill="1" applyBorder="1" applyAlignment="1">
      <alignment vertical="center"/>
    </xf>
    <xf numFmtId="0" fontId="18" fillId="0" borderId="0" xfId="651" applyFont="1" applyFill="1" applyBorder="1" applyAlignment="1">
      <alignment vertical="center"/>
    </xf>
    <xf numFmtId="0" fontId="18" fillId="0" borderId="0" xfId="651" applyFont="1" applyFill="1" applyBorder="1" applyAlignment="1">
      <alignment horizontal="right" vertical="center"/>
    </xf>
    <xf numFmtId="0" fontId="18" fillId="0" borderId="0" xfId="651" applyFont="1" applyFill="1" applyBorder="1" applyAlignment="1">
      <alignment horizontal="centerContinuous" vertical="center"/>
    </xf>
    <xf numFmtId="0" fontId="18" fillId="0" borderId="0" xfId="651" applyFont="1" applyFill="1" applyBorder="1" applyAlignment="1">
      <alignment horizontal="center" vertical="center"/>
    </xf>
    <xf numFmtId="3" fontId="18" fillId="0" borderId="0" xfId="651" applyNumberFormat="1" applyFont="1" applyFill="1" applyBorder="1" applyAlignment="1">
      <alignment horizontal="center" vertical="center"/>
    </xf>
    <xf numFmtId="4" fontId="18" fillId="0" borderId="0" xfId="651" applyNumberFormat="1" applyFont="1" applyFill="1" applyBorder="1" applyAlignment="1">
      <alignment horizontal="center" vertical="center"/>
    </xf>
    <xf numFmtId="0" fontId="113" fillId="0" borderId="0" xfId="562" applyFont="1" applyFill="1" applyAlignment="1">
      <alignment vertical="center"/>
    </xf>
    <xf numFmtId="0" fontId="115" fillId="0" borderId="0" xfId="562" applyFont="1" applyFill="1" applyBorder="1" applyAlignment="1">
      <alignment horizontal="center" vertical="center"/>
    </xf>
    <xf numFmtId="0" fontId="117" fillId="0" borderId="0" xfId="562" applyFont="1" applyFill="1" applyBorder="1" applyAlignment="1">
      <alignment horizontal="center" vertical="center"/>
    </xf>
    <xf numFmtId="0" fontId="117" fillId="0" borderId="0" xfId="562" applyFont="1" applyFill="1" applyBorder="1" applyAlignment="1">
      <alignment horizontal="right" vertical="center"/>
    </xf>
    <xf numFmtId="0" fontId="151" fillId="0" borderId="0" xfId="562" applyFont="1" applyFill="1" applyBorder="1" applyAlignment="1">
      <alignment horizontal="center" vertical="center"/>
    </xf>
    <xf numFmtId="3" fontId="117" fillId="0" borderId="23" xfId="562" applyNumberFormat="1" applyFont="1" applyFill="1" applyBorder="1" applyAlignment="1">
      <alignment horizontal="center" vertical="center" wrapText="1"/>
    </xf>
    <xf numFmtId="3" fontId="117" fillId="0" borderId="27" xfId="562" applyNumberFormat="1" applyFont="1" applyFill="1" applyBorder="1" applyAlignment="1">
      <alignment horizontal="center" vertical="center"/>
    </xf>
    <xf numFmtId="0" fontId="117" fillId="0" borderId="27" xfId="562" applyFont="1" applyFill="1" applyBorder="1" applyAlignment="1">
      <alignment horizontal="center" vertical="center" wrapText="1"/>
    </xf>
    <xf numFmtId="0" fontId="117" fillId="0" borderId="0" xfId="562" applyFont="1" applyFill="1" applyBorder="1" applyAlignment="1">
      <alignment horizontal="center" vertical="center" shrinkToFit="1"/>
    </xf>
    <xf numFmtId="0" fontId="120" fillId="0" borderId="27" xfId="562" applyFont="1" applyFill="1" applyBorder="1" applyAlignment="1">
      <alignment horizontal="center"/>
    </xf>
    <xf numFmtId="0" fontId="121" fillId="0" borderId="0" xfId="562" applyFont="1" applyFill="1" applyBorder="1" applyAlignment="1">
      <alignment horizontal="center" vertical="center" shrinkToFit="1"/>
    </xf>
    <xf numFmtId="49" fontId="117" fillId="0" borderId="26" xfId="562" applyNumberFormat="1" applyFont="1" applyFill="1" applyBorder="1" applyAlignment="1">
      <alignment horizontal="center" vertical="center"/>
    </xf>
    <xf numFmtId="41" fontId="123" fillId="0" borderId="59" xfId="697" applyNumberFormat="1" applyFont="1" applyFill="1" applyBorder="1" applyAlignment="1">
      <alignment horizontal="right" vertical="center" wrapText="1"/>
    </xf>
    <xf numFmtId="41" fontId="123" fillId="0" borderId="60" xfId="697" applyNumberFormat="1" applyFont="1" applyFill="1" applyBorder="1" applyAlignment="1">
      <alignment horizontal="right" vertical="center" wrapText="1"/>
    </xf>
    <xf numFmtId="41" fontId="123" fillId="0" borderId="61" xfId="697" applyNumberFormat="1" applyFont="1" applyFill="1" applyBorder="1" applyAlignment="1">
      <alignment horizontal="right" vertical="center" wrapText="1"/>
    </xf>
    <xf numFmtId="0" fontId="117" fillId="0" borderId="30" xfId="562" quotePrefix="1" applyFont="1" applyFill="1" applyBorder="1" applyAlignment="1">
      <alignment horizontal="center" vertical="center"/>
    </xf>
    <xf numFmtId="0" fontId="121" fillId="0" borderId="0" xfId="562" applyFont="1" applyFill="1" applyBorder="1" applyAlignment="1">
      <alignment horizontal="right" vertical="center"/>
    </xf>
    <xf numFmtId="49" fontId="121" fillId="0" borderId="26" xfId="562" applyNumberFormat="1" applyFont="1" applyFill="1" applyBorder="1" applyAlignment="1">
      <alignment horizontal="center" vertical="center"/>
    </xf>
    <xf numFmtId="41" fontId="152" fillId="0" borderId="59" xfId="697" applyNumberFormat="1" applyFont="1" applyFill="1" applyBorder="1" applyAlignment="1">
      <alignment horizontal="right" vertical="center" wrapText="1"/>
    </xf>
    <xf numFmtId="41" fontId="152" fillId="0" borderId="60" xfId="697" applyNumberFormat="1" applyFont="1" applyFill="1" applyBorder="1" applyAlignment="1">
      <alignment horizontal="right" vertical="center" wrapText="1"/>
    </xf>
    <xf numFmtId="41" fontId="152" fillId="0" borderId="61" xfId="697" applyNumberFormat="1" applyFont="1" applyFill="1" applyBorder="1" applyAlignment="1">
      <alignment horizontal="right" vertical="center" wrapText="1"/>
    </xf>
    <xf numFmtId="0" fontId="121" fillId="0" borderId="30" xfId="562" quotePrefix="1" applyFont="1" applyFill="1" applyBorder="1" applyAlignment="1">
      <alignment horizontal="center" vertical="center"/>
    </xf>
    <xf numFmtId="3" fontId="117" fillId="0" borderId="26" xfId="562" applyNumberFormat="1" applyFont="1" applyFill="1" applyBorder="1" applyAlignment="1">
      <alignment horizontal="center" vertical="center"/>
    </xf>
    <xf numFmtId="41" fontId="123" fillId="0" borderId="62" xfId="697" applyNumberFormat="1" applyFont="1" applyFill="1" applyBorder="1" applyAlignment="1">
      <alignment horizontal="right" vertical="center" wrapText="1"/>
    </xf>
    <xf numFmtId="0" fontId="117" fillId="0" borderId="30" xfId="562" applyNumberFormat="1" applyFont="1" applyFill="1" applyBorder="1" applyAlignment="1">
      <alignment horizontal="center" vertical="center"/>
    </xf>
    <xf numFmtId="0" fontId="120" fillId="0" borderId="30" xfId="562" applyFont="1" applyFill="1" applyBorder="1" applyAlignment="1">
      <alignment horizontal="center"/>
    </xf>
    <xf numFmtId="0" fontId="120" fillId="0" borderId="0" xfId="562" applyFont="1" applyFill="1" applyBorder="1" applyAlignment="1">
      <alignment horizontal="center"/>
    </xf>
    <xf numFmtId="3" fontId="117" fillId="0" borderId="34" xfId="562" applyNumberFormat="1" applyFont="1" applyFill="1" applyBorder="1" applyAlignment="1">
      <alignment horizontal="center" vertical="center"/>
    </xf>
    <xf numFmtId="41" fontId="123" fillId="0" borderId="65" xfId="697" applyNumberFormat="1" applyFont="1" applyFill="1" applyBorder="1" applyAlignment="1">
      <alignment horizontal="right" vertical="center" wrapText="1"/>
    </xf>
    <xf numFmtId="0" fontId="117" fillId="0" borderId="35" xfId="562" applyNumberFormat="1" applyFont="1" applyFill="1" applyBorder="1" applyAlignment="1">
      <alignment horizontal="center" vertical="center"/>
    </xf>
    <xf numFmtId="0" fontId="117" fillId="0" borderId="25" xfId="562" applyFont="1" applyFill="1" applyBorder="1" applyAlignment="1">
      <alignment horizontal="left" vertical="center"/>
    </xf>
    <xf numFmtId="0" fontId="117" fillId="0" borderId="25" xfId="562" applyFont="1" applyFill="1" applyBorder="1" applyAlignment="1">
      <alignment vertical="center" wrapText="1"/>
    </xf>
    <xf numFmtId="0" fontId="123" fillId="0" borderId="0" xfId="562" applyFont="1" applyFill="1" applyBorder="1" applyAlignment="1">
      <alignment horizontal="left" vertical="center" wrapText="1"/>
    </xf>
    <xf numFmtId="0" fontId="123" fillId="0" borderId="25" xfId="562" applyFont="1" applyFill="1" applyBorder="1" applyAlignment="1">
      <alignment vertical="center" wrapText="1"/>
    </xf>
    <xf numFmtId="0" fontId="117" fillId="0" borderId="25" xfId="562" applyFont="1" applyFill="1" applyBorder="1" applyAlignment="1">
      <alignment horizontal="right" vertical="center"/>
    </xf>
    <xf numFmtId="0" fontId="118" fillId="0" borderId="0" xfId="562" applyFont="1" applyFill="1" applyBorder="1" applyAlignment="1">
      <alignment vertical="center"/>
    </xf>
    <xf numFmtId="0" fontId="118" fillId="0" borderId="0" xfId="562" applyFont="1" applyFill="1" applyAlignment="1">
      <alignment vertical="center"/>
    </xf>
    <xf numFmtId="0" fontId="114" fillId="0" borderId="0" xfId="698" applyFont="1" applyBorder="1" applyAlignment="1">
      <alignment vertical="center"/>
    </xf>
    <xf numFmtId="0" fontId="113" fillId="0" borderId="0" xfId="698" applyFont="1" applyBorder="1" applyAlignment="1">
      <alignment vertical="center"/>
    </xf>
    <xf numFmtId="0" fontId="113" fillId="0" borderId="0" xfId="698" applyFont="1" applyAlignment="1">
      <alignment vertical="center"/>
    </xf>
    <xf numFmtId="0" fontId="114" fillId="0" borderId="0" xfId="698" applyFont="1" applyBorder="1" applyAlignment="1">
      <alignment horizontal="right" vertical="center"/>
    </xf>
    <xf numFmtId="0" fontId="112" fillId="0" borderId="0" xfId="698" applyFont="1" applyBorder="1" applyAlignment="1">
      <alignment vertical="center"/>
    </xf>
    <xf numFmtId="0" fontId="95" fillId="0" borderId="0" xfId="698" applyFont="1" applyAlignment="1">
      <alignment horizontal="center" vertical="center"/>
    </xf>
    <xf numFmtId="0" fontId="95" fillId="0" borderId="0" xfId="698" applyFont="1" applyBorder="1" applyAlignment="1">
      <alignment vertical="center"/>
    </xf>
    <xf numFmtId="0" fontId="137" fillId="0" borderId="0" xfId="698" applyFont="1" applyAlignment="1">
      <alignment horizontal="center" vertical="center"/>
    </xf>
    <xf numFmtId="0" fontId="136" fillId="0" borderId="0" xfId="698" applyFont="1" applyAlignment="1">
      <alignment vertical="center"/>
    </xf>
    <xf numFmtId="0" fontId="136" fillId="0" borderId="0" xfId="698" applyFont="1" applyBorder="1" applyAlignment="1">
      <alignment vertical="center"/>
    </xf>
    <xf numFmtId="0" fontId="153" fillId="0" borderId="0" xfId="698" applyFont="1" applyBorder="1" applyAlignment="1">
      <alignment vertical="center"/>
    </xf>
    <xf numFmtId="0" fontId="136" fillId="0" borderId="0" xfId="698" applyFont="1" applyBorder="1" applyAlignment="1">
      <alignment horizontal="right" vertical="center"/>
    </xf>
    <xf numFmtId="0" fontId="117" fillId="0" borderId="23" xfId="698" applyFont="1" applyBorder="1" applyAlignment="1">
      <alignment horizontal="center" vertical="center"/>
    </xf>
    <xf numFmtId="0" fontId="117" fillId="0" borderId="32" xfId="698" applyFont="1" applyBorder="1" applyAlignment="1">
      <alignment horizontal="center" vertical="center"/>
    </xf>
    <xf numFmtId="0" fontId="117" fillId="0" borderId="27" xfId="698" applyFont="1" applyBorder="1" applyAlignment="1">
      <alignment horizontal="center" vertical="center"/>
    </xf>
    <xf numFmtId="0" fontId="117" fillId="0" borderId="33" xfId="698" applyFont="1" applyBorder="1" applyAlignment="1">
      <alignment horizontal="center" vertical="center"/>
    </xf>
    <xf numFmtId="0" fontId="117" fillId="0" borderId="73" xfId="698" quotePrefix="1" applyFont="1" applyBorder="1" applyAlignment="1">
      <alignment horizontal="center" vertical="center"/>
    </xf>
    <xf numFmtId="205" fontId="117" fillId="0" borderId="30" xfId="699" applyNumberFormat="1" applyFont="1" applyBorder="1" applyAlignment="1">
      <alignment horizontal="right" vertical="center"/>
    </xf>
    <xf numFmtId="206" fontId="117" fillId="0" borderId="0" xfId="700" applyNumberFormat="1" applyFont="1" applyBorder="1" applyAlignment="1">
      <alignment horizontal="right" vertical="center"/>
    </xf>
    <xf numFmtId="41" fontId="117" fillId="0" borderId="0" xfId="699" applyNumberFormat="1" applyFont="1" applyBorder="1" applyAlignment="1" applyProtection="1">
      <alignment horizontal="right" vertical="center"/>
      <protection locked="0"/>
    </xf>
    <xf numFmtId="43" fontId="117" fillId="0" borderId="0" xfId="699" applyNumberFormat="1" applyFont="1" applyBorder="1" applyAlignment="1" applyProtection="1">
      <alignment horizontal="right" vertical="center"/>
      <protection locked="0"/>
    </xf>
    <xf numFmtId="41" fontId="117" fillId="0" borderId="26" xfId="699" applyNumberFormat="1" applyFont="1" applyBorder="1" applyAlignment="1" applyProtection="1">
      <alignment horizontal="right" vertical="center"/>
      <protection locked="0"/>
    </xf>
    <xf numFmtId="0" fontId="117" fillId="0" borderId="74" xfId="698" quotePrefix="1" applyFont="1" applyBorder="1" applyAlignment="1">
      <alignment horizontal="center" vertical="center" shrinkToFit="1"/>
    </xf>
    <xf numFmtId="0" fontId="18" fillId="0" borderId="0" xfId="698" applyFont="1" applyBorder="1" applyAlignment="1">
      <alignment vertical="center"/>
    </xf>
    <xf numFmtId="0" fontId="117" fillId="0" borderId="73" xfId="698" quotePrefix="1" applyFont="1" applyFill="1" applyBorder="1" applyAlignment="1">
      <alignment horizontal="center" vertical="center"/>
    </xf>
    <xf numFmtId="43" fontId="117" fillId="0" borderId="30" xfId="699" applyNumberFormat="1" applyFont="1" applyFill="1" applyBorder="1" applyAlignment="1" applyProtection="1">
      <alignment horizontal="right" vertical="center"/>
      <protection locked="0"/>
    </xf>
    <xf numFmtId="43" fontId="117" fillId="0" borderId="0" xfId="700" applyNumberFormat="1" applyFont="1" applyFill="1" applyBorder="1" applyAlignment="1">
      <alignment horizontal="right" vertical="center"/>
    </xf>
    <xf numFmtId="41" fontId="117" fillId="0" borderId="0" xfId="700" applyNumberFormat="1" applyFont="1" applyFill="1" applyBorder="1" applyAlignment="1">
      <alignment horizontal="right" vertical="center"/>
    </xf>
    <xf numFmtId="41" fontId="117" fillId="0" borderId="26" xfId="700" applyNumberFormat="1" applyFont="1" applyFill="1" applyBorder="1" applyAlignment="1">
      <alignment horizontal="right" vertical="center"/>
    </xf>
    <xf numFmtId="0" fontId="117" fillId="0" borderId="74" xfId="698" quotePrefix="1" applyFont="1" applyFill="1" applyBorder="1" applyAlignment="1">
      <alignment horizontal="center" vertical="center" shrinkToFit="1"/>
    </xf>
    <xf numFmtId="0" fontId="18" fillId="0" borderId="0" xfId="698" applyFont="1" applyFill="1" applyBorder="1" applyAlignment="1">
      <alignment vertical="center"/>
    </xf>
    <xf numFmtId="0" fontId="136" fillId="0" borderId="0" xfId="698" applyFont="1" applyFill="1" applyBorder="1" applyAlignment="1">
      <alignment horizontal="right" vertical="center"/>
    </xf>
    <xf numFmtId="0" fontId="121" fillId="0" borderId="73" xfId="698" quotePrefix="1" applyFont="1" applyFill="1" applyBorder="1" applyAlignment="1">
      <alignment horizontal="center" vertical="center"/>
    </xf>
    <xf numFmtId="43" fontId="121" fillId="0" borderId="30" xfId="699" applyNumberFormat="1" applyFont="1" applyFill="1" applyBorder="1" applyAlignment="1" applyProtection="1">
      <alignment horizontal="right" vertical="center"/>
      <protection locked="0"/>
    </xf>
    <xf numFmtId="43" fontId="121" fillId="0" borderId="0" xfId="700" applyNumberFormat="1" applyFont="1" applyFill="1" applyBorder="1" applyAlignment="1">
      <alignment horizontal="right" vertical="center"/>
    </xf>
    <xf numFmtId="41" fontId="121" fillId="0" borderId="0" xfId="700" applyNumberFormat="1" applyFont="1" applyFill="1" applyBorder="1" applyAlignment="1">
      <alignment horizontal="right" vertical="center"/>
    </xf>
    <xf numFmtId="41" fontId="121" fillId="0" borderId="26" xfId="700" applyNumberFormat="1" applyFont="1" applyFill="1" applyBorder="1" applyAlignment="1">
      <alignment horizontal="right" vertical="center"/>
    </xf>
    <xf numFmtId="0" fontId="121" fillId="0" borderId="74" xfId="698" quotePrefix="1" applyFont="1" applyFill="1" applyBorder="1" applyAlignment="1">
      <alignment horizontal="center" vertical="center" shrinkToFit="1"/>
    </xf>
    <xf numFmtId="0" fontId="117" fillId="0" borderId="73" xfId="698" applyFont="1" applyBorder="1" applyAlignment="1">
      <alignment horizontal="center" vertical="center"/>
    </xf>
    <xf numFmtId="43" fontId="117" fillId="0" borderId="30" xfId="699" applyNumberFormat="1" applyFont="1" applyBorder="1" applyAlignment="1" applyProtection="1">
      <alignment horizontal="right" vertical="center"/>
      <protection locked="0"/>
    </xf>
    <xf numFmtId="43" fontId="117" fillId="0" borderId="0" xfId="700" applyNumberFormat="1" applyFont="1" applyBorder="1" applyAlignment="1">
      <alignment horizontal="right" vertical="center"/>
    </xf>
    <xf numFmtId="41" fontId="117" fillId="0" borderId="0" xfId="700" applyNumberFormat="1" applyFont="1" applyBorder="1" applyAlignment="1">
      <alignment horizontal="right" vertical="center"/>
    </xf>
    <xf numFmtId="41" fontId="117" fillId="0" borderId="26" xfId="700" applyNumberFormat="1" applyFont="1" applyBorder="1" applyAlignment="1">
      <alignment horizontal="right" vertical="center"/>
    </xf>
    <xf numFmtId="0" fontId="117" fillId="0" borderId="74" xfId="562" applyNumberFormat="1" applyFont="1" applyFill="1" applyBorder="1" applyAlignment="1">
      <alignment horizontal="center" vertical="center"/>
    </xf>
    <xf numFmtId="0" fontId="117" fillId="0" borderId="77" xfId="698" applyFont="1" applyBorder="1" applyAlignment="1">
      <alignment horizontal="center" vertical="center"/>
    </xf>
    <xf numFmtId="43" fontId="117" fillId="0" borderId="35" xfId="699" applyNumberFormat="1" applyFont="1" applyBorder="1" applyAlignment="1" applyProtection="1">
      <alignment horizontal="right" vertical="center"/>
      <protection locked="0"/>
    </xf>
    <xf numFmtId="43" fontId="117" fillId="0" borderId="15" xfId="700" applyNumberFormat="1" applyFont="1" applyBorder="1" applyAlignment="1">
      <alignment horizontal="right" vertical="center"/>
    </xf>
    <xf numFmtId="41" fontId="117" fillId="0" borderId="15" xfId="699" applyNumberFormat="1" applyFont="1" applyBorder="1" applyAlignment="1" applyProtection="1">
      <alignment horizontal="right" vertical="center"/>
      <protection locked="0"/>
    </xf>
    <xf numFmtId="43" fontId="117" fillId="0" borderId="15" xfId="699" applyNumberFormat="1" applyFont="1" applyBorder="1" applyAlignment="1" applyProtection="1">
      <alignment horizontal="right" vertical="center"/>
      <protection locked="0"/>
    </xf>
    <xf numFmtId="41" fontId="117" fillId="0" borderId="15" xfId="700" applyNumberFormat="1" applyFont="1" applyBorder="1" applyAlignment="1">
      <alignment horizontal="right" vertical="center"/>
    </xf>
    <xf numFmtId="41" fontId="117" fillId="0" borderId="34" xfId="700" applyNumberFormat="1" applyFont="1" applyBorder="1" applyAlignment="1">
      <alignment horizontal="right" vertical="center"/>
    </xf>
    <xf numFmtId="0" fontId="18" fillId="0" borderId="0" xfId="698" applyFont="1" applyAlignment="1">
      <alignment vertical="center"/>
    </xf>
    <xf numFmtId="0" fontId="18" fillId="0" borderId="0" xfId="698" applyFont="1" applyAlignment="1">
      <alignment horizontal="right" vertical="center"/>
    </xf>
    <xf numFmtId="43" fontId="120" fillId="0" borderId="30" xfId="562" applyNumberFormat="1" applyFont="1" applyFill="1" applyBorder="1" applyAlignment="1" applyProtection="1">
      <alignment horizontal="right" vertical="center"/>
      <protection locked="0"/>
    </xf>
    <xf numFmtId="43" fontId="120" fillId="0" borderId="0" xfId="562" applyNumberFormat="1" applyFont="1" applyFill="1" applyBorder="1" applyAlignment="1" applyProtection="1">
      <alignment horizontal="right" vertical="center"/>
      <protection locked="0"/>
    </xf>
    <xf numFmtId="41" fontId="120" fillId="0" borderId="0" xfId="562" applyNumberFormat="1" applyFont="1" applyFill="1" applyBorder="1" applyAlignment="1" applyProtection="1">
      <alignment horizontal="right" vertical="center"/>
      <protection locked="0"/>
    </xf>
    <xf numFmtId="43" fontId="120" fillId="0" borderId="35" xfId="562" applyNumberFormat="1" applyFont="1" applyFill="1" applyBorder="1" applyAlignment="1" applyProtection="1">
      <alignment horizontal="right" vertical="center"/>
      <protection locked="0"/>
    </xf>
    <xf numFmtId="43" fontId="120" fillId="0" borderId="15" xfId="562" applyNumberFormat="1" applyFont="1" applyFill="1" applyBorder="1" applyAlignment="1" applyProtection="1">
      <alignment horizontal="right" vertical="center"/>
      <protection locked="0"/>
    </xf>
    <xf numFmtId="41" fontId="120" fillId="0" borderId="15" xfId="562" applyNumberFormat="1" applyFont="1" applyFill="1" applyBorder="1" applyAlignment="1" applyProtection="1">
      <alignment horizontal="right" vertical="center"/>
      <protection locked="0"/>
    </xf>
    <xf numFmtId="200" fontId="120" fillId="0" borderId="0" xfId="562" applyNumberFormat="1" applyFont="1" applyFill="1" applyAlignment="1">
      <alignment horizontal="center" vertical="center" shrinkToFit="1"/>
    </xf>
    <xf numFmtId="200" fontId="120" fillId="0" borderId="15" xfId="562" applyNumberFormat="1" applyFont="1" applyFill="1" applyBorder="1" applyAlignment="1">
      <alignment horizontal="center" vertical="center" shrinkToFit="1"/>
    </xf>
    <xf numFmtId="200" fontId="120" fillId="0" borderId="0" xfId="562" applyNumberFormat="1" applyFont="1" applyFill="1" applyAlignment="1">
      <alignment horizontal="center" vertical="center" shrinkToFit="1"/>
    </xf>
    <xf numFmtId="200" fontId="120" fillId="0" borderId="15" xfId="562" applyNumberFormat="1" applyFont="1" applyFill="1" applyBorder="1" applyAlignment="1">
      <alignment horizontal="center" vertical="center" shrinkToFit="1"/>
    </xf>
    <xf numFmtId="41" fontId="112" fillId="52" borderId="0" xfId="562" applyNumberFormat="1" applyFont="1" applyFill="1" applyAlignment="1">
      <alignment horizontal="right" vertical="center" wrapText="1"/>
    </xf>
    <xf numFmtId="41" fontId="123" fillId="0" borderId="63" xfId="697" applyNumberFormat="1" applyFont="1" applyFill="1" applyBorder="1" applyAlignment="1">
      <alignment horizontal="right" vertical="center" wrapText="1"/>
    </xf>
    <xf numFmtId="41" fontId="123" fillId="0" borderId="64" xfId="697" applyNumberFormat="1" applyFont="1" applyFill="1" applyBorder="1" applyAlignment="1">
      <alignment horizontal="right" vertical="center" wrapText="1"/>
    </xf>
    <xf numFmtId="41" fontId="123" fillId="0" borderId="66" xfId="697" applyNumberFormat="1" applyFont="1" applyFill="1" applyBorder="1" applyAlignment="1">
      <alignment horizontal="right" vertical="center" wrapText="1"/>
    </xf>
    <xf numFmtId="41" fontId="123" fillId="0" borderId="67" xfId="697" applyNumberFormat="1" applyFont="1" applyFill="1" applyBorder="1" applyAlignment="1">
      <alignment horizontal="right" vertical="center" wrapText="1"/>
    </xf>
    <xf numFmtId="0" fontId="131" fillId="0" borderId="0" xfId="525" applyFont="1" applyAlignment="1">
      <alignment horizontal="left" vertical="center" wrapText="1"/>
    </xf>
    <xf numFmtId="0" fontId="7" fillId="0" borderId="36" xfId="525" applyFont="1" applyBorder="1" applyAlignment="1">
      <alignment horizontal="center" vertical="center"/>
    </xf>
    <xf numFmtId="0" fontId="124" fillId="0" borderId="36" xfId="525" applyFont="1" applyBorder="1" applyAlignment="1">
      <alignment horizontal="center" vertical="center"/>
    </xf>
    <xf numFmtId="0" fontId="125" fillId="0" borderId="39" xfId="525" applyFont="1" applyBorder="1" applyAlignment="1">
      <alignment horizontal="center" vertical="center" wrapText="1"/>
    </xf>
    <xf numFmtId="0" fontId="125" fillId="0" borderId="40" xfId="525" applyFont="1" applyBorder="1" applyAlignment="1">
      <alignment horizontal="center" vertical="center" wrapText="1"/>
    </xf>
    <xf numFmtId="0" fontId="126" fillId="0" borderId="44" xfId="525" applyFont="1" applyBorder="1" applyAlignment="1">
      <alignment horizontal="center" vertical="center" wrapText="1"/>
    </xf>
    <xf numFmtId="0" fontId="126" fillId="0" borderId="45" xfId="525" applyFont="1" applyBorder="1" applyAlignment="1">
      <alignment horizontal="center" vertical="center" wrapText="1"/>
    </xf>
    <xf numFmtId="0" fontId="127" fillId="0" borderId="51" xfId="525" applyFont="1" applyBorder="1" applyAlignment="1">
      <alignment horizontal="center" vertical="center" wrapText="1"/>
    </xf>
    <xf numFmtId="0" fontId="127" fillId="0" borderId="42" xfId="525" applyFont="1" applyBorder="1" applyAlignment="1">
      <alignment horizontal="center" vertical="center" wrapText="1"/>
    </xf>
    <xf numFmtId="0" fontId="127" fillId="0" borderId="54" xfId="525" applyFont="1" applyBorder="1" applyAlignment="1">
      <alignment horizontal="center" vertical="center" wrapText="1"/>
    </xf>
    <xf numFmtId="0" fontId="127" fillId="0" borderId="46" xfId="525" applyFont="1" applyBorder="1" applyAlignment="1">
      <alignment horizontal="center" vertical="center" wrapText="1"/>
    </xf>
    <xf numFmtId="0" fontId="127" fillId="0" borderId="56" xfId="525" applyFont="1" applyBorder="1" applyAlignment="1">
      <alignment horizontal="center" vertical="center" wrapText="1"/>
    </xf>
    <xf numFmtId="0" fontId="123" fillId="0" borderId="0" xfId="562" applyFont="1" applyFill="1" applyBorder="1" applyAlignment="1" applyProtection="1">
      <alignment horizontal="left" vertical="center" wrapText="1"/>
      <protection locked="0"/>
    </xf>
    <xf numFmtId="0" fontId="115" fillId="0" borderId="0" xfId="562" applyFont="1" applyFill="1" applyBorder="1" applyAlignment="1" applyProtection="1">
      <alignment horizontal="center" vertical="center"/>
      <protection locked="0"/>
    </xf>
    <xf numFmtId="3" fontId="117" fillId="0" borderId="22" xfId="562" applyNumberFormat="1" applyFont="1" applyFill="1" applyBorder="1" applyAlignment="1" applyProtection="1">
      <alignment horizontal="center" vertical="center" wrapText="1"/>
      <protection locked="0"/>
    </xf>
    <xf numFmtId="3" fontId="117" fillId="0" borderId="26" xfId="562" applyNumberFormat="1" applyFont="1" applyFill="1" applyBorder="1" applyAlignment="1" applyProtection="1">
      <alignment horizontal="center" vertical="center"/>
      <protection locked="0"/>
    </xf>
    <xf numFmtId="3" fontId="117" fillId="0" borderId="29" xfId="562" applyNumberFormat="1" applyFont="1" applyFill="1" applyBorder="1" applyAlignment="1" applyProtection="1">
      <alignment horizontal="center" vertical="center"/>
      <protection locked="0"/>
    </xf>
    <xf numFmtId="0" fontId="117" fillId="0" borderId="23" xfId="562" applyFont="1" applyFill="1" applyBorder="1" applyAlignment="1" applyProtection="1">
      <alignment horizontal="center" vertical="center" shrinkToFit="1"/>
      <protection locked="0"/>
    </xf>
    <xf numFmtId="0" fontId="117" fillId="0" borderId="27" xfId="562" applyFont="1" applyFill="1" applyBorder="1" applyAlignment="1" applyProtection="1">
      <alignment horizontal="center" vertical="center" shrinkToFit="1"/>
      <protection locked="0"/>
    </xf>
    <xf numFmtId="0" fontId="117" fillId="0" borderId="23" xfId="562" applyFont="1" applyFill="1" applyBorder="1" applyAlignment="1" applyProtection="1">
      <alignment horizontal="center" vertical="center" wrapText="1"/>
      <protection locked="0"/>
    </xf>
    <xf numFmtId="0" fontId="117" fillId="0" borderId="27" xfId="562" applyFont="1" applyFill="1" applyBorder="1" applyAlignment="1" applyProtection="1">
      <alignment horizontal="center" vertical="center" wrapText="1"/>
      <protection locked="0"/>
    </xf>
    <xf numFmtId="0" fontId="117" fillId="0" borderId="24" xfId="562" applyFont="1" applyFill="1" applyBorder="1" applyAlignment="1" applyProtection="1">
      <alignment horizontal="center" vertical="center" wrapText="1"/>
      <protection locked="0"/>
    </xf>
    <xf numFmtId="0" fontId="117" fillId="0" borderId="22" xfId="562" applyFont="1" applyFill="1" applyBorder="1" applyAlignment="1" applyProtection="1">
      <alignment horizontal="center" vertical="center" wrapText="1"/>
      <protection locked="0"/>
    </xf>
    <xf numFmtId="0" fontId="117" fillId="0" borderId="25" xfId="562" applyFont="1" applyFill="1" applyBorder="1" applyAlignment="1" applyProtection="1">
      <alignment horizontal="center" vertical="center" shrinkToFit="1"/>
      <protection locked="0"/>
    </xf>
    <xf numFmtId="0" fontId="117" fillId="0" borderId="0" xfId="562" applyFont="1" applyFill="1" applyBorder="1" applyAlignment="1" applyProtection="1">
      <alignment horizontal="center" vertical="center" shrinkToFit="1"/>
      <protection locked="0"/>
    </xf>
    <xf numFmtId="0" fontId="117" fillId="0" borderId="23" xfId="562" applyFont="1" applyFill="1" applyBorder="1" applyAlignment="1" applyProtection="1">
      <alignment horizontal="center" vertical="center" wrapText="1" shrinkToFit="1"/>
      <protection locked="0"/>
    </xf>
    <xf numFmtId="0" fontId="117" fillId="0" borderId="27" xfId="562" applyFont="1" applyFill="1" applyBorder="1" applyAlignment="1" applyProtection="1">
      <alignment horizontal="center" vertical="center" wrapText="1" shrinkToFit="1"/>
      <protection locked="0"/>
    </xf>
    <xf numFmtId="0" fontId="117" fillId="0" borderId="24" xfId="562" applyFont="1" applyFill="1" applyBorder="1" applyAlignment="1" applyProtection="1">
      <alignment horizontal="center" vertical="center" wrapText="1" shrinkToFit="1"/>
      <protection locked="0"/>
    </xf>
    <xf numFmtId="0" fontId="117" fillId="0" borderId="30" xfId="562" applyFont="1" applyFill="1" applyBorder="1" applyAlignment="1" applyProtection="1">
      <alignment horizontal="center" vertical="center" wrapText="1" shrinkToFit="1"/>
      <protection locked="0"/>
    </xf>
    <xf numFmtId="0" fontId="117" fillId="0" borderId="28" xfId="562" applyFont="1" applyFill="1" applyBorder="1" applyAlignment="1" applyProtection="1">
      <alignment horizontal="center" vertical="center" wrapText="1" shrinkToFit="1"/>
      <protection locked="0"/>
    </xf>
    <xf numFmtId="0" fontId="117" fillId="0" borderId="30" xfId="562" applyFont="1" applyFill="1" applyBorder="1" applyAlignment="1" applyProtection="1">
      <alignment horizontal="center" shrinkToFit="1"/>
      <protection locked="0"/>
    </xf>
    <xf numFmtId="0" fontId="117" fillId="0" borderId="28" xfId="562" applyFont="1" applyFill="1" applyBorder="1" applyAlignment="1" applyProtection="1">
      <alignment horizontal="center" shrinkToFit="1"/>
      <protection locked="0"/>
    </xf>
    <xf numFmtId="0" fontId="120" fillId="0" borderId="27" xfId="562" applyFont="1" applyFill="1" applyBorder="1" applyAlignment="1" applyProtection="1">
      <alignment horizontal="center"/>
      <protection locked="0"/>
    </xf>
    <xf numFmtId="0" fontId="120" fillId="0" borderId="33" xfId="562" applyFont="1" applyFill="1" applyBorder="1" applyAlignment="1" applyProtection="1">
      <alignment horizontal="center"/>
      <protection locked="0"/>
    </xf>
    <xf numFmtId="0" fontId="117" fillId="0" borderId="27" xfId="562" applyFont="1" applyFill="1" applyBorder="1" applyAlignment="1" applyProtection="1">
      <alignment horizontal="center" shrinkToFit="1"/>
      <protection locked="0"/>
    </xf>
    <xf numFmtId="0" fontId="117" fillId="0" borderId="33" xfId="562" applyFont="1" applyFill="1" applyBorder="1" applyAlignment="1" applyProtection="1">
      <alignment horizontal="center" shrinkToFit="1"/>
      <protection locked="0"/>
    </xf>
    <xf numFmtId="0" fontId="117" fillId="0" borderId="27" xfId="562" applyFont="1" applyFill="1" applyBorder="1" applyAlignment="1" applyProtection="1">
      <alignment horizontal="center" wrapText="1" shrinkToFit="1"/>
      <protection locked="0"/>
    </xf>
    <xf numFmtId="0" fontId="117" fillId="0" borderId="33" xfId="562" applyFont="1" applyFill="1" applyBorder="1" applyAlignment="1" applyProtection="1">
      <alignment horizontal="center" wrapText="1" shrinkToFit="1"/>
      <protection locked="0"/>
    </xf>
    <xf numFmtId="201" fontId="123" fillId="0" borderId="0" xfId="562" applyNumberFormat="1" applyFont="1" applyFill="1" applyBorder="1" applyAlignment="1">
      <alignment horizontal="left" vertical="center" wrapText="1"/>
    </xf>
    <xf numFmtId="201" fontId="123" fillId="0" borderId="0" xfId="562" applyNumberFormat="1" applyFont="1" applyFill="1" applyBorder="1" applyAlignment="1">
      <alignment horizontal="left" vertical="center"/>
    </xf>
    <xf numFmtId="201" fontId="123" fillId="0" borderId="0" xfId="562" quotePrefix="1" applyNumberFormat="1" applyFont="1" applyFill="1" applyBorder="1" applyAlignment="1">
      <alignment horizontal="left" vertical="center" wrapText="1"/>
    </xf>
    <xf numFmtId="0" fontId="115" fillId="0" borderId="0" xfId="562" applyFont="1" applyFill="1" applyBorder="1" applyAlignment="1">
      <alignment horizontal="center" vertical="center"/>
    </xf>
    <xf numFmtId="49" fontId="115" fillId="0" borderId="0" xfId="562" applyNumberFormat="1" applyFont="1" applyFill="1" applyBorder="1" applyAlignment="1">
      <alignment horizontal="center" vertical="center"/>
    </xf>
    <xf numFmtId="0" fontId="115" fillId="0" borderId="0" xfId="562" applyFont="1" applyFill="1" applyBorder="1" applyAlignment="1">
      <alignment vertical="center"/>
    </xf>
    <xf numFmtId="0" fontId="117" fillId="0" borderId="22" xfId="562" applyFont="1" applyFill="1" applyBorder="1" applyAlignment="1">
      <alignment horizontal="center" vertical="center" wrapText="1"/>
    </xf>
    <xf numFmtId="0" fontId="117" fillId="0" borderId="29" xfId="562" applyFont="1" applyFill="1" applyBorder="1" applyAlignment="1">
      <alignment horizontal="center" vertical="center"/>
    </xf>
    <xf numFmtId="0" fontId="117" fillId="0" borderId="24" xfId="562" applyFont="1" applyFill="1" applyBorder="1" applyAlignment="1">
      <alignment horizontal="center" vertical="center" wrapText="1"/>
    </xf>
    <xf numFmtId="0" fontId="117" fillId="0" borderId="28" xfId="562" applyFont="1" applyFill="1" applyBorder="1" applyAlignment="1">
      <alignment horizontal="center" vertical="center"/>
    </xf>
    <xf numFmtId="0" fontId="117" fillId="0" borderId="25" xfId="562" applyFont="1" applyFill="1" applyBorder="1" applyAlignment="1">
      <alignment horizontal="center" vertical="center" wrapText="1"/>
    </xf>
    <xf numFmtId="0" fontId="117" fillId="0" borderId="57" xfId="562" applyFont="1" applyFill="1" applyBorder="1" applyAlignment="1">
      <alignment horizontal="center" vertical="center"/>
    </xf>
    <xf numFmtId="0" fontId="143" fillId="0" borderId="0" xfId="650" applyFont="1" applyFill="1" applyBorder="1" applyAlignment="1">
      <alignment horizontal="center" vertical="center"/>
    </xf>
    <xf numFmtId="0" fontId="115" fillId="0" borderId="0" xfId="650" applyFont="1" applyFill="1" applyBorder="1" applyAlignment="1">
      <alignment horizontal="center" vertical="center"/>
    </xf>
    <xf numFmtId="0" fontId="117" fillId="0" borderId="22" xfId="650" applyFont="1" applyFill="1" applyBorder="1" applyAlignment="1">
      <alignment horizontal="center" vertical="center" wrapText="1"/>
    </xf>
    <xf numFmtId="0" fontId="117" fillId="0" borderId="29" xfId="650" applyFont="1" applyFill="1" applyBorder="1" applyAlignment="1">
      <alignment horizontal="center" vertical="center"/>
    </xf>
    <xf numFmtId="0" fontId="117" fillId="0" borderId="24" xfId="650" applyFont="1" applyFill="1" applyBorder="1" applyAlignment="1">
      <alignment horizontal="center" vertical="center" wrapText="1"/>
    </xf>
    <xf numFmtId="0" fontId="117" fillId="0" borderId="28" xfId="650" applyFont="1" applyFill="1" applyBorder="1" applyAlignment="1">
      <alignment horizontal="center" vertical="center"/>
    </xf>
    <xf numFmtId="0" fontId="123" fillId="0" borderId="25" xfId="650" applyFont="1" applyFill="1" applyBorder="1" applyAlignment="1">
      <alignment horizontal="left" vertical="top" wrapText="1"/>
    </xf>
    <xf numFmtId="0" fontId="123" fillId="0" borderId="0" xfId="650" applyFont="1" applyFill="1" applyBorder="1" applyAlignment="1">
      <alignment horizontal="left" vertical="top" wrapText="1"/>
    </xf>
    <xf numFmtId="196" fontId="123" fillId="0" borderId="0" xfId="651" applyNumberFormat="1" applyFont="1" applyFill="1" applyBorder="1" applyAlignment="1">
      <alignment horizontal="left" vertical="center" wrapText="1"/>
    </xf>
    <xf numFmtId="41" fontId="123" fillId="0" borderId="0" xfId="651" applyNumberFormat="1" applyFont="1" applyFill="1" applyBorder="1" applyAlignment="1">
      <alignment horizontal="left" vertical="center"/>
    </xf>
    <xf numFmtId="0" fontId="117" fillId="0" borderId="27" xfId="651" applyFont="1" applyFill="1" applyBorder="1" applyAlignment="1">
      <alignment horizontal="center" vertical="justify" wrapText="1"/>
    </xf>
    <xf numFmtId="0" fontId="117" fillId="0" borderId="33" xfId="651" applyFont="1" applyFill="1" applyBorder="1" applyAlignment="1">
      <alignment horizontal="center" vertical="justify" wrapText="1"/>
    </xf>
    <xf numFmtId="0" fontId="117" fillId="0" borderId="32" xfId="651" applyFont="1" applyFill="1" applyBorder="1" applyAlignment="1">
      <alignment horizontal="center" vertical="center" wrapText="1"/>
    </xf>
    <xf numFmtId="0" fontId="117" fillId="0" borderId="27" xfId="651" applyFont="1" applyFill="1" applyBorder="1" applyAlignment="1">
      <alignment horizontal="center" vertical="center"/>
    </xf>
    <xf numFmtId="0" fontId="117" fillId="0" borderId="27" xfId="651" applyFont="1" applyFill="1" applyBorder="1" applyAlignment="1">
      <alignment horizontal="center" vertical="center" wrapText="1"/>
    </xf>
    <xf numFmtId="0" fontId="117" fillId="0" borderId="27" xfId="651" applyFont="1" applyFill="1" applyBorder="1" applyAlignment="1">
      <alignment horizontal="center" wrapText="1"/>
    </xf>
    <xf numFmtId="0" fontId="117" fillId="0" borderId="33" xfId="651" applyFont="1" applyFill="1" applyBorder="1" applyAlignment="1">
      <alignment horizontal="center"/>
    </xf>
    <xf numFmtId="9" fontId="117" fillId="0" borderId="27" xfId="651" applyNumberFormat="1" applyFont="1" applyFill="1" applyBorder="1" applyAlignment="1">
      <alignment horizontal="center" wrapText="1"/>
    </xf>
    <xf numFmtId="9" fontId="117" fillId="0" borderId="33" xfId="651" quotePrefix="1" applyNumberFormat="1" applyFont="1" applyFill="1" applyBorder="1" applyAlignment="1">
      <alignment horizontal="center"/>
    </xf>
    <xf numFmtId="0" fontId="115" fillId="0" borderId="0" xfId="651" applyFont="1" applyFill="1" applyBorder="1" applyAlignment="1">
      <alignment horizontal="center" vertical="center"/>
    </xf>
    <xf numFmtId="0" fontId="118" fillId="0" borderId="15" xfId="651" applyFont="1" applyFill="1" applyBorder="1" applyAlignment="1">
      <alignment horizontal="left"/>
    </xf>
    <xf numFmtId="0" fontId="117" fillId="0" borderId="22" xfId="651" applyFont="1" applyFill="1" applyBorder="1" applyAlignment="1">
      <alignment horizontal="center" vertical="center" wrapText="1"/>
    </xf>
    <xf numFmtId="0" fontId="117" fillId="0" borderId="26" xfId="651" applyFont="1" applyFill="1" applyBorder="1" applyAlignment="1">
      <alignment horizontal="center" vertical="center"/>
    </xf>
    <xf numFmtId="0" fontId="117" fillId="0" borderId="29" xfId="651" applyFont="1" applyFill="1" applyBorder="1" applyAlignment="1">
      <alignment horizontal="center" vertical="center"/>
    </xf>
    <xf numFmtId="0" fontId="117" fillId="0" borderId="25" xfId="651" applyFont="1" applyFill="1" applyBorder="1" applyAlignment="1">
      <alignment horizontal="center" vertical="center" wrapText="1"/>
    </xf>
    <xf numFmtId="0" fontId="117" fillId="0" borderId="23" xfId="651" applyFont="1" applyFill="1" applyBorder="1" applyAlignment="1">
      <alignment horizontal="center" vertical="center" wrapText="1"/>
    </xf>
    <xf numFmtId="0" fontId="117" fillId="0" borderId="33" xfId="651" applyFont="1" applyFill="1" applyBorder="1" applyAlignment="1">
      <alignment horizontal="center" vertical="center"/>
    </xf>
    <xf numFmtId="0" fontId="117" fillId="0" borderId="28" xfId="651" applyFont="1" applyFill="1" applyBorder="1" applyAlignment="1">
      <alignment horizontal="center" vertical="center"/>
    </xf>
    <xf numFmtId="0" fontId="117" fillId="0" borderId="57" xfId="651" applyFont="1" applyFill="1" applyBorder="1" applyAlignment="1">
      <alignment horizontal="center" vertical="center"/>
    </xf>
    <xf numFmtId="0" fontId="117" fillId="0" borderId="33" xfId="651" applyFont="1" applyFill="1" applyBorder="1" applyAlignment="1">
      <alignment horizontal="center" wrapText="1"/>
    </xf>
    <xf numFmtId="0" fontId="117" fillId="0" borderId="27" xfId="651" applyFont="1" applyFill="1" applyBorder="1" applyAlignment="1">
      <alignment horizontal="center"/>
    </xf>
    <xf numFmtId="0" fontId="136" fillId="0" borderId="0" xfId="562" applyFont="1" applyFill="1" applyBorder="1" applyAlignment="1">
      <alignment horizontal="center" vertical="center"/>
    </xf>
    <xf numFmtId="0" fontId="115" fillId="0" borderId="0" xfId="562" applyFont="1" applyFill="1" applyAlignment="1">
      <alignment horizontal="center" vertical="center"/>
    </xf>
    <xf numFmtId="0" fontId="150" fillId="0" borderId="0" xfId="562" applyFont="1" applyFill="1" applyAlignment="1">
      <alignment horizontal="center" vertical="center"/>
    </xf>
    <xf numFmtId="3" fontId="117" fillId="0" borderId="22" xfId="562" applyNumberFormat="1" applyFont="1" applyFill="1" applyBorder="1" applyAlignment="1">
      <alignment horizontal="center" vertical="center" wrapText="1"/>
    </xf>
    <xf numFmtId="3" fontId="117" fillId="0" borderId="26" xfId="562" applyNumberFormat="1" applyFont="1" applyFill="1" applyBorder="1" applyAlignment="1">
      <alignment horizontal="center" vertical="center"/>
    </xf>
    <xf numFmtId="3" fontId="117" fillId="0" borderId="29" xfId="562" applyNumberFormat="1" applyFont="1" applyFill="1" applyBorder="1" applyAlignment="1">
      <alignment horizontal="center" vertical="center"/>
    </xf>
    <xf numFmtId="0" fontId="117" fillId="0" borderId="24" xfId="562" applyFont="1" applyFill="1" applyBorder="1" applyAlignment="1">
      <alignment horizontal="center" vertical="center" wrapText="1" shrinkToFit="1"/>
    </xf>
    <xf numFmtId="0" fontId="117" fillId="0" borderId="30" xfId="562" applyFont="1" applyFill="1" applyBorder="1" applyAlignment="1">
      <alignment horizontal="center" vertical="center" wrapText="1" shrinkToFit="1"/>
    </xf>
    <xf numFmtId="0" fontId="117" fillId="0" borderId="28" xfId="562" applyFont="1" applyFill="1" applyBorder="1" applyAlignment="1">
      <alignment horizontal="center" vertical="center" wrapText="1" shrinkToFit="1"/>
    </xf>
    <xf numFmtId="0" fontId="117" fillId="0" borderId="27" xfId="562" applyFont="1" applyFill="1" applyBorder="1" applyAlignment="1">
      <alignment horizontal="center" shrinkToFit="1"/>
    </xf>
    <xf numFmtId="0" fontId="120" fillId="0" borderId="27" xfId="562" applyFont="1" applyFill="1" applyBorder="1" applyAlignment="1">
      <alignment horizontal="center"/>
    </xf>
    <xf numFmtId="0" fontId="117" fillId="0" borderId="27" xfId="698" applyFont="1" applyBorder="1" applyAlignment="1">
      <alignment horizontal="center" vertical="center"/>
    </xf>
    <xf numFmtId="0" fontId="117" fillId="0" borderId="33" xfId="698" applyFont="1" applyBorder="1" applyAlignment="1">
      <alignment horizontal="center" vertical="center"/>
    </xf>
    <xf numFmtId="3" fontId="117" fillId="0" borderId="0" xfId="562" applyNumberFormat="1" applyFont="1" applyFill="1" applyBorder="1" applyAlignment="1">
      <alignment horizontal="left" vertical="center"/>
    </xf>
    <xf numFmtId="0" fontId="117" fillId="0" borderId="0" xfId="562" applyFont="1" applyFill="1" applyBorder="1" applyAlignment="1">
      <alignment horizontal="left" vertical="center" wrapText="1"/>
    </xf>
    <xf numFmtId="0" fontId="117" fillId="0" borderId="32" xfId="698" applyFont="1" applyBorder="1" applyAlignment="1">
      <alignment horizontal="center" vertical="center"/>
    </xf>
    <xf numFmtId="0" fontId="117" fillId="0" borderId="73" xfId="698" applyFont="1" applyBorder="1" applyAlignment="1">
      <alignment horizontal="center" vertical="center"/>
    </xf>
    <xf numFmtId="0" fontId="117" fillId="0" borderId="75" xfId="698" applyFont="1" applyBorder="1" applyAlignment="1">
      <alignment horizontal="center" vertical="center"/>
    </xf>
    <xf numFmtId="0" fontId="117" fillId="0" borderId="74" xfId="698" applyFont="1" applyBorder="1" applyAlignment="1">
      <alignment horizontal="center" vertical="center" shrinkToFit="1"/>
    </xf>
    <xf numFmtId="0" fontId="117" fillId="0" borderId="76" xfId="698" applyFont="1" applyBorder="1" applyAlignment="1">
      <alignment horizontal="center" vertical="center" shrinkToFit="1"/>
    </xf>
    <xf numFmtId="0" fontId="117" fillId="0" borderId="27" xfId="698" applyFont="1" applyBorder="1" applyAlignment="1">
      <alignment horizontal="center" vertical="center" wrapText="1"/>
    </xf>
    <xf numFmtId="0" fontId="117" fillId="0" borderId="33" xfId="698" applyFont="1" applyBorder="1" applyAlignment="1">
      <alignment horizontal="center" vertical="center" wrapText="1"/>
    </xf>
    <xf numFmtId="0" fontId="115" fillId="0" borderId="0" xfId="698" applyFont="1" applyBorder="1" applyAlignment="1">
      <alignment horizontal="center" vertical="center"/>
    </xf>
    <xf numFmtId="0" fontId="115" fillId="0" borderId="0" xfId="698" applyFont="1" applyAlignment="1">
      <alignment horizontal="center" vertical="center"/>
    </xf>
    <xf numFmtId="0" fontId="117" fillId="0" borderId="68" xfId="698" applyFont="1" applyBorder="1" applyAlignment="1">
      <alignment horizontal="center" vertical="center"/>
    </xf>
    <xf numFmtId="0" fontId="117" fillId="0" borderId="23" xfId="698" applyFont="1" applyBorder="1" applyAlignment="1">
      <alignment horizontal="center" vertical="center" wrapText="1"/>
    </xf>
    <xf numFmtId="0" fontId="117" fillId="0" borderId="69" xfId="698" applyFont="1" applyBorder="1" applyAlignment="1">
      <alignment horizontal="center" vertical="center"/>
    </xf>
    <xf numFmtId="0" fontId="117" fillId="0" borderId="70" xfId="698" applyFont="1" applyBorder="1" applyAlignment="1">
      <alignment horizontal="center" vertical="center"/>
    </xf>
    <xf numFmtId="0" fontId="117" fillId="0" borderId="71" xfId="698" applyFont="1" applyBorder="1" applyAlignment="1">
      <alignment horizontal="center" vertical="center"/>
    </xf>
    <xf numFmtId="0" fontId="117" fillId="0" borderId="72" xfId="698" applyFont="1" applyBorder="1" applyAlignment="1">
      <alignment horizontal="center" vertical="center" shrinkToFit="1"/>
    </xf>
  </cellXfs>
  <cellStyles count="809">
    <cellStyle name="&quot;" xfId="2"/>
    <cellStyle name="&quot; 2" xfId="3"/>
    <cellStyle name="&quot; 3" xfId="4"/>
    <cellStyle name="&quot;_도로교통공단(110803)" xfId="5"/>
    <cellStyle name="&quot;_도로교통공단(110803) 2" xfId="6"/>
    <cellStyle name="??&amp;O?&amp;H?_x0008__x000f__x0007_?_x0007__x0001__x0001_" xfId="7"/>
    <cellStyle name="??&amp;O?&amp;H?_x0008__x000f__x0007_?_x0007__x0001__x0001_ 2" xfId="8"/>
    <cellStyle name="??&amp;O?&amp;H?_x0008__x000f__x0007_?_x0007__x0001__x0001_ 3" xfId="9"/>
    <cellStyle name="??&amp;O?&amp;H?_x0008_??_x0007__x0001__x0001_" xfId="10"/>
    <cellStyle name="??&amp;O?&amp;H?_x0008_??_x0007__x0001__x0001_ 2" xfId="11"/>
    <cellStyle name="??&amp;O?&amp;H?_x0008_??_x0007__x0001__x0001_ 3" xfId="12"/>
    <cellStyle name="?W?_laroux" xfId="13"/>
    <cellStyle name="_Book1" xfId="14"/>
    <cellStyle name="_Book1 2" xfId="15"/>
    <cellStyle name="_Capex Tracking Control Sheet -ADMIN " xfId="16"/>
    <cellStyle name="_Project tracking Puri (Diana) per March'06 " xfId="17"/>
    <cellStyle name="_Recon with FAR " xfId="18"/>
    <cellStyle name="_금융점포(광주)" xfId="19"/>
    <cellStyle name="_은행별 점포현황(202011년12월말기준)" xfId="20"/>
    <cellStyle name="’E‰Y [0.00]_laroux" xfId="21"/>
    <cellStyle name="’E‰Y_laroux" xfId="22"/>
    <cellStyle name="¤@?e_TEST-1 " xfId="23"/>
    <cellStyle name="20% - Accent1" xfId="24"/>
    <cellStyle name="20% - Accent2" xfId="25"/>
    <cellStyle name="20% - Accent3" xfId="26"/>
    <cellStyle name="20% - Accent4" xfId="27"/>
    <cellStyle name="20% - Accent5" xfId="28"/>
    <cellStyle name="20% - Accent6" xfId="29"/>
    <cellStyle name="20% - 강조색1 2" xfId="30"/>
    <cellStyle name="20% - 강조색1 2 2" xfId="31"/>
    <cellStyle name="20% - 강조색1 2 3" xfId="32"/>
    <cellStyle name="20% - 강조색1 2 3 2" xfId="703"/>
    <cellStyle name="20% - 강조색1 3" xfId="33"/>
    <cellStyle name="20% - 강조색1 3 2" xfId="704"/>
    <cellStyle name="20% - 강조색1 4" xfId="34"/>
    <cellStyle name="20% - 강조색1 5" xfId="35"/>
    <cellStyle name="20% - 강조색2 2" xfId="36"/>
    <cellStyle name="20% - 강조색2 2 2" xfId="37"/>
    <cellStyle name="20% - 강조색2 2 3" xfId="38"/>
    <cellStyle name="20% - 강조색2 2 3 2" xfId="705"/>
    <cellStyle name="20% - 강조색2 3" xfId="39"/>
    <cellStyle name="20% - 강조색2 3 2" xfId="706"/>
    <cellStyle name="20% - 강조색2 4" xfId="40"/>
    <cellStyle name="20% - 강조색2 5" xfId="41"/>
    <cellStyle name="20% - 강조색3 2" xfId="42"/>
    <cellStyle name="20% - 강조색3 2 2" xfId="43"/>
    <cellStyle name="20% - 강조색3 2 3" xfId="44"/>
    <cellStyle name="20% - 강조색3 2 3 2" xfId="707"/>
    <cellStyle name="20% - 강조색3 3" xfId="45"/>
    <cellStyle name="20% - 강조색3 3 2" xfId="708"/>
    <cellStyle name="20% - 강조색3 4" xfId="46"/>
    <cellStyle name="20% - 강조색3 5" xfId="47"/>
    <cellStyle name="20% - 강조색4 2" xfId="48"/>
    <cellStyle name="20% - 강조색4 2 2" xfId="49"/>
    <cellStyle name="20% - 강조색4 2 3" xfId="50"/>
    <cellStyle name="20% - 강조색4 2 3 2" xfId="709"/>
    <cellStyle name="20% - 강조색4 3" xfId="51"/>
    <cellStyle name="20% - 강조색4 3 2" xfId="710"/>
    <cellStyle name="20% - 강조색4 4" xfId="52"/>
    <cellStyle name="20% - 강조색4 5" xfId="53"/>
    <cellStyle name="20% - 강조색5 2" xfId="54"/>
    <cellStyle name="20% - 강조색5 2 2" xfId="55"/>
    <cellStyle name="20% - 강조색5 2 3" xfId="56"/>
    <cellStyle name="20% - 강조색5 2 3 2" xfId="711"/>
    <cellStyle name="20% - 강조색5 3" xfId="57"/>
    <cellStyle name="20% - 강조색5 3 2" xfId="712"/>
    <cellStyle name="20% - 강조색5 4" xfId="58"/>
    <cellStyle name="20% - 강조색5 5" xfId="59"/>
    <cellStyle name="20% - 강조색6 2" xfId="60"/>
    <cellStyle name="20% - 강조색6 2 2" xfId="61"/>
    <cellStyle name="20% - 강조색6 2 3" xfId="62"/>
    <cellStyle name="20% - 강조색6 2 3 2" xfId="713"/>
    <cellStyle name="20% - 강조색6 3" xfId="63"/>
    <cellStyle name="20% - 강조색6 3 2" xfId="714"/>
    <cellStyle name="20% - 강조색6 4" xfId="64"/>
    <cellStyle name="20% - 강조색6 5" xfId="65"/>
    <cellStyle name="40% - Accent1" xfId="66"/>
    <cellStyle name="40% - Accent2" xfId="67"/>
    <cellStyle name="40% - Accent3" xfId="68"/>
    <cellStyle name="40% - Accent4" xfId="69"/>
    <cellStyle name="40% - Accent5" xfId="70"/>
    <cellStyle name="40% - Accent6" xfId="71"/>
    <cellStyle name="40% - 강조색1 2" xfId="72"/>
    <cellStyle name="40% - 강조색1 2 2" xfId="73"/>
    <cellStyle name="40% - 강조색1 2 3" xfId="74"/>
    <cellStyle name="40% - 강조색1 2 3 2" xfId="715"/>
    <cellStyle name="40% - 강조색1 3" xfId="75"/>
    <cellStyle name="40% - 강조색1 3 2" xfId="716"/>
    <cellStyle name="40% - 강조색1 4" xfId="76"/>
    <cellStyle name="40% - 강조색1 5" xfId="77"/>
    <cellStyle name="40% - 강조색2 2" xfId="78"/>
    <cellStyle name="40% - 강조색2 2 2" xfId="79"/>
    <cellStyle name="40% - 강조색2 2 3" xfId="80"/>
    <cellStyle name="40% - 강조색2 2 3 2" xfId="717"/>
    <cellStyle name="40% - 강조색2 3" xfId="81"/>
    <cellStyle name="40% - 강조색2 3 2" xfId="718"/>
    <cellStyle name="40% - 강조색2 4" xfId="82"/>
    <cellStyle name="40% - 강조색2 5" xfId="83"/>
    <cellStyle name="40% - 강조색3 2" xfId="84"/>
    <cellStyle name="40% - 강조색3 2 2" xfId="85"/>
    <cellStyle name="40% - 강조색3 2 3" xfId="86"/>
    <cellStyle name="40% - 강조색3 2 3 2" xfId="719"/>
    <cellStyle name="40% - 강조색3 3" xfId="87"/>
    <cellStyle name="40% - 강조색3 3 2" xfId="720"/>
    <cellStyle name="40% - 강조색3 4" xfId="88"/>
    <cellStyle name="40% - 강조색3 5" xfId="89"/>
    <cellStyle name="40% - 강조색4 2" xfId="90"/>
    <cellStyle name="40% - 강조색4 2 2" xfId="91"/>
    <cellStyle name="40% - 강조색4 2 3" xfId="92"/>
    <cellStyle name="40% - 강조색4 2 3 2" xfId="721"/>
    <cellStyle name="40% - 강조색4 3" xfId="93"/>
    <cellStyle name="40% - 강조색4 3 2" xfId="722"/>
    <cellStyle name="40% - 강조색4 4" xfId="94"/>
    <cellStyle name="40% - 강조색4 5" xfId="95"/>
    <cellStyle name="40% - 강조색5 2" xfId="96"/>
    <cellStyle name="40% - 강조색5 2 2" xfId="97"/>
    <cellStyle name="40% - 강조색5 2 3" xfId="98"/>
    <cellStyle name="40% - 강조색5 2 3 2" xfId="723"/>
    <cellStyle name="40% - 강조색5 3" xfId="99"/>
    <cellStyle name="40% - 강조색5 3 2" xfId="724"/>
    <cellStyle name="40% - 강조색5 4" xfId="100"/>
    <cellStyle name="40% - 강조색5 5" xfId="101"/>
    <cellStyle name="40% - 강조색6 2" xfId="102"/>
    <cellStyle name="40% - 강조색6 2 2" xfId="103"/>
    <cellStyle name="40% - 강조색6 2 3" xfId="104"/>
    <cellStyle name="40% - 강조색6 2 3 2" xfId="725"/>
    <cellStyle name="40% - 강조색6 3" xfId="105"/>
    <cellStyle name="40% - 강조색6 3 2" xfId="726"/>
    <cellStyle name="40% - 강조색6 4" xfId="106"/>
    <cellStyle name="40% - 강조색6 5" xfId="107"/>
    <cellStyle name="60% - Accent1" xfId="108"/>
    <cellStyle name="60% - Accent2" xfId="109"/>
    <cellStyle name="60% - Accent3" xfId="110"/>
    <cellStyle name="60% - Accent4" xfId="111"/>
    <cellStyle name="60% - Accent5" xfId="112"/>
    <cellStyle name="60% - Accent6" xfId="113"/>
    <cellStyle name="60% - 강조색1 2" xfId="114"/>
    <cellStyle name="60% - 강조색1 2 2" xfId="115"/>
    <cellStyle name="60% - 강조색1 2 3" xfId="116"/>
    <cellStyle name="60% - 강조색1 2 3 2" xfId="727"/>
    <cellStyle name="60% - 강조색1 3" xfId="117"/>
    <cellStyle name="60% - 강조색1 3 2" xfId="728"/>
    <cellStyle name="60% - 강조색1 4" xfId="118"/>
    <cellStyle name="60% - 강조색1 5" xfId="119"/>
    <cellStyle name="60% - 강조색2 2" xfId="120"/>
    <cellStyle name="60% - 강조색2 2 2" xfId="121"/>
    <cellStyle name="60% - 강조색2 2 3" xfId="122"/>
    <cellStyle name="60% - 강조색2 2 3 2" xfId="729"/>
    <cellStyle name="60% - 강조색2 3" xfId="123"/>
    <cellStyle name="60% - 강조색2 3 2" xfId="730"/>
    <cellStyle name="60% - 강조색2 4" xfId="124"/>
    <cellStyle name="60% - 강조색2 5" xfId="125"/>
    <cellStyle name="60% - 강조색3 2" xfId="126"/>
    <cellStyle name="60% - 강조색3 2 2" xfId="127"/>
    <cellStyle name="60% - 강조색3 2 3" xfId="128"/>
    <cellStyle name="60% - 강조색3 2 3 2" xfId="731"/>
    <cellStyle name="60% - 강조색3 3" xfId="129"/>
    <cellStyle name="60% - 강조색3 3 2" xfId="732"/>
    <cellStyle name="60% - 강조색3 4" xfId="130"/>
    <cellStyle name="60% - 강조색3 5" xfId="131"/>
    <cellStyle name="60% - 강조색4 2" xfId="132"/>
    <cellStyle name="60% - 강조색4 2 2" xfId="133"/>
    <cellStyle name="60% - 강조색4 2 3" xfId="134"/>
    <cellStyle name="60% - 강조색4 2 3 2" xfId="733"/>
    <cellStyle name="60% - 강조색4 3" xfId="135"/>
    <cellStyle name="60% - 강조색4 3 2" xfId="734"/>
    <cellStyle name="60% - 강조색4 4" xfId="136"/>
    <cellStyle name="60% - 강조색4 5" xfId="137"/>
    <cellStyle name="60% - 강조색5 2" xfId="138"/>
    <cellStyle name="60% - 강조색5 2 2" xfId="139"/>
    <cellStyle name="60% - 강조색5 2 3" xfId="140"/>
    <cellStyle name="60% - 강조색5 2 3 2" xfId="735"/>
    <cellStyle name="60% - 강조색5 3" xfId="141"/>
    <cellStyle name="60% - 강조색5 3 2" xfId="736"/>
    <cellStyle name="60% - 강조색5 4" xfId="142"/>
    <cellStyle name="60% - 강조색5 5" xfId="143"/>
    <cellStyle name="60% - 강조색6 2" xfId="144"/>
    <cellStyle name="60% - 강조색6 2 2" xfId="145"/>
    <cellStyle name="60% - 강조색6 2 3" xfId="146"/>
    <cellStyle name="60% - 강조색6 2 3 2" xfId="737"/>
    <cellStyle name="60% - 강조색6 3" xfId="147"/>
    <cellStyle name="60% - 강조색6 3 2" xfId="738"/>
    <cellStyle name="60% - 강조색6 4" xfId="148"/>
    <cellStyle name="60% - 강조색6 5" xfId="149"/>
    <cellStyle name="A¨­￠￢￠O [0]_INQUIRY ￠?￥i¨u¡AAⓒ￢Aⓒª " xfId="150"/>
    <cellStyle name="A¨­￠￢￠O_INQUIRY ￠?￥i¨u¡AAⓒ￢Aⓒª " xfId="151"/>
    <cellStyle name="Accent1" xfId="152"/>
    <cellStyle name="Accent2" xfId="153"/>
    <cellStyle name="Accent3" xfId="154"/>
    <cellStyle name="Accent4" xfId="155"/>
    <cellStyle name="Accent5" xfId="156"/>
    <cellStyle name="Accent6" xfId="157"/>
    <cellStyle name="AeE­ [0]_±a¼uAe½A " xfId="158"/>
    <cellStyle name="ÅëÈ­ [0]_INQUIRY ¿µ¾÷ÃßÁø " xfId="159"/>
    <cellStyle name="AeE­ [0]_INQUIRY ¿μ¾÷AßAø " xfId="160"/>
    <cellStyle name="AeE­_±a¼uAe½A " xfId="161"/>
    <cellStyle name="ÅëÈ­_INQUIRY ¿µ¾÷ÃßÁø " xfId="162"/>
    <cellStyle name="AeE­_INQUIRY ¿μ¾÷AßAø " xfId="163"/>
    <cellStyle name="AeE¡ⓒ [0]_INQUIRY ￠?￥i¨u¡AAⓒ￢Aⓒª " xfId="164"/>
    <cellStyle name="AeE¡ⓒ_INQUIRY ￠?￥i¨u¡AAⓒ￢Aⓒª " xfId="165"/>
    <cellStyle name="ALIGNMENT" xfId="166"/>
    <cellStyle name="ALIGNMENT 2" xfId="167"/>
    <cellStyle name="ALIGNMENT 3" xfId="168"/>
    <cellStyle name="AÞ¸¶ [0]_±a¼uAe½A " xfId="169"/>
    <cellStyle name="ÄÞ¸¶ [0]_INQUIRY ¿µ¾÷ÃßÁø " xfId="170"/>
    <cellStyle name="AÞ¸¶ [0]_INQUIRY ¿μ¾÷AßAø " xfId="171"/>
    <cellStyle name="AÞ¸¶_±a¼uAe½A " xfId="172"/>
    <cellStyle name="ÄÞ¸¶_INQUIRY ¿µ¾÷ÃßÁø " xfId="173"/>
    <cellStyle name="AÞ¸¶_INQUIRY ¿μ¾÷AßAø " xfId="174"/>
    <cellStyle name="Bad" xfId="175"/>
    <cellStyle name="C_TITLE" xfId="176"/>
    <cellStyle name="C¡IA¨ª_¡ic¨u¡A¨￢I¨￢¡Æ AN¡Æe " xfId="177"/>
    <cellStyle name="C￥AØ_¸AAa.¼OAI " xfId="178"/>
    <cellStyle name="Ç¥ÁØ_»ç¾÷ºÎº° ÃÑ°è " xfId="179"/>
    <cellStyle name="C￥AØ_≫c¾÷ºIº° AN°e " xfId="180"/>
    <cellStyle name="Ç¥ÁØ_5-1±¤°í " xfId="181"/>
    <cellStyle name="C￥AØ_Æi¼º¸RCA " xfId="182"/>
    <cellStyle name="Ç¥ÁØ_LRV " xfId="183"/>
    <cellStyle name="C￥AØ_page 2 " xfId="184"/>
    <cellStyle name="Ç¥ÁØ_page 2 " xfId="185"/>
    <cellStyle name="C￥AØ_page 2 _중앙연구소+용역인원사번_03.02.21" xfId="186"/>
    <cellStyle name="Ç¥ÁØ_page 2 _중앙연구소+용역인원사번_03.02.21" xfId="187"/>
    <cellStyle name="C￥AØ_PERSONAL" xfId="188"/>
    <cellStyle name="Calculation" xfId="189"/>
    <cellStyle name="category" xfId="190"/>
    <cellStyle name="Check Cell" xfId="191"/>
    <cellStyle name="Comma [0]_ SG&amp;A Bridge " xfId="192"/>
    <cellStyle name="comma zerodec" xfId="193"/>
    <cellStyle name="Comma_ SG&amp;A Bridge " xfId="194"/>
    <cellStyle name="Comma0" xfId="195"/>
    <cellStyle name="Curren?_x0012_퐀_x0017_?" xfId="196"/>
    <cellStyle name="Currency [0]_ SG&amp;A Bridge " xfId="197"/>
    <cellStyle name="Currency_ SG&amp;A Bridge " xfId="198"/>
    <cellStyle name="Currency0" xfId="199"/>
    <cellStyle name="Currency1" xfId="200"/>
    <cellStyle name="Currency1 2" xfId="201"/>
    <cellStyle name="Date" xfId="202"/>
    <cellStyle name="Date 2" xfId="203"/>
    <cellStyle name="Date 2 2" xfId="204"/>
    <cellStyle name="Date 2 3" xfId="739"/>
    <cellStyle name="Date 3" xfId="205"/>
    <cellStyle name="Date 3 2" xfId="740"/>
    <cellStyle name="Date 4" xfId="206"/>
    <cellStyle name="Dollar (zero dec)" xfId="207"/>
    <cellStyle name="Euro" xfId="208"/>
    <cellStyle name="Euro 2" xfId="209"/>
    <cellStyle name="Explanatory Text" xfId="210"/>
    <cellStyle name="Fixed" xfId="211"/>
    <cellStyle name="Fixed 2" xfId="212"/>
    <cellStyle name="Fixed 2 2" xfId="213"/>
    <cellStyle name="Fixed 2 3" xfId="741"/>
    <cellStyle name="Fixed 3" xfId="214"/>
    <cellStyle name="Fixed 3 2" xfId="742"/>
    <cellStyle name="Fixed 4" xfId="215"/>
    <cellStyle name="Good" xfId="216"/>
    <cellStyle name="Grey" xfId="217"/>
    <cellStyle name="Grey 2" xfId="218"/>
    <cellStyle name="Grey 2 2" xfId="219"/>
    <cellStyle name="Grey 2 3" xfId="743"/>
    <cellStyle name="Grey 3" xfId="220"/>
    <cellStyle name="Grey 3 2" xfId="744"/>
    <cellStyle name="Grey 4" xfId="221"/>
    <cellStyle name="HEADER" xfId="222"/>
    <cellStyle name="Header1" xfId="223"/>
    <cellStyle name="Header1 2" xfId="224"/>
    <cellStyle name="Header1 2 2" xfId="225"/>
    <cellStyle name="Header1 2 3" xfId="745"/>
    <cellStyle name="Header1 3" xfId="226"/>
    <cellStyle name="Header1 3 2" xfId="746"/>
    <cellStyle name="Header1 4" xfId="227"/>
    <cellStyle name="Header2" xfId="228"/>
    <cellStyle name="Header2 2" xfId="229"/>
    <cellStyle name="Header2 2 2" xfId="230"/>
    <cellStyle name="Header2 2 3" xfId="747"/>
    <cellStyle name="Header2 3" xfId="231"/>
    <cellStyle name="Header2 3 2" xfId="748"/>
    <cellStyle name="Header2 4" xfId="232"/>
    <cellStyle name="Heading 1" xfId="233"/>
    <cellStyle name="Heading 1 2" xfId="234"/>
    <cellStyle name="Heading 2" xfId="235"/>
    <cellStyle name="Heading 2 2" xfId="236"/>
    <cellStyle name="Heading 3" xfId="237"/>
    <cellStyle name="Heading 4" xfId="238"/>
    <cellStyle name="HEADING1" xfId="239"/>
    <cellStyle name="HEADING1 2" xfId="240"/>
    <cellStyle name="HEADING1 2 2" xfId="241"/>
    <cellStyle name="HEADING1 2 3" xfId="749"/>
    <cellStyle name="HEADING1 3" xfId="242"/>
    <cellStyle name="HEADING1 3 2" xfId="750"/>
    <cellStyle name="HEADING1 4" xfId="243"/>
    <cellStyle name="HEADING2" xfId="244"/>
    <cellStyle name="HEADING2 2" xfId="245"/>
    <cellStyle name="HEADING2 2 2" xfId="246"/>
    <cellStyle name="HEADING2 2 3" xfId="751"/>
    <cellStyle name="HEADING2 3" xfId="247"/>
    <cellStyle name="HEADING2 3 2" xfId="752"/>
    <cellStyle name="HEADING2 4" xfId="248"/>
    <cellStyle name="Hyperlink" xfId="249"/>
    <cellStyle name="Input" xfId="250"/>
    <cellStyle name="Input [yellow]" xfId="251"/>
    <cellStyle name="Input [yellow] 2" xfId="252"/>
    <cellStyle name="Input [yellow] 2 2" xfId="253"/>
    <cellStyle name="Input [yellow] 2 3" xfId="753"/>
    <cellStyle name="Input [yellow] 3" xfId="254"/>
    <cellStyle name="Input [yellow] 3 2" xfId="754"/>
    <cellStyle name="Input [yellow] 4" xfId="255"/>
    <cellStyle name="Linked Cell" xfId="256"/>
    <cellStyle name="Millares [0]_2AV_M_M " xfId="257"/>
    <cellStyle name="Milliers [0]_Arabian Spec" xfId="258"/>
    <cellStyle name="Milliers_Arabian Spec" xfId="259"/>
    <cellStyle name="Model" xfId="260"/>
    <cellStyle name="Mon?aire [0]_Arabian Spec" xfId="261"/>
    <cellStyle name="Mon?aire_Arabian Spec" xfId="262"/>
    <cellStyle name="Moneda [0]_2AV_M_M " xfId="263"/>
    <cellStyle name="Moneda_2AV_M_M " xfId="264"/>
    <cellStyle name="Neutral" xfId="265"/>
    <cellStyle name="Normal - Style1" xfId="266"/>
    <cellStyle name="Normal - Style1 2" xfId="267"/>
    <cellStyle name="Normal - Style1 2 2" xfId="268"/>
    <cellStyle name="Normal - Style1 2 3" xfId="755"/>
    <cellStyle name="Normal - Style1 3" xfId="269"/>
    <cellStyle name="Normal - Style1 3 2" xfId="756"/>
    <cellStyle name="Normal_ SG&amp;A Bridge " xfId="270"/>
    <cellStyle name="Note" xfId="271"/>
    <cellStyle name="NUM_" xfId="272"/>
    <cellStyle name="Œ…?æ맖?e [0.00]_laroux" xfId="273"/>
    <cellStyle name="Œ…?æ맖?e_laroux" xfId="274"/>
    <cellStyle name="Output" xfId="275"/>
    <cellStyle name="Percent [2]" xfId="276"/>
    <cellStyle name="Percent [2] 2" xfId="277"/>
    <cellStyle name="Percent [2] 2 2" xfId="278"/>
    <cellStyle name="Percent [2] 2 3" xfId="757"/>
    <cellStyle name="Percent [2] 3" xfId="279"/>
    <cellStyle name="Percent [2] 3 2" xfId="758"/>
    <cellStyle name="Percent [2] 4" xfId="280"/>
    <cellStyle name="R_TITLE" xfId="281"/>
    <cellStyle name="subhead" xfId="282"/>
    <cellStyle name="Title" xfId="283"/>
    <cellStyle name="Total" xfId="284"/>
    <cellStyle name="Total 2" xfId="285"/>
    <cellStyle name="Total 2 2" xfId="286"/>
    <cellStyle name="Total 2 3" xfId="759"/>
    <cellStyle name="Total 3" xfId="287"/>
    <cellStyle name="Total 3 2" xfId="288"/>
    <cellStyle name="Total 3 3" xfId="760"/>
    <cellStyle name="Total 4" xfId="289"/>
    <cellStyle name="UM" xfId="290"/>
    <cellStyle name="Warning Text" xfId="291"/>
    <cellStyle name="강조색1 2" xfId="292"/>
    <cellStyle name="강조색1 2 2" xfId="293"/>
    <cellStyle name="강조색1 2 3" xfId="294"/>
    <cellStyle name="강조색1 2 3 2" xfId="761"/>
    <cellStyle name="강조색1 3" xfId="295"/>
    <cellStyle name="강조색1 3 2" xfId="762"/>
    <cellStyle name="강조색1 4" xfId="296"/>
    <cellStyle name="강조색1 5" xfId="297"/>
    <cellStyle name="강조색2 2" xfId="298"/>
    <cellStyle name="강조색2 2 2" xfId="299"/>
    <cellStyle name="강조색2 2 3" xfId="300"/>
    <cellStyle name="강조색2 2 3 2" xfId="763"/>
    <cellStyle name="강조색2 3" xfId="301"/>
    <cellStyle name="강조색2 3 2" xfId="764"/>
    <cellStyle name="강조색2 4" xfId="302"/>
    <cellStyle name="강조색2 5" xfId="303"/>
    <cellStyle name="강조색3 2" xfId="304"/>
    <cellStyle name="강조색3 2 2" xfId="305"/>
    <cellStyle name="강조색3 2 3" xfId="306"/>
    <cellStyle name="강조색3 2 3 2" xfId="765"/>
    <cellStyle name="강조색3 3" xfId="307"/>
    <cellStyle name="강조색3 3 2" xfId="766"/>
    <cellStyle name="강조색3 4" xfId="308"/>
    <cellStyle name="강조색3 5" xfId="309"/>
    <cellStyle name="강조색4 2" xfId="310"/>
    <cellStyle name="강조색4 2 2" xfId="311"/>
    <cellStyle name="강조색4 2 3" xfId="312"/>
    <cellStyle name="강조색4 2 3 2" xfId="767"/>
    <cellStyle name="강조색4 3" xfId="313"/>
    <cellStyle name="강조색4 3 2" xfId="768"/>
    <cellStyle name="강조색4 4" xfId="314"/>
    <cellStyle name="강조색4 5" xfId="315"/>
    <cellStyle name="강조색5 2" xfId="316"/>
    <cellStyle name="강조색5 2 2" xfId="317"/>
    <cellStyle name="강조색5 2 3" xfId="318"/>
    <cellStyle name="강조색5 2 3 2" xfId="769"/>
    <cellStyle name="강조색5 3" xfId="319"/>
    <cellStyle name="강조색5 3 2" xfId="770"/>
    <cellStyle name="강조색5 4" xfId="320"/>
    <cellStyle name="강조색5 5" xfId="321"/>
    <cellStyle name="강조색6 2" xfId="322"/>
    <cellStyle name="강조색6 2 2" xfId="323"/>
    <cellStyle name="강조색6 2 3" xfId="324"/>
    <cellStyle name="강조색6 2 3 2" xfId="771"/>
    <cellStyle name="강조색6 3" xfId="325"/>
    <cellStyle name="강조색6 3 2" xfId="772"/>
    <cellStyle name="강조색6 4" xfId="326"/>
    <cellStyle name="강조색6 5" xfId="327"/>
    <cellStyle name="경고문 2" xfId="328"/>
    <cellStyle name="경고문 2 2" xfId="329"/>
    <cellStyle name="경고문 2 3" xfId="330"/>
    <cellStyle name="경고문 3" xfId="331"/>
    <cellStyle name="경고문 3 2" xfId="773"/>
    <cellStyle name="경고문 4" xfId="332"/>
    <cellStyle name="계산 2" xfId="333"/>
    <cellStyle name="계산 2 2" xfId="334"/>
    <cellStyle name="계산 2 3" xfId="335"/>
    <cellStyle name="계산 2 3 2" xfId="774"/>
    <cellStyle name="계산 3" xfId="336"/>
    <cellStyle name="계산 3 2" xfId="775"/>
    <cellStyle name="계산 4" xfId="337"/>
    <cellStyle name="계산 5" xfId="338"/>
    <cellStyle name="고정소숫점" xfId="339"/>
    <cellStyle name="고정출력1" xfId="340"/>
    <cellStyle name="고정출력2" xfId="341"/>
    <cellStyle name="咬訌裝?INCOM1" xfId="342"/>
    <cellStyle name="咬訌裝?INCOM1 2" xfId="343"/>
    <cellStyle name="咬訌裝?INCOM10" xfId="344"/>
    <cellStyle name="咬訌裝?INCOM10 2" xfId="345"/>
    <cellStyle name="咬訌裝?INCOM2" xfId="346"/>
    <cellStyle name="咬訌裝?INCOM2 2" xfId="347"/>
    <cellStyle name="咬訌裝?INCOM3" xfId="348"/>
    <cellStyle name="咬訌裝?INCOM3 2" xfId="349"/>
    <cellStyle name="咬訌裝?INCOM4" xfId="350"/>
    <cellStyle name="咬訌裝?INCOM4 2" xfId="351"/>
    <cellStyle name="咬訌裝?INCOM5" xfId="352"/>
    <cellStyle name="咬訌裝?INCOM5 2" xfId="353"/>
    <cellStyle name="咬訌裝?INCOM6" xfId="354"/>
    <cellStyle name="咬訌裝?INCOM6 2" xfId="355"/>
    <cellStyle name="咬訌裝?INCOM7" xfId="356"/>
    <cellStyle name="咬訌裝?INCOM7 2" xfId="357"/>
    <cellStyle name="咬訌裝?INCOM8" xfId="358"/>
    <cellStyle name="咬訌裝?INCOM8 2" xfId="359"/>
    <cellStyle name="咬訌裝?INCOM9" xfId="360"/>
    <cellStyle name="咬訌裝?INCOM9 2" xfId="361"/>
    <cellStyle name="咬訌裝?PRIB11" xfId="362"/>
    <cellStyle name="咬訌裝?PRIB11 2" xfId="363"/>
    <cellStyle name="나쁨 2" xfId="364"/>
    <cellStyle name="나쁨 2 2" xfId="365"/>
    <cellStyle name="나쁨 2 3" xfId="366"/>
    <cellStyle name="나쁨 2 3 2" xfId="776"/>
    <cellStyle name="나쁨 3" xfId="367"/>
    <cellStyle name="나쁨 3 2" xfId="777"/>
    <cellStyle name="나쁨 4" xfId="368"/>
    <cellStyle name="나쁨 5" xfId="369"/>
    <cellStyle name="날짜" xfId="370"/>
    <cellStyle name="달러" xfId="371"/>
    <cellStyle name="뒤에 오는 하이퍼링크_02(1).토지및기후" xfId="372"/>
    <cellStyle name="똿뗦먛귟 [0.00]_PRODUCT DETAIL Q1" xfId="373"/>
    <cellStyle name="똿뗦먛귟_PRODUCT DETAIL Q1" xfId="374"/>
    <cellStyle name="메모 2" xfId="375"/>
    <cellStyle name="메모 2 2" xfId="376"/>
    <cellStyle name="메모 2 2 2" xfId="778"/>
    <cellStyle name="메모 2 3" xfId="377"/>
    <cellStyle name="메모 3" xfId="378"/>
    <cellStyle name="메모 4" xfId="379"/>
    <cellStyle name="메모 5" xfId="380"/>
    <cellStyle name="믅됞 [0.00]_PRODUCT DETAIL Q1" xfId="381"/>
    <cellStyle name="믅됞_PRODUCT DETAIL Q1" xfId="382"/>
    <cellStyle name="바탕글" xfId="383"/>
    <cellStyle name="백분율 2" xfId="384"/>
    <cellStyle name="백분율 3" xfId="385"/>
    <cellStyle name="보통 2" xfId="386"/>
    <cellStyle name="보통 2 2" xfId="387"/>
    <cellStyle name="보통 2 3" xfId="388"/>
    <cellStyle name="보통 2 3 2" xfId="779"/>
    <cellStyle name="보통 3" xfId="389"/>
    <cellStyle name="보통 3 2" xfId="780"/>
    <cellStyle name="보통 4" xfId="390"/>
    <cellStyle name="보통 5" xfId="391"/>
    <cellStyle name="본문" xfId="392"/>
    <cellStyle name="부제목" xfId="393"/>
    <cellStyle name="뷭?_BOOKSHIP" xfId="394"/>
    <cellStyle name="설명 텍스트 2" xfId="395"/>
    <cellStyle name="설명 텍스트 2 2" xfId="396"/>
    <cellStyle name="설명 텍스트 2 3" xfId="397"/>
    <cellStyle name="설명 텍스트 3" xfId="398"/>
    <cellStyle name="설명 텍스트 3 2" xfId="781"/>
    <cellStyle name="설명 텍스트 4" xfId="399"/>
    <cellStyle name="셀 확인 2" xfId="400"/>
    <cellStyle name="셀 확인 2 2" xfId="401"/>
    <cellStyle name="셀 확인 2 3" xfId="402"/>
    <cellStyle name="셀 확인 2 3 2" xfId="782"/>
    <cellStyle name="셀 확인 3" xfId="403"/>
    <cellStyle name="셀 확인 3 2" xfId="783"/>
    <cellStyle name="셀 확인 4" xfId="404"/>
    <cellStyle name="셀 확인 5" xfId="405"/>
    <cellStyle name="숫자(R)" xfId="406"/>
    <cellStyle name="쉼표 [0] 10" xfId="407"/>
    <cellStyle name="쉼표 [0] 11" xfId="408"/>
    <cellStyle name="쉼표 [0] 2" xfId="409"/>
    <cellStyle name="쉼표 [0] 2 2" xfId="410"/>
    <cellStyle name="쉼표 [0] 2 2 2" xfId="411"/>
    <cellStyle name="쉼표 [0] 2 2 2 2" xfId="784"/>
    <cellStyle name="쉼표 [0] 2 2 3" xfId="412"/>
    <cellStyle name="쉼표 [0] 2 2 4" xfId="413"/>
    <cellStyle name="쉼표 [0] 2 3" xfId="414"/>
    <cellStyle name="쉼표 [0] 2 3 2" xfId="785"/>
    <cellStyle name="쉼표 [0] 2 4" xfId="415"/>
    <cellStyle name="쉼표 [0] 2 5" xfId="416"/>
    <cellStyle name="쉼표 [0] 2 5 2" xfId="786"/>
    <cellStyle name="쉼표 [0] 28" xfId="417"/>
    <cellStyle name="쉼표 [0] 3" xfId="418"/>
    <cellStyle name="쉼표 [0] 3 2" xfId="419"/>
    <cellStyle name="쉼표 [0] 3 2 2" xfId="695"/>
    <cellStyle name="쉼표 [0] 3 2 3" xfId="701"/>
    <cellStyle name="쉼표 [0] 3 3" xfId="420"/>
    <cellStyle name="쉼표 [0] 3 4" xfId="421"/>
    <cellStyle name="쉼표 [0] 3 5" xfId="696"/>
    <cellStyle name="쉼표 [0] 4" xfId="422"/>
    <cellStyle name="쉼표 [0] 4 2" xfId="423"/>
    <cellStyle name="쉼표 [0] 4 3" xfId="787"/>
    <cellStyle name="쉼표 [0] 5" xfId="424"/>
    <cellStyle name="쉼표 [0] 5 2" xfId="425"/>
    <cellStyle name="쉼표 [0] 51" xfId="426"/>
    <cellStyle name="쉼표 [0] 6" xfId="427"/>
    <cellStyle name="쉼표 [0] 6 2" xfId="428"/>
    <cellStyle name="쉼표 [0] 7" xfId="429"/>
    <cellStyle name="쉼표 [0] 75" xfId="430"/>
    <cellStyle name="쉼표 [0] 76" xfId="431"/>
    <cellStyle name="쉼표 [0] 78" xfId="432"/>
    <cellStyle name="쉼표 [0] 79" xfId="433"/>
    <cellStyle name="쉼표 [0] 8" xfId="434"/>
    <cellStyle name="쉼표 [0] 80" xfId="435"/>
    <cellStyle name="쉼표 [0] 81" xfId="436"/>
    <cellStyle name="쉼표 [0] 82" xfId="437"/>
    <cellStyle name="쉼표 [0] 84" xfId="438"/>
    <cellStyle name="쉼표 [0] 85" xfId="439"/>
    <cellStyle name="쉼표 [0] 9" xfId="440"/>
    <cellStyle name="쉼표 [0]_020토지기후" xfId="699"/>
    <cellStyle name="스타일 1" xfId="441"/>
    <cellStyle name="스타일 1 2" xfId="442"/>
    <cellStyle name="스타일 1 2 2" xfId="443"/>
    <cellStyle name="스타일 1 2 3" xfId="788"/>
    <cellStyle name="스타일 1 3" xfId="444"/>
    <cellStyle name="스타일 1 3 2" xfId="789"/>
    <cellStyle name="스타일 1 4" xfId="445"/>
    <cellStyle name="연결된 셀 2" xfId="446"/>
    <cellStyle name="연결된 셀 2 2" xfId="447"/>
    <cellStyle name="연결된 셀 2 3" xfId="448"/>
    <cellStyle name="연결된 셀 3" xfId="449"/>
    <cellStyle name="연결된 셀 3 2" xfId="790"/>
    <cellStyle name="연결된 셀 4" xfId="450"/>
    <cellStyle name="요약 2" xfId="451"/>
    <cellStyle name="요약 2 2" xfId="452"/>
    <cellStyle name="요약 2 3" xfId="453"/>
    <cellStyle name="요약 3" xfId="454"/>
    <cellStyle name="요약 3 2" xfId="791"/>
    <cellStyle name="요약 4" xfId="455"/>
    <cellStyle name="일정_K200창정비 (2)" xfId="456"/>
    <cellStyle name="입력 2" xfId="457"/>
    <cellStyle name="입력 2 2" xfId="458"/>
    <cellStyle name="입력 2 3" xfId="459"/>
    <cellStyle name="입력 2 3 2" xfId="792"/>
    <cellStyle name="입력 3" xfId="460"/>
    <cellStyle name="입력 3 2" xfId="793"/>
    <cellStyle name="입력 4" xfId="461"/>
    <cellStyle name="입력 5" xfId="462"/>
    <cellStyle name="자리수" xfId="463"/>
    <cellStyle name="자리수0" xfId="464"/>
    <cellStyle name="작은제목" xfId="465"/>
    <cellStyle name="제목 1 2" xfId="466"/>
    <cellStyle name="제목 1 2 2" xfId="467"/>
    <cellStyle name="제목 1 2 3" xfId="468"/>
    <cellStyle name="제목 1 3" xfId="469"/>
    <cellStyle name="제목 1 3 2" xfId="794"/>
    <cellStyle name="제목 1 4" xfId="470"/>
    <cellStyle name="제목 2 2" xfId="471"/>
    <cellStyle name="제목 2 2 2" xfId="472"/>
    <cellStyle name="제목 2 2 3" xfId="473"/>
    <cellStyle name="제목 2 3" xfId="474"/>
    <cellStyle name="제목 2 3 2" xfId="795"/>
    <cellStyle name="제목 2 4" xfId="475"/>
    <cellStyle name="제목 3 2" xfId="476"/>
    <cellStyle name="제목 3 2 2" xfId="477"/>
    <cellStyle name="제목 3 2 3" xfId="478"/>
    <cellStyle name="제목 3 3" xfId="479"/>
    <cellStyle name="제목 3 3 2" xfId="796"/>
    <cellStyle name="제목 3 4" xfId="480"/>
    <cellStyle name="제목 4 2" xfId="481"/>
    <cellStyle name="제목 4 2 2" xfId="482"/>
    <cellStyle name="제목 4 2 3" xfId="483"/>
    <cellStyle name="제목 4 3" xfId="484"/>
    <cellStyle name="제목 4 3 2" xfId="797"/>
    <cellStyle name="제목 4 4" xfId="485"/>
    <cellStyle name="제목 5" xfId="486"/>
    <cellStyle name="제목 5 2" xfId="487"/>
    <cellStyle name="제목 6" xfId="488"/>
    <cellStyle name="좋음 2" xfId="489"/>
    <cellStyle name="좋음 2 2" xfId="490"/>
    <cellStyle name="좋음 2 3" xfId="491"/>
    <cellStyle name="좋음 2 3 2" xfId="798"/>
    <cellStyle name="좋음 3" xfId="492"/>
    <cellStyle name="좋음 3 2" xfId="799"/>
    <cellStyle name="좋음 4" xfId="493"/>
    <cellStyle name="좋음 5" xfId="494"/>
    <cellStyle name="지정되지 않음" xfId="495"/>
    <cellStyle name="지정되지 않음 2" xfId="496"/>
    <cellStyle name="지정되지 않음 3" xfId="497"/>
    <cellStyle name="출력 2" xfId="498"/>
    <cellStyle name="출력 2 2" xfId="499"/>
    <cellStyle name="출력 2 3" xfId="500"/>
    <cellStyle name="출력 2 3 2" xfId="800"/>
    <cellStyle name="출력 3" xfId="501"/>
    <cellStyle name="출력 3 2" xfId="801"/>
    <cellStyle name="출력 4" xfId="502"/>
    <cellStyle name="출력 5" xfId="503"/>
    <cellStyle name="콤마 " xfId="504"/>
    <cellStyle name="콤마 [0]" xfId="505"/>
    <cellStyle name="콤마_  종  합  " xfId="506"/>
    <cellStyle name="큰제목" xfId="507"/>
    <cellStyle name="큰제목 2" xfId="508"/>
    <cellStyle name="통화 [0] 2" xfId="509"/>
    <cellStyle name="통화 [0] 3" xfId="510"/>
    <cellStyle name="퍼센트" xfId="511"/>
    <cellStyle name="퍼센트 2" xfId="512"/>
    <cellStyle name="표서식" xfId="513"/>
    <cellStyle name="표준" xfId="0" builtinId="0"/>
    <cellStyle name="표준 10" xfId="514"/>
    <cellStyle name="표준 10 2" xfId="515"/>
    <cellStyle name="표준 10 2 2" xfId="516"/>
    <cellStyle name="표준 10 3" xfId="517"/>
    <cellStyle name="표준 100" xfId="518"/>
    <cellStyle name="표준 101" xfId="519"/>
    <cellStyle name="표준 102" xfId="520"/>
    <cellStyle name="표준 103" xfId="521"/>
    <cellStyle name="표준 109" xfId="522"/>
    <cellStyle name="표준 11" xfId="523"/>
    <cellStyle name="표준 11 2" xfId="524"/>
    <cellStyle name="표준 11 2 2" xfId="525"/>
    <cellStyle name="표준 11 3" xfId="526"/>
    <cellStyle name="표준 11 4" xfId="527"/>
    <cellStyle name="표준 110" xfId="528"/>
    <cellStyle name="표준 111" xfId="529"/>
    <cellStyle name="표준 12" xfId="530"/>
    <cellStyle name="표준 12 2" xfId="531"/>
    <cellStyle name="표준 12 3" xfId="532"/>
    <cellStyle name="표준 12 4" xfId="533"/>
    <cellStyle name="표준 13" xfId="534"/>
    <cellStyle name="표준 13 2" xfId="535"/>
    <cellStyle name="표준 13 3" xfId="536"/>
    <cellStyle name="표준 13 4" xfId="537"/>
    <cellStyle name="표준 14" xfId="538"/>
    <cellStyle name="표준 14 2" xfId="539"/>
    <cellStyle name="표준 14 3" xfId="540"/>
    <cellStyle name="표준 14 4" xfId="541"/>
    <cellStyle name="표준 15" xfId="542"/>
    <cellStyle name="표준 15 2" xfId="543"/>
    <cellStyle name="표준 15 3" xfId="544"/>
    <cellStyle name="표준 15 4" xfId="545"/>
    <cellStyle name="표준 16" xfId="546"/>
    <cellStyle name="표준 16 2" xfId="547"/>
    <cellStyle name="표준 168" xfId="548"/>
    <cellStyle name="표준 169" xfId="549"/>
    <cellStyle name="표준 17" xfId="550"/>
    <cellStyle name="표준 17 2" xfId="551"/>
    <cellStyle name="표준 170" xfId="552"/>
    <cellStyle name="표준 171" xfId="553"/>
    <cellStyle name="표준 172" xfId="554"/>
    <cellStyle name="표준 173" xfId="555"/>
    <cellStyle name="표준 175" xfId="556"/>
    <cellStyle name="표준 176" xfId="557"/>
    <cellStyle name="표준 177" xfId="558"/>
    <cellStyle name="표준 178" xfId="559"/>
    <cellStyle name="표준 179" xfId="560"/>
    <cellStyle name="표준 18" xfId="561"/>
    <cellStyle name="표준 18 2" xfId="562"/>
    <cellStyle name="표준 180" xfId="563"/>
    <cellStyle name="표준 181" xfId="564"/>
    <cellStyle name="표준 182" xfId="565"/>
    <cellStyle name="표준 183" xfId="566"/>
    <cellStyle name="표준 19" xfId="567"/>
    <cellStyle name="표준 2" xfId="1"/>
    <cellStyle name="표준 2 2" xfId="568"/>
    <cellStyle name="표준 2 2 2" xfId="569"/>
    <cellStyle name="표준 2 2 3" xfId="570"/>
    <cellStyle name="표준 2 2 4" xfId="702"/>
    <cellStyle name="표준 2 3" xfId="571"/>
    <cellStyle name="표준 2 3 2" xfId="572"/>
    <cellStyle name="표준 2 4" xfId="573"/>
    <cellStyle name="표준 2 4 2" xfId="574"/>
    <cellStyle name="표준 2 5" xfId="575"/>
    <cellStyle name="표준 2 5 2" xfId="576"/>
    <cellStyle name="표준 2 5 3" xfId="802"/>
    <cellStyle name="표준 2 6" xfId="577"/>
    <cellStyle name="표준 2 6 2" xfId="803"/>
    <cellStyle name="표준 2 7" xfId="578"/>
    <cellStyle name="표준 2_(붙임2) 시정통계 활용도 의견조사표" xfId="579"/>
    <cellStyle name="표준 20" xfId="580"/>
    <cellStyle name="표준 21" xfId="581"/>
    <cellStyle name="표준 22" xfId="582"/>
    <cellStyle name="표준 23" xfId="583"/>
    <cellStyle name="표준 24" xfId="584"/>
    <cellStyle name="표준 25" xfId="585"/>
    <cellStyle name="표준 26" xfId="586"/>
    <cellStyle name="표준 27" xfId="587"/>
    <cellStyle name="표준 28" xfId="588"/>
    <cellStyle name="표준 29" xfId="589"/>
    <cellStyle name="표준 3" xfId="590"/>
    <cellStyle name="표준 3 2" xfId="591"/>
    <cellStyle name="표준 3 2 2" xfId="592"/>
    <cellStyle name="표준 3 2 3" xfId="804"/>
    <cellStyle name="표준 3 3" xfId="593"/>
    <cellStyle name="표준 3 3 2" xfId="594"/>
    <cellStyle name="표준 3 3 3" xfId="805"/>
    <cellStyle name="표준 3 4" xfId="595"/>
    <cellStyle name="표준 3 5" xfId="596"/>
    <cellStyle name="표준 3 6" xfId="597"/>
    <cellStyle name="표준 30" xfId="598"/>
    <cellStyle name="표준 31" xfId="599"/>
    <cellStyle name="표준 32" xfId="600"/>
    <cellStyle name="표준 33" xfId="601"/>
    <cellStyle name="표준 34" xfId="602"/>
    <cellStyle name="표준 35" xfId="603"/>
    <cellStyle name="표준 36" xfId="604"/>
    <cellStyle name="표준 37" xfId="605"/>
    <cellStyle name="표준 38" xfId="606"/>
    <cellStyle name="표준 39" xfId="607"/>
    <cellStyle name="표준 4" xfId="608"/>
    <cellStyle name="표준 4 2" xfId="609"/>
    <cellStyle name="표준 4 2 2" xfId="610"/>
    <cellStyle name="표준 4 2 3" xfId="806"/>
    <cellStyle name="표준 4 3" xfId="611"/>
    <cellStyle name="표준 4 3 2" xfId="807"/>
    <cellStyle name="표준 4 4" xfId="612"/>
    <cellStyle name="표준 4 4 2" xfId="808"/>
    <cellStyle name="표준 4 5" xfId="613"/>
    <cellStyle name="표준 40" xfId="614"/>
    <cellStyle name="표준 41" xfId="615"/>
    <cellStyle name="표준 42" xfId="616"/>
    <cellStyle name="표준 43" xfId="617"/>
    <cellStyle name="표준 44" xfId="618"/>
    <cellStyle name="표준 45" xfId="619"/>
    <cellStyle name="표준 46" xfId="620"/>
    <cellStyle name="표준 47" xfId="621"/>
    <cellStyle name="표준 48" xfId="622"/>
    <cellStyle name="표준 49" xfId="623"/>
    <cellStyle name="표준 5" xfId="624"/>
    <cellStyle name="표준 5 2" xfId="625"/>
    <cellStyle name="표준 5 3" xfId="626"/>
    <cellStyle name="표준 5 4" xfId="627"/>
    <cellStyle name="표준 50" xfId="628"/>
    <cellStyle name="표준 51" xfId="629"/>
    <cellStyle name="표준 52" xfId="630"/>
    <cellStyle name="표준 53" xfId="631"/>
    <cellStyle name="표준 54" xfId="632"/>
    <cellStyle name="표준 55" xfId="633"/>
    <cellStyle name="표준 56" xfId="634"/>
    <cellStyle name="표준 57" xfId="635"/>
    <cellStyle name="표준 58" xfId="636"/>
    <cellStyle name="표준 59" xfId="637"/>
    <cellStyle name="표준 6" xfId="638"/>
    <cellStyle name="표준 6 2" xfId="639"/>
    <cellStyle name="표준 6 2 2" xfId="640"/>
    <cellStyle name="표준 6 3" xfId="641"/>
    <cellStyle name="표준 6 3 2" xfId="642"/>
    <cellStyle name="표준 6 4" xfId="643"/>
    <cellStyle name="표준 6 5" xfId="644"/>
    <cellStyle name="표준 6 6" xfId="645"/>
    <cellStyle name="표준 60" xfId="646"/>
    <cellStyle name="표준 61" xfId="647"/>
    <cellStyle name="표준 62" xfId="648"/>
    <cellStyle name="표준 63" xfId="649"/>
    <cellStyle name="표준 64" xfId="650"/>
    <cellStyle name="표준 65" xfId="651"/>
    <cellStyle name="표준 66" xfId="652"/>
    <cellStyle name="표준 67" xfId="653"/>
    <cellStyle name="표준 68" xfId="654"/>
    <cellStyle name="표준 69" xfId="655"/>
    <cellStyle name="표준 7" xfId="656"/>
    <cellStyle name="표준 7 2" xfId="657"/>
    <cellStyle name="표준 7 3" xfId="658"/>
    <cellStyle name="표준 7 4" xfId="659"/>
    <cellStyle name="표준 70" xfId="660"/>
    <cellStyle name="표준 71" xfId="661"/>
    <cellStyle name="표준 72" xfId="662"/>
    <cellStyle name="표준 73" xfId="663"/>
    <cellStyle name="표준 74" xfId="664"/>
    <cellStyle name="표준 79" xfId="665"/>
    <cellStyle name="표준 8" xfId="666"/>
    <cellStyle name="표준 8 2" xfId="667"/>
    <cellStyle name="표준 8 3" xfId="668"/>
    <cellStyle name="표준 8 4" xfId="669"/>
    <cellStyle name="표준 80" xfId="670"/>
    <cellStyle name="표준 87" xfId="671"/>
    <cellStyle name="표준 88" xfId="672"/>
    <cellStyle name="표준 89" xfId="673"/>
    <cellStyle name="표준 9" xfId="674"/>
    <cellStyle name="표준 9 2" xfId="675"/>
    <cellStyle name="표준 9 3" xfId="676"/>
    <cellStyle name="표준 9 4" xfId="677"/>
    <cellStyle name="표준 90" xfId="678"/>
    <cellStyle name="표준 91" xfId="679"/>
    <cellStyle name="표준 92" xfId="680"/>
    <cellStyle name="표준 94" xfId="681"/>
    <cellStyle name="표준 95" xfId="682"/>
    <cellStyle name="표준 96" xfId="683"/>
    <cellStyle name="표준 97" xfId="684"/>
    <cellStyle name="표준 98" xfId="685"/>
    <cellStyle name="표준 99" xfId="686"/>
    <cellStyle name="표준_0202행정구역" xfId="700"/>
    <cellStyle name="표준_020토지기후" xfId="698"/>
    <cellStyle name="표준_2.토지 및 기후(서산기상대)" xfId="687"/>
    <cellStyle name="표준_6.강수량" xfId="697"/>
    <cellStyle name="표준_Sheet6" xfId="688"/>
    <cellStyle name="표준_기상개황" xfId="689"/>
    <cellStyle name="표준_일기일수" xfId="690"/>
    <cellStyle name="하이퍼링크 2" xfId="691"/>
    <cellStyle name="합산" xfId="692"/>
    <cellStyle name="화폐기호" xfId="693"/>
    <cellStyle name="화폐기호0" xfId="6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tabSelected="1" view="pageBreakPreview" zoomScaleNormal="100" zoomScaleSheetLayoutView="100" workbookViewId="0">
      <selection activeCell="A2" sqref="A2"/>
    </sheetView>
  </sheetViews>
  <sheetFormatPr defaultRowHeight="14.25"/>
  <cols>
    <col min="1" max="1" width="104" style="1" customWidth="1"/>
    <col min="2" max="16384" width="9" style="1"/>
  </cols>
  <sheetData>
    <row r="1" spans="1:1" ht="15" thickBot="1"/>
    <row r="2" spans="1:1" ht="25.5">
      <c r="A2" s="2" t="s">
        <v>0</v>
      </c>
    </row>
    <row r="3" spans="1:1" ht="25.5">
      <c r="A3" s="3" t="s">
        <v>1</v>
      </c>
    </row>
    <row r="4" spans="1:1" ht="19.5">
      <c r="A4" s="4" t="s">
        <v>2</v>
      </c>
    </row>
    <row r="5" spans="1:1" ht="16.5">
      <c r="A5" s="5" t="s">
        <v>3</v>
      </c>
    </row>
    <row r="6" spans="1:1" ht="16.5">
      <c r="A6" s="6" t="s">
        <v>1</v>
      </c>
    </row>
    <row r="7" spans="1:1" ht="19.5">
      <c r="A7" s="4" t="s">
        <v>4</v>
      </c>
    </row>
    <row r="8" spans="1:1" ht="16.5">
      <c r="A8" s="5" t="s">
        <v>380</v>
      </c>
    </row>
    <row r="9" spans="1:1" ht="16.5">
      <c r="A9" s="6" t="s">
        <v>1</v>
      </c>
    </row>
    <row r="10" spans="1:1" ht="19.5">
      <c r="A10" s="4" t="s">
        <v>5</v>
      </c>
    </row>
    <row r="11" spans="1:1" ht="16.5">
      <c r="A11" s="5" t="s">
        <v>6</v>
      </c>
    </row>
    <row r="12" spans="1:1" ht="16.5">
      <c r="A12" s="6" t="s">
        <v>1</v>
      </c>
    </row>
    <row r="13" spans="1:1" ht="19.5">
      <c r="A13" s="4" t="s">
        <v>7</v>
      </c>
    </row>
    <row r="14" spans="1:1" ht="49.5">
      <c r="A14" s="5" t="s">
        <v>8</v>
      </c>
    </row>
    <row r="15" spans="1:1" ht="16.5">
      <c r="A15" s="5"/>
    </row>
    <row r="16" spans="1:1" ht="19.5">
      <c r="A16" s="4" t="s">
        <v>9</v>
      </c>
    </row>
    <row r="17" spans="1:1" ht="33">
      <c r="A17" s="5" t="s">
        <v>10</v>
      </c>
    </row>
    <row r="18" spans="1:1" ht="16.5">
      <c r="A18" s="6" t="s">
        <v>1</v>
      </c>
    </row>
    <row r="19" spans="1:1" ht="19.5">
      <c r="A19" s="4" t="s">
        <v>11</v>
      </c>
    </row>
    <row r="20" spans="1:1" ht="49.5">
      <c r="A20" s="5" t="s">
        <v>12</v>
      </c>
    </row>
    <row r="21" spans="1:1" ht="16.5">
      <c r="A21" s="6" t="s">
        <v>1</v>
      </c>
    </row>
    <row r="22" spans="1:1" ht="19.5">
      <c r="A22" s="4" t="s">
        <v>13</v>
      </c>
    </row>
    <row r="23" spans="1:1" ht="67.5" customHeight="1">
      <c r="A23" s="7" t="s">
        <v>14</v>
      </c>
    </row>
  </sheetData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view="pageBreakPreview" topLeftCell="A10" zoomScaleNormal="100" zoomScaleSheetLayoutView="100" workbookViewId="0">
      <selection activeCell="A17" sqref="A17:E17"/>
    </sheetView>
  </sheetViews>
  <sheetFormatPr defaultRowHeight="14.25"/>
  <cols>
    <col min="1" max="1" width="25.375" style="52" customWidth="1"/>
    <col min="2" max="3" width="20.25" style="52" customWidth="1"/>
    <col min="4" max="4" width="23.625" style="52" customWidth="1"/>
    <col min="5" max="5" width="20.25" style="52" customWidth="1"/>
    <col min="6" max="16384" width="9" style="52"/>
  </cols>
  <sheetData>
    <row r="1" spans="1:5" ht="19.5">
      <c r="A1" s="51" t="s">
        <v>1</v>
      </c>
    </row>
    <row r="2" spans="1:5" ht="20.25" thickBot="1">
      <c r="A2" s="398" t="s">
        <v>68</v>
      </c>
      <c r="B2" s="398"/>
      <c r="D2" s="399" t="s">
        <v>69</v>
      </c>
      <c r="E2" s="399"/>
    </row>
    <row r="3" spans="1:5" ht="15" thickTop="1">
      <c r="A3" s="53" t="s">
        <v>70</v>
      </c>
      <c r="B3" s="54" t="s">
        <v>71</v>
      </c>
      <c r="C3" s="400" t="s">
        <v>72</v>
      </c>
      <c r="D3" s="401"/>
      <c r="E3" s="55" t="s">
        <v>73</v>
      </c>
    </row>
    <row r="4" spans="1:5" ht="36" customHeight="1">
      <c r="A4" s="56" t="s">
        <v>74</v>
      </c>
      <c r="B4" s="57" t="s">
        <v>75</v>
      </c>
      <c r="C4" s="402" t="s">
        <v>76</v>
      </c>
      <c r="D4" s="403"/>
      <c r="E4" s="58" t="s">
        <v>77</v>
      </c>
    </row>
    <row r="5" spans="1:5">
      <c r="A5" s="59"/>
      <c r="B5" s="60"/>
      <c r="C5" s="61" t="s">
        <v>78</v>
      </c>
      <c r="D5" s="61" t="s">
        <v>79</v>
      </c>
      <c r="E5" s="62"/>
    </row>
    <row r="6" spans="1:5" ht="15" thickBot="1">
      <c r="A6" s="63"/>
      <c r="B6" s="64"/>
      <c r="C6" s="65" t="s">
        <v>80</v>
      </c>
      <c r="D6" s="65" t="s">
        <v>81</v>
      </c>
      <c r="E6" s="66"/>
    </row>
    <row r="7" spans="1:5" ht="30" customHeight="1" thickTop="1">
      <c r="A7" s="404" t="s">
        <v>381</v>
      </c>
      <c r="B7" s="67" t="s">
        <v>82</v>
      </c>
      <c r="C7" s="67" t="s">
        <v>83</v>
      </c>
      <c r="D7" s="68" t="s">
        <v>84</v>
      </c>
      <c r="E7" s="69" t="s">
        <v>85</v>
      </c>
    </row>
    <row r="8" spans="1:5" ht="30" customHeight="1">
      <c r="A8" s="405"/>
      <c r="B8" s="70" t="s">
        <v>86</v>
      </c>
      <c r="C8" s="70" t="s">
        <v>87</v>
      </c>
      <c r="D8" s="71" t="s">
        <v>88</v>
      </c>
      <c r="E8" s="72" t="s">
        <v>89</v>
      </c>
    </row>
    <row r="9" spans="1:5" ht="30" customHeight="1">
      <c r="A9" s="405"/>
      <c r="B9" s="73" t="s">
        <v>90</v>
      </c>
      <c r="C9" s="73" t="s">
        <v>91</v>
      </c>
      <c r="D9" s="74" t="s">
        <v>92</v>
      </c>
      <c r="E9" s="407" t="s">
        <v>1</v>
      </c>
    </row>
    <row r="10" spans="1:5" ht="30" customHeight="1">
      <c r="A10" s="405"/>
      <c r="B10" s="70" t="s">
        <v>93</v>
      </c>
      <c r="C10" s="70" t="s">
        <v>94</v>
      </c>
      <c r="D10" s="71" t="s">
        <v>95</v>
      </c>
      <c r="E10" s="407"/>
    </row>
    <row r="11" spans="1:5" ht="30" customHeight="1">
      <c r="A11" s="405"/>
      <c r="B11" s="73" t="s">
        <v>96</v>
      </c>
      <c r="C11" s="73" t="s">
        <v>97</v>
      </c>
      <c r="D11" s="74" t="s">
        <v>98</v>
      </c>
      <c r="E11" s="75" t="s">
        <v>99</v>
      </c>
    </row>
    <row r="12" spans="1:5" ht="30" customHeight="1">
      <c r="A12" s="405"/>
      <c r="B12" s="70" t="s">
        <v>100</v>
      </c>
      <c r="C12" s="70" t="s">
        <v>101</v>
      </c>
      <c r="D12" s="71" t="s">
        <v>102</v>
      </c>
      <c r="E12" s="72" t="s">
        <v>103</v>
      </c>
    </row>
    <row r="13" spans="1:5" ht="30" customHeight="1">
      <c r="A13" s="405"/>
      <c r="B13" s="73" t="s">
        <v>104</v>
      </c>
      <c r="C13" s="73" t="s">
        <v>382</v>
      </c>
      <c r="D13" s="74" t="s">
        <v>105</v>
      </c>
      <c r="E13" s="407" t="s">
        <v>1</v>
      </c>
    </row>
    <row r="14" spans="1:5" ht="30" customHeight="1" thickBot="1">
      <c r="A14" s="406"/>
      <c r="B14" s="76" t="s">
        <v>106</v>
      </c>
      <c r="C14" s="76" t="s">
        <v>107</v>
      </c>
      <c r="D14" s="77" t="s">
        <v>108</v>
      </c>
      <c r="E14" s="408"/>
    </row>
    <row r="15" spans="1:5" ht="21" thickTop="1">
      <c r="A15" s="78" t="s">
        <v>1</v>
      </c>
    </row>
    <row r="16" spans="1:5" ht="20.25">
      <c r="A16" s="79" t="s">
        <v>109</v>
      </c>
    </row>
    <row r="17" spans="1:5" ht="65.25" customHeight="1">
      <c r="A17" s="397" t="s">
        <v>383</v>
      </c>
      <c r="B17" s="397"/>
      <c r="C17" s="397"/>
      <c r="D17" s="397"/>
      <c r="E17" s="397"/>
    </row>
    <row r="18" spans="1:5" ht="67.5" customHeight="1">
      <c r="A18" s="397" t="s">
        <v>384</v>
      </c>
      <c r="B18" s="397"/>
      <c r="C18" s="397"/>
      <c r="D18" s="397"/>
      <c r="E18" s="397"/>
    </row>
    <row r="19" spans="1:5" ht="90" customHeight="1">
      <c r="A19" s="397" t="s">
        <v>110</v>
      </c>
      <c r="B19" s="397"/>
      <c r="C19" s="397"/>
      <c r="D19" s="397"/>
      <c r="E19" s="397"/>
    </row>
    <row r="20" spans="1:5" ht="90.75" customHeight="1">
      <c r="A20" s="397" t="s">
        <v>111</v>
      </c>
      <c r="B20" s="397"/>
      <c r="C20" s="397"/>
      <c r="D20" s="397"/>
      <c r="E20" s="397"/>
    </row>
    <row r="21" spans="1:5" ht="65.25" customHeight="1">
      <c r="A21" s="397" t="s">
        <v>112</v>
      </c>
      <c r="B21" s="397"/>
      <c r="C21" s="397"/>
      <c r="D21" s="397"/>
      <c r="E21" s="397"/>
    </row>
    <row r="22" spans="1:5" ht="98.25" customHeight="1"/>
  </sheetData>
  <mergeCells count="12">
    <mergeCell ref="A2:B2"/>
    <mergeCell ref="D2:E2"/>
    <mergeCell ref="C3:D3"/>
    <mergeCell ref="C4:D4"/>
    <mergeCell ref="A7:A14"/>
    <mergeCell ref="E9:E10"/>
    <mergeCell ref="E13:E14"/>
    <mergeCell ref="A17:E17"/>
    <mergeCell ref="A18:E18"/>
    <mergeCell ref="A19:E19"/>
    <mergeCell ref="A20:E20"/>
    <mergeCell ref="A21:E21"/>
  </mergeCells>
  <phoneticPr fontId="3" type="noConversion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8"/>
  <sheetViews>
    <sheetView showGridLines="0" view="pageBreakPreview" topLeftCell="A7" zoomScaleNormal="85" zoomScaleSheetLayoutView="100" workbookViewId="0">
      <selection activeCell="C14" sqref="C14"/>
    </sheetView>
  </sheetViews>
  <sheetFormatPr defaultRowHeight="15.75"/>
  <cols>
    <col min="1" max="1" width="12.125" style="49" customWidth="1"/>
    <col min="2" max="2" width="16.875" style="50" customWidth="1"/>
    <col min="3" max="3" width="12.375" style="50" customWidth="1"/>
    <col min="4" max="4" width="10.25" style="50" customWidth="1"/>
    <col min="5" max="5" width="10" style="50" customWidth="1"/>
    <col min="6" max="8" width="11" style="50" bestFit="1" customWidth="1"/>
    <col min="9" max="9" width="16.875" style="49" customWidth="1"/>
    <col min="10" max="16384" width="9" style="49"/>
  </cols>
  <sheetData>
    <row r="1" spans="1:11" s="11" customFormat="1" ht="35.1" customHeight="1">
      <c r="A1" s="8"/>
      <c r="B1" s="9"/>
      <c r="C1" s="9"/>
      <c r="D1" s="9"/>
      <c r="E1" s="9"/>
      <c r="F1" s="9"/>
      <c r="G1" s="9"/>
      <c r="H1" s="9"/>
      <c r="I1" s="10"/>
    </row>
    <row r="2" spans="1:11" s="12" customFormat="1" ht="23.25" customHeight="1">
      <c r="A2" s="410" t="s">
        <v>15</v>
      </c>
      <c r="B2" s="410"/>
      <c r="C2" s="410"/>
      <c r="D2" s="410"/>
      <c r="E2" s="410"/>
      <c r="F2" s="410"/>
      <c r="G2" s="410"/>
      <c r="H2" s="410"/>
      <c r="I2" s="410"/>
    </row>
    <row r="3" spans="1:11" s="13" customFormat="1" ht="20.25">
      <c r="A3" s="410" t="s">
        <v>16</v>
      </c>
      <c r="B3" s="410"/>
      <c r="C3" s="410"/>
      <c r="D3" s="410"/>
      <c r="E3" s="410"/>
      <c r="F3" s="410"/>
      <c r="G3" s="410"/>
      <c r="H3" s="410"/>
      <c r="I3" s="410"/>
    </row>
    <row r="4" spans="1:11" s="13" customFormat="1" ht="13.5" customHeight="1" thickBot="1">
      <c r="A4" s="14" t="s">
        <v>17</v>
      </c>
      <c r="B4" s="15"/>
      <c r="C4" s="15"/>
      <c r="D4" s="15"/>
      <c r="E4" s="15"/>
      <c r="F4" s="15"/>
      <c r="G4" s="15"/>
      <c r="H4" s="15"/>
      <c r="I4" s="16" t="s">
        <v>18</v>
      </c>
    </row>
    <row r="5" spans="1:11" s="15" customFormat="1" ht="14.25" customHeight="1">
      <c r="A5" s="411" t="s">
        <v>19</v>
      </c>
      <c r="B5" s="414" t="s">
        <v>20</v>
      </c>
      <c r="C5" s="416" t="s">
        <v>21</v>
      </c>
      <c r="D5" s="418" t="s">
        <v>22</v>
      </c>
      <c r="E5" s="419"/>
      <c r="F5" s="420" t="s">
        <v>23</v>
      </c>
      <c r="G5" s="422" t="s">
        <v>24</v>
      </c>
      <c r="H5" s="422" t="s">
        <v>25</v>
      </c>
      <c r="I5" s="424" t="s">
        <v>26</v>
      </c>
    </row>
    <row r="6" spans="1:11" s="19" customFormat="1" ht="14.25" customHeight="1">
      <c r="A6" s="412"/>
      <c r="B6" s="415"/>
      <c r="C6" s="417"/>
      <c r="D6" s="17" t="s">
        <v>27</v>
      </c>
      <c r="E6" s="18" t="s">
        <v>28</v>
      </c>
      <c r="F6" s="421"/>
      <c r="G6" s="423"/>
      <c r="H6" s="423"/>
      <c r="I6" s="425"/>
    </row>
    <row r="7" spans="1:11" s="19" customFormat="1" ht="12.75" customHeight="1">
      <c r="A7" s="412"/>
      <c r="B7" s="427" t="s">
        <v>29</v>
      </c>
      <c r="C7" s="429" t="s">
        <v>30</v>
      </c>
      <c r="D7" s="20" t="s">
        <v>31</v>
      </c>
      <c r="E7" s="21" t="s">
        <v>32</v>
      </c>
      <c r="F7" s="22" t="s">
        <v>33</v>
      </c>
      <c r="G7" s="431" t="s">
        <v>34</v>
      </c>
      <c r="H7" s="433" t="s">
        <v>35</v>
      </c>
      <c r="I7" s="425"/>
      <c r="K7" s="23"/>
    </row>
    <row r="8" spans="1:11" s="19" customFormat="1" ht="14.25" customHeight="1">
      <c r="A8" s="413"/>
      <c r="B8" s="428"/>
      <c r="C8" s="430"/>
      <c r="D8" s="24" t="s">
        <v>27</v>
      </c>
      <c r="E8" s="24" t="s">
        <v>28</v>
      </c>
      <c r="F8" s="25" t="s">
        <v>36</v>
      </c>
      <c r="G8" s="432"/>
      <c r="H8" s="434"/>
      <c r="I8" s="426"/>
    </row>
    <row r="9" spans="1:11" s="16" customFormat="1" ht="30" customHeight="1">
      <c r="A9" s="26" t="s">
        <v>37</v>
      </c>
      <c r="B9" s="27">
        <v>443.95100000000002</v>
      </c>
      <c r="C9" s="28">
        <v>99.992247049283719</v>
      </c>
      <c r="D9" s="28">
        <v>2</v>
      </c>
      <c r="E9" s="28">
        <v>9</v>
      </c>
      <c r="F9" s="28">
        <v>336</v>
      </c>
      <c r="G9" s="28">
        <v>978</v>
      </c>
      <c r="H9" s="29" t="s">
        <v>38</v>
      </c>
      <c r="I9" s="30">
        <v>2011</v>
      </c>
    </row>
    <row r="10" spans="1:11" s="16" customFormat="1" ht="30" customHeight="1">
      <c r="A10" s="26" t="s">
        <v>39</v>
      </c>
      <c r="B10" s="27">
        <v>443.97</v>
      </c>
      <c r="C10" s="28">
        <v>100</v>
      </c>
      <c r="D10" s="28">
        <v>2</v>
      </c>
      <c r="E10" s="28">
        <v>9</v>
      </c>
      <c r="F10" s="28">
        <v>336</v>
      </c>
      <c r="G10" s="28">
        <v>978</v>
      </c>
      <c r="H10" s="29">
        <v>1</v>
      </c>
      <c r="I10" s="30">
        <v>2012</v>
      </c>
    </row>
    <row r="11" spans="1:11" s="16" customFormat="1" ht="30" customHeight="1">
      <c r="A11" s="26" t="s">
        <v>40</v>
      </c>
      <c r="B11" s="27">
        <v>443.97</v>
      </c>
      <c r="C11" s="28">
        <v>100</v>
      </c>
      <c r="D11" s="28">
        <v>2</v>
      </c>
      <c r="E11" s="28">
        <v>9</v>
      </c>
      <c r="F11" s="28">
        <v>336</v>
      </c>
      <c r="G11" s="28">
        <v>978</v>
      </c>
      <c r="H11" s="29">
        <v>1</v>
      </c>
      <c r="I11" s="30">
        <v>2013</v>
      </c>
    </row>
    <row r="12" spans="1:11" s="16" customFormat="1" ht="30" customHeight="1">
      <c r="A12" s="26" t="s">
        <v>41</v>
      </c>
      <c r="B12" s="27">
        <v>444.97</v>
      </c>
      <c r="C12" s="28">
        <v>100</v>
      </c>
      <c r="D12" s="28">
        <v>2</v>
      </c>
      <c r="E12" s="28">
        <v>9</v>
      </c>
      <c r="F12" s="28">
        <v>340</v>
      </c>
      <c r="G12" s="28">
        <v>1018</v>
      </c>
      <c r="H12" s="29">
        <v>1</v>
      </c>
      <c r="I12" s="30">
        <v>2014</v>
      </c>
    </row>
    <row r="13" spans="1:11" s="16" customFormat="1" ht="30" customHeight="1">
      <c r="A13" s="26" t="s">
        <v>42</v>
      </c>
      <c r="B13" s="27">
        <v>443.97999999999996</v>
      </c>
      <c r="C13" s="28">
        <v>100.00225240444173</v>
      </c>
      <c r="D13" s="28">
        <v>2</v>
      </c>
      <c r="E13" s="28">
        <v>9</v>
      </c>
      <c r="F13" s="28">
        <v>341</v>
      </c>
      <c r="G13" s="28">
        <v>1050</v>
      </c>
      <c r="H13" s="29">
        <v>1</v>
      </c>
      <c r="I13" s="30">
        <v>2015</v>
      </c>
    </row>
    <row r="14" spans="1:11" s="16" customFormat="1" ht="30" customHeight="1">
      <c r="A14" s="31" t="s">
        <v>43</v>
      </c>
      <c r="B14" s="32">
        <f>SUM(B15:B25)</f>
        <v>444.01000000000005</v>
      </c>
      <c r="C14" s="33">
        <f t="shared" ref="C14:H14" si="0">SUM(C15:C25)</f>
        <v>99.999999999999986</v>
      </c>
      <c r="D14" s="33">
        <f t="shared" si="0"/>
        <v>2</v>
      </c>
      <c r="E14" s="33">
        <f t="shared" si="0"/>
        <v>9</v>
      </c>
      <c r="F14" s="33">
        <f t="shared" si="0"/>
        <v>0</v>
      </c>
      <c r="G14" s="33">
        <f t="shared" si="0"/>
        <v>0</v>
      </c>
      <c r="H14" s="34">
        <f t="shared" si="0"/>
        <v>1</v>
      </c>
      <c r="I14" s="35">
        <v>2016</v>
      </c>
    </row>
    <row r="15" spans="1:11" s="40" customFormat="1" ht="30" customHeight="1">
      <c r="A15" s="36" t="s">
        <v>44</v>
      </c>
      <c r="B15" s="382">
        <v>30.48</v>
      </c>
      <c r="C15" s="383">
        <f>B15/B14*100</f>
        <v>6.8647102542735512</v>
      </c>
      <c r="D15" s="384">
        <v>1</v>
      </c>
      <c r="E15" s="384">
        <v>0</v>
      </c>
      <c r="F15" s="37">
        <v>0</v>
      </c>
      <c r="G15" s="37">
        <v>0</v>
      </c>
      <c r="H15" s="38">
        <v>0</v>
      </c>
      <c r="I15" s="39" t="s">
        <v>45</v>
      </c>
    </row>
    <row r="16" spans="1:11" s="41" customFormat="1" ht="30" customHeight="1">
      <c r="A16" s="36" t="s">
        <v>46</v>
      </c>
      <c r="B16" s="382">
        <v>35.04</v>
      </c>
      <c r="C16" s="383">
        <f>B16/B14*100</f>
        <v>7.8917141505821933</v>
      </c>
      <c r="D16" s="384">
        <v>1</v>
      </c>
      <c r="E16" s="384">
        <v>0</v>
      </c>
      <c r="F16" s="37">
        <v>0</v>
      </c>
      <c r="G16" s="37">
        <v>0</v>
      </c>
      <c r="H16" s="38">
        <v>0</v>
      </c>
      <c r="I16" s="39" t="s">
        <v>47</v>
      </c>
    </row>
    <row r="17" spans="1:9" s="41" customFormat="1" ht="30" customHeight="1">
      <c r="A17" s="36" t="s">
        <v>48</v>
      </c>
      <c r="B17" s="382">
        <v>44.72</v>
      </c>
      <c r="C17" s="383">
        <f>B17/B14*100</f>
        <v>10.071845228711064</v>
      </c>
      <c r="D17" s="384">
        <v>0</v>
      </c>
      <c r="E17" s="384">
        <v>1</v>
      </c>
      <c r="F17" s="37">
        <v>0</v>
      </c>
      <c r="G17" s="37">
        <v>0</v>
      </c>
      <c r="H17" s="38">
        <v>1</v>
      </c>
      <c r="I17" s="39" t="s">
        <v>49</v>
      </c>
    </row>
    <row r="18" spans="1:9" s="41" customFormat="1" ht="30" customHeight="1">
      <c r="A18" s="36" t="s">
        <v>50</v>
      </c>
      <c r="B18" s="382">
        <v>34.15</v>
      </c>
      <c r="C18" s="383">
        <f>B18/B14*100</f>
        <v>7.691268214679849</v>
      </c>
      <c r="D18" s="384">
        <v>0</v>
      </c>
      <c r="E18" s="384">
        <v>1</v>
      </c>
      <c r="F18" s="37">
        <v>0</v>
      </c>
      <c r="G18" s="37">
        <v>0</v>
      </c>
      <c r="H18" s="38">
        <v>0</v>
      </c>
      <c r="I18" s="39" t="s">
        <v>51</v>
      </c>
    </row>
    <row r="19" spans="1:9" s="41" customFormat="1" ht="30" customHeight="1">
      <c r="A19" s="36" t="s">
        <v>52</v>
      </c>
      <c r="B19" s="382">
        <v>37.99</v>
      </c>
      <c r="C19" s="383">
        <f>B19/B14*100</f>
        <v>8.5561136010450198</v>
      </c>
      <c r="D19" s="384">
        <v>0</v>
      </c>
      <c r="E19" s="384">
        <v>1</v>
      </c>
      <c r="F19" s="37">
        <v>0</v>
      </c>
      <c r="G19" s="37">
        <v>0</v>
      </c>
      <c r="H19" s="38">
        <v>0</v>
      </c>
      <c r="I19" s="39" t="s">
        <v>53</v>
      </c>
    </row>
    <row r="20" spans="1:9" s="41" customFormat="1" ht="30" customHeight="1">
      <c r="A20" s="36" t="s">
        <v>54</v>
      </c>
      <c r="B20" s="382">
        <v>54.92</v>
      </c>
      <c r="C20" s="383">
        <f>B20/B14*100</f>
        <v>12.369090786243552</v>
      </c>
      <c r="D20" s="384">
        <v>0</v>
      </c>
      <c r="E20" s="384">
        <v>1</v>
      </c>
      <c r="F20" s="37">
        <v>0</v>
      </c>
      <c r="G20" s="37">
        <v>0</v>
      </c>
      <c r="H20" s="38">
        <v>0</v>
      </c>
      <c r="I20" s="39" t="s">
        <v>55</v>
      </c>
    </row>
    <row r="21" spans="1:9" s="41" customFormat="1" ht="30" customHeight="1">
      <c r="A21" s="36" t="s">
        <v>56</v>
      </c>
      <c r="B21" s="382">
        <v>30.88</v>
      </c>
      <c r="C21" s="383">
        <f>B21/B14*100</f>
        <v>6.9547983153532567</v>
      </c>
      <c r="D21" s="384">
        <v>0</v>
      </c>
      <c r="E21" s="384">
        <v>1</v>
      </c>
      <c r="F21" s="37">
        <v>0</v>
      </c>
      <c r="G21" s="37">
        <v>0</v>
      </c>
      <c r="H21" s="38">
        <v>0</v>
      </c>
      <c r="I21" s="39" t="s">
        <v>57</v>
      </c>
    </row>
    <row r="22" spans="1:9" s="41" customFormat="1" ht="30" customHeight="1">
      <c r="A22" s="36" t="s">
        <v>58</v>
      </c>
      <c r="B22" s="382">
        <v>29.15</v>
      </c>
      <c r="C22" s="383">
        <f>B22/B14*100</f>
        <v>6.5651674511835303</v>
      </c>
      <c r="D22" s="384">
        <v>0</v>
      </c>
      <c r="E22" s="384">
        <v>1</v>
      </c>
      <c r="F22" s="37">
        <v>0</v>
      </c>
      <c r="G22" s="37">
        <v>0</v>
      </c>
      <c r="H22" s="38">
        <v>0</v>
      </c>
      <c r="I22" s="39" t="s">
        <v>59</v>
      </c>
    </row>
    <row r="23" spans="1:9" s="41" customFormat="1" ht="30" customHeight="1">
      <c r="A23" s="36" t="s">
        <v>60</v>
      </c>
      <c r="B23" s="382">
        <v>55.55</v>
      </c>
      <c r="C23" s="383">
        <f>B23/B14*100</f>
        <v>12.510979482444087</v>
      </c>
      <c r="D23" s="384">
        <v>0</v>
      </c>
      <c r="E23" s="384">
        <v>1</v>
      </c>
      <c r="F23" s="37">
        <v>0</v>
      </c>
      <c r="G23" s="37">
        <v>0</v>
      </c>
      <c r="H23" s="38">
        <v>0</v>
      </c>
      <c r="I23" s="39" t="s">
        <v>61</v>
      </c>
    </row>
    <row r="24" spans="1:9" s="41" customFormat="1" ht="30" customHeight="1">
      <c r="A24" s="36" t="s">
        <v>62</v>
      </c>
      <c r="B24" s="382">
        <v>54.34</v>
      </c>
      <c r="C24" s="383">
        <f>B24/B14*100</f>
        <v>12.238463097677979</v>
      </c>
      <c r="D24" s="384">
        <v>0</v>
      </c>
      <c r="E24" s="384">
        <v>1</v>
      </c>
      <c r="F24" s="37">
        <v>0</v>
      </c>
      <c r="G24" s="37">
        <v>0</v>
      </c>
      <c r="H24" s="38">
        <v>0</v>
      </c>
      <c r="I24" s="39" t="s">
        <v>63</v>
      </c>
    </row>
    <row r="25" spans="1:9" s="41" customFormat="1" ht="30" customHeight="1" thickBot="1">
      <c r="A25" s="42" t="s">
        <v>64</v>
      </c>
      <c r="B25" s="385">
        <v>36.79</v>
      </c>
      <c r="C25" s="386">
        <f>B25/B14*100</f>
        <v>8.2858494178059043</v>
      </c>
      <c r="D25" s="387">
        <v>0</v>
      </c>
      <c r="E25" s="387">
        <v>1</v>
      </c>
      <c r="F25" s="43">
        <v>0</v>
      </c>
      <c r="G25" s="43">
        <v>0</v>
      </c>
      <c r="H25" s="44">
        <v>0</v>
      </c>
      <c r="I25" s="45" t="s">
        <v>65</v>
      </c>
    </row>
    <row r="26" spans="1:9" s="41" customFormat="1" ht="19.5" customHeight="1">
      <c r="A26" s="409" t="s">
        <v>66</v>
      </c>
      <c r="B26" s="409"/>
      <c r="C26" s="409"/>
      <c r="D26" s="46"/>
      <c r="E26" s="46"/>
      <c r="F26" s="409" t="s">
        <v>67</v>
      </c>
      <c r="G26" s="409"/>
      <c r="H26" s="409"/>
      <c r="I26" s="409"/>
    </row>
    <row r="27" spans="1:9" s="41" customFormat="1" ht="40.5" customHeight="1">
      <c r="A27" s="47"/>
      <c r="B27" s="48"/>
      <c r="C27" s="48"/>
      <c r="D27" s="48"/>
      <c r="E27" s="48"/>
      <c r="F27" s="48"/>
      <c r="G27" s="48"/>
      <c r="H27" s="48"/>
      <c r="I27" s="47"/>
    </row>
    <row r="28" spans="1:9" s="47" customFormat="1" ht="30" customHeight="1">
      <c r="A28" s="49"/>
      <c r="B28" s="50"/>
      <c r="C28" s="50"/>
      <c r="D28" s="50"/>
      <c r="E28" s="50"/>
      <c r="F28" s="50"/>
      <c r="G28" s="50"/>
      <c r="H28" s="50"/>
      <c r="I28" s="49"/>
    </row>
    <row r="29" spans="1:9" ht="30" customHeight="1"/>
    <row r="30" spans="1:9" ht="30" customHeight="1"/>
    <row r="31" spans="1:9" ht="30" customHeight="1"/>
    <row r="32" spans="1:9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sheetProtection selectLockedCells="1"/>
  <mergeCells count="16">
    <mergeCell ref="A26:C26"/>
    <mergeCell ref="F26:I26"/>
    <mergeCell ref="A2:I2"/>
    <mergeCell ref="A3:I3"/>
    <mergeCell ref="A5:A8"/>
    <mergeCell ref="B5:B6"/>
    <mergeCell ref="C5:C6"/>
    <mergeCell ref="D5:E5"/>
    <mergeCell ref="F5:F6"/>
    <mergeCell ref="G5:G6"/>
    <mergeCell ref="H5:H6"/>
    <mergeCell ref="I5:I8"/>
    <mergeCell ref="B7:B8"/>
    <mergeCell ref="C7:C8"/>
    <mergeCell ref="G7:G8"/>
    <mergeCell ref="H7:H8"/>
  </mergeCells>
  <phoneticPr fontId="3" type="noConversion"/>
  <printOptions horizontalCentered="1" gridLinesSet="0"/>
  <pageMargins left="0.49" right="0.47244094488188981" top="0.78740157480314965" bottom="0.62992125984251968" header="0.39370078740157483" footer="0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"/>
  <sheetViews>
    <sheetView showGridLines="0" view="pageBreakPreview" zoomScaleNormal="85" zoomScaleSheetLayoutView="100" workbookViewId="0">
      <selection activeCell="D10" sqref="D10"/>
    </sheetView>
  </sheetViews>
  <sheetFormatPr defaultRowHeight="15.75"/>
  <cols>
    <col min="1" max="1" width="10.25" style="157" customWidth="1"/>
    <col min="2" max="2" width="13.75" style="167" customWidth="1"/>
    <col min="3" max="3" width="15.5" style="159" customWidth="1"/>
    <col min="4" max="4" width="13.875" style="160" customWidth="1"/>
    <col min="5" max="5" width="12.125" style="160" customWidth="1"/>
    <col min="6" max="6" width="12" style="160" customWidth="1"/>
    <col min="7" max="7" width="13.875" style="160" customWidth="1"/>
    <col min="8" max="8" width="11.5" style="160" customWidth="1"/>
    <col min="9" max="9" width="13.125" style="160" bestFit="1" customWidth="1"/>
    <col min="10" max="10" width="12.25" style="160" bestFit="1" customWidth="1"/>
    <col min="11" max="11" width="13.5" style="161" customWidth="1"/>
    <col min="12" max="12" width="11.375" style="161" customWidth="1"/>
    <col min="13" max="13" width="9.5" style="161" bestFit="1" customWidth="1"/>
    <col min="14" max="14" width="10.5" style="161" customWidth="1"/>
    <col min="15" max="15" width="16.875" style="162" customWidth="1"/>
    <col min="16" max="16" width="9.25" style="157" customWidth="1"/>
    <col min="17" max="17" width="14.5" style="157" bestFit="1" customWidth="1"/>
    <col min="18" max="18" width="15" style="157" bestFit="1" customWidth="1"/>
    <col min="19" max="19" width="14.5" style="160" bestFit="1" customWidth="1"/>
    <col min="20" max="20" width="12.625" style="163" customWidth="1"/>
    <col min="21" max="22" width="14" style="164" customWidth="1"/>
    <col min="23" max="23" width="12.5" style="164" customWidth="1"/>
    <col min="24" max="25" width="10.625" style="164" customWidth="1"/>
    <col min="26" max="26" width="10.25" style="164" bestFit="1" customWidth="1"/>
    <col min="27" max="27" width="11.625" style="164" customWidth="1"/>
    <col min="28" max="28" width="10.5" style="164" customWidth="1"/>
    <col min="29" max="29" width="9.5" style="164" bestFit="1" customWidth="1"/>
    <col min="30" max="31" width="12.375" style="164" customWidth="1"/>
    <col min="32" max="32" width="14.125" style="162" bestFit="1" customWidth="1"/>
    <col min="33" max="16384" width="9" style="164"/>
  </cols>
  <sheetData>
    <row r="1" spans="1:213" s="89" customFormat="1" ht="35.1" customHeight="1">
      <c r="A1" s="80"/>
      <c r="B1" s="81"/>
      <c r="C1" s="82"/>
      <c r="D1" s="83"/>
      <c r="E1" s="84"/>
      <c r="F1" s="83"/>
      <c r="G1" s="83"/>
      <c r="H1" s="83"/>
      <c r="I1" s="83"/>
      <c r="J1" s="83"/>
      <c r="K1" s="84"/>
      <c r="L1" s="84"/>
      <c r="M1" s="84"/>
      <c r="N1" s="84"/>
      <c r="O1" s="85"/>
      <c r="P1" s="80"/>
      <c r="Q1" s="80"/>
      <c r="R1" s="80"/>
      <c r="S1" s="83"/>
      <c r="T1" s="86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5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</row>
    <row r="2" spans="1:213" s="90" customFormat="1" ht="24">
      <c r="A2" s="438" t="s">
        <v>113</v>
      </c>
      <c r="B2" s="438"/>
      <c r="C2" s="438"/>
      <c r="D2" s="438"/>
      <c r="E2" s="438"/>
      <c r="F2" s="438"/>
      <c r="G2" s="438"/>
      <c r="H2" s="439" t="s">
        <v>114</v>
      </c>
      <c r="I2" s="439"/>
      <c r="J2" s="439"/>
      <c r="K2" s="439"/>
      <c r="L2" s="439"/>
      <c r="M2" s="439"/>
      <c r="N2" s="439"/>
      <c r="O2" s="439"/>
      <c r="P2" s="440" t="s">
        <v>115</v>
      </c>
      <c r="Q2" s="440"/>
      <c r="R2" s="440"/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440"/>
      <c r="AE2" s="440"/>
      <c r="AF2" s="440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</row>
    <row r="3" spans="1:213" s="99" customFormat="1" ht="21" thickBot="1">
      <c r="A3" s="91" t="s">
        <v>116</v>
      </c>
      <c r="B3" s="92"/>
      <c r="C3" s="92"/>
      <c r="D3" s="92"/>
      <c r="E3" s="93"/>
      <c r="F3" s="94"/>
      <c r="G3" s="94"/>
      <c r="H3" s="92"/>
      <c r="I3" s="91"/>
      <c r="J3" s="94"/>
      <c r="K3" s="94"/>
      <c r="L3" s="94"/>
      <c r="M3" s="94"/>
      <c r="N3" s="94"/>
      <c r="O3" s="95" t="s">
        <v>117</v>
      </c>
      <c r="P3" s="91" t="s">
        <v>116</v>
      </c>
      <c r="Q3" s="91"/>
      <c r="R3" s="91"/>
      <c r="S3" s="92"/>
      <c r="T3" s="96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 t="s">
        <v>118</v>
      </c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</row>
    <row r="4" spans="1:213" s="109" customFormat="1" ht="27">
      <c r="A4" s="441" t="s">
        <v>119</v>
      </c>
      <c r="B4" s="100" t="s">
        <v>120</v>
      </c>
      <c r="C4" s="100" t="s">
        <v>121</v>
      </c>
      <c r="D4" s="100" t="s">
        <v>122</v>
      </c>
      <c r="E4" s="101" t="s">
        <v>123</v>
      </c>
      <c r="F4" s="101" t="s">
        <v>124</v>
      </c>
      <c r="G4" s="102" t="s">
        <v>125</v>
      </c>
      <c r="H4" s="103" t="s">
        <v>126</v>
      </c>
      <c r="I4" s="101" t="s">
        <v>127</v>
      </c>
      <c r="J4" s="101" t="s">
        <v>128</v>
      </c>
      <c r="K4" s="101" t="s">
        <v>129</v>
      </c>
      <c r="L4" s="104" t="s">
        <v>130</v>
      </c>
      <c r="M4" s="104" t="s">
        <v>131</v>
      </c>
      <c r="N4" s="104" t="s">
        <v>132</v>
      </c>
      <c r="O4" s="443" t="s">
        <v>133</v>
      </c>
      <c r="P4" s="445" t="s">
        <v>134</v>
      </c>
      <c r="Q4" s="101" t="s">
        <v>135</v>
      </c>
      <c r="R4" s="105" t="s">
        <v>136</v>
      </c>
      <c r="S4" s="101" t="s">
        <v>137</v>
      </c>
      <c r="T4" s="106" t="s">
        <v>138</v>
      </c>
      <c r="U4" s="104" t="s">
        <v>139</v>
      </c>
      <c r="V4" s="104" t="s">
        <v>140</v>
      </c>
      <c r="W4" s="107" t="s">
        <v>141</v>
      </c>
      <c r="X4" s="107" t="s">
        <v>142</v>
      </c>
      <c r="Y4" s="107" t="s">
        <v>143</v>
      </c>
      <c r="Z4" s="107" t="s">
        <v>144</v>
      </c>
      <c r="AA4" s="107" t="s">
        <v>145</v>
      </c>
      <c r="AB4" s="104" t="s">
        <v>146</v>
      </c>
      <c r="AC4" s="108" t="s">
        <v>147</v>
      </c>
      <c r="AD4" s="108" t="s">
        <v>148</v>
      </c>
      <c r="AE4" s="104" t="s">
        <v>149</v>
      </c>
      <c r="AF4" s="443" t="s">
        <v>133</v>
      </c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</row>
    <row r="5" spans="1:213" s="121" customFormat="1" ht="40.5">
      <c r="A5" s="442"/>
      <c r="B5" s="110" t="s">
        <v>150</v>
      </c>
      <c r="C5" s="110" t="s">
        <v>151</v>
      </c>
      <c r="D5" s="110" t="s">
        <v>152</v>
      </c>
      <c r="E5" s="111" t="s">
        <v>153</v>
      </c>
      <c r="F5" s="111" t="s">
        <v>154</v>
      </c>
      <c r="G5" s="112" t="s">
        <v>155</v>
      </c>
      <c r="H5" s="113" t="s">
        <v>156</v>
      </c>
      <c r="I5" s="114" t="s">
        <v>157</v>
      </c>
      <c r="J5" s="114" t="s">
        <v>158</v>
      </c>
      <c r="K5" s="111" t="s">
        <v>159</v>
      </c>
      <c r="L5" s="115" t="s">
        <v>160</v>
      </c>
      <c r="M5" s="115" t="s">
        <v>161</v>
      </c>
      <c r="N5" s="115" t="s">
        <v>162</v>
      </c>
      <c r="O5" s="444"/>
      <c r="P5" s="446"/>
      <c r="Q5" s="111" t="s">
        <v>163</v>
      </c>
      <c r="R5" s="111" t="s">
        <v>164</v>
      </c>
      <c r="S5" s="111" t="s">
        <v>165</v>
      </c>
      <c r="T5" s="116" t="s">
        <v>166</v>
      </c>
      <c r="U5" s="117" t="s">
        <v>167</v>
      </c>
      <c r="V5" s="117" t="s">
        <v>168</v>
      </c>
      <c r="W5" s="118" t="s">
        <v>169</v>
      </c>
      <c r="X5" s="119" t="s">
        <v>170</v>
      </c>
      <c r="Y5" s="118" t="s">
        <v>171</v>
      </c>
      <c r="Z5" s="119" t="s">
        <v>172</v>
      </c>
      <c r="AA5" s="119" t="s">
        <v>173</v>
      </c>
      <c r="AB5" s="115" t="s">
        <v>174</v>
      </c>
      <c r="AC5" s="120" t="s">
        <v>175</v>
      </c>
      <c r="AD5" s="120" t="s">
        <v>176</v>
      </c>
      <c r="AE5" s="115" t="s">
        <v>177</v>
      </c>
      <c r="AF5" s="444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</row>
    <row r="6" spans="1:213" s="128" customFormat="1" ht="30" customHeight="1">
      <c r="A6" s="122">
        <v>2011</v>
      </c>
      <c r="B6" s="123">
        <v>443951931.00000006</v>
      </c>
      <c r="C6" s="123">
        <v>60986962.200000003</v>
      </c>
      <c r="D6" s="123">
        <v>101592152.90000001</v>
      </c>
      <c r="E6" s="123">
        <v>3357347</v>
      </c>
      <c r="F6" s="123">
        <v>4511262.0999999996</v>
      </c>
      <c r="G6" s="123">
        <v>200614320.30000001</v>
      </c>
      <c r="H6" s="124">
        <v>126226</v>
      </c>
      <c r="I6" s="123">
        <v>14639740.100000001</v>
      </c>
      <c r="J6" s="125">
        <v>1973475</v>
      </c>
      <c r="K6" s="123">
        <v>1472284.8</v>
      </c>
      <c r="L6" s="123">
        <v>56474.799999999996</v>
      </c>
      <c r="M6" s="123">
        <v>58405</v>
      </c>
      <c r="N6" s="123">
        <v>314402.7</v>
      </c>
      <c r="O6" s="126">
        <v>2011</v>
      </c>
      <c r="P6" s="122">
        <v>2011</v>
      </c>
      <c r="Q6" s="125">
        <v>14838358.899999999</v>
      </c>
      <c r="R6" s="123">
        <v>494565</v>
      </c>
      <c r="S6" s="125">
        <v>8108280.4999999991</v>
      </c>
      <c r="T6" s="123">
        <v>1640753.7</v>
      </c>
      <c r="U6" s="123">
        <v>13514633.100000001</v>
      </c>
      <c r="V6" s="123">
        <v>10369927.199999999</v>
      </c>
      <c r="W6" s="123">
        <v>3084</v>
      </c>
      <c r="X6" s="123">
        <v>207264.1</v>
      </c>
      <c r="Y6" s="123">
        <v>71273</v>
      </c>
      <c r="Z6" s="123">
        <v>196973</v>
      </c>
      <c r="AA6" s="123">
        <v>3980</v>
      </c>
      <c r="AB6" s="123">
        <v>146489.79999999999</v>
      </c>
      <c r="AC6" s="123">
        <v>10466</v>
      </c>
      <c r="AD6" s="123">
        <v>2103778</v>
      </c>
      <c r="AE6" s="123">
        <v>2539051.8000000003</v>
      </c>
      <c r="AF6" s="126">
        <v>2011</v>
      </c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</row>
    <row r="7" spans="1:213" s="128" customFormat="1" ht="30" customHeight="1">
      <c r="A7" s="122">
        <v>2012</v>
      </c>
      <c r="B7" s="123">
        <v>443971106</v>
      </c>
      <c r="C7" s="123">
        <v>61610794.700000003</v>
      </c>
      <c r="D7" s="123">
        <v>101191801.5</v>
      </c>
      <c r="E7" s="123">
        <v>3399792</v>
      </c>
      <c r="F7" s="123">
        <v>4673637.0999999996</v>
      </c>
      <c r="G7" s="123">
        <v>199178030.30000001</v>
      </c>
      <c r="H7" s="124">
        <v>125700</v>
      </c>
      <c r="I7" s="123">
        <v>14834748.1</v>
      </c>
      <c r="J7" s="125">
        <v>2024987</v>
      </c>
      <c r="K7" s="123">
        <v>1471734.8</v>
      </c>
      <c r="L7" s="123">
        <v>65756.800000000003</v>
      </c>
      <c r="M7" s="123">
        <v>63094</v>
      </c>
      <c r="N7" s="123">
        <v>345131.7</v>
      </c>
      <c r="O7" s="126">
        <v>2012</v>
      </c>
      <c r="P7" s="122">
        <v>2012</v>
      </c>
      <c r="Q7" s="125">
        <v>15001894.9</v>
      </c>
      <c r="R7" s="123">
        <v>1028722.9</v>
      </c>
      <c r="S7" s="125">
        <v>8099798.5</v>
      </c>
      <c r="T7" s="123">
        <v>1653967.7</v>
      </c>
      <c r="U7" s="123">
        <v>13513162.1</v>
      </c>
      <c r="V7" s="123">
        <v>10375796.199999999</v>
      </c>
      <c r="W7" s="123">
        <v>10422</v>
      </c>
      <c r="X7" s="123">
        <v>207264.1</v>
      </c>
      <c r="Y7" s="123">
        <v>71273</v>
      </c>
      <c r="Z7" s="123">
        <v>219736</v>
      </c>
      <c r="AA7" s="123">
        <v>7207</v>
      </c>
      <c r="AB7" s="123">
        <v>150916.79999999999</v>
      </c>
      <c r="AC7" s="123">
        <v>10466</v>
      </c>
      <c r="AD7" s="123">
        <v>2097173</v>
      </c>
      <c r="AE7" s="123">
        <v>2538097.7999999998</v>
      </c>
      <c r="AF7" s="126">
        <v>2012</v>
      </c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</row>
    <row r="8" spans="1:213" s="128" customFormat="1" ht="30" customHeight="1">
      <c r="A8" s="122">
        <v>2013</v>
      </c>
      <c r="B8" s="123">
        <v>443985187.20000005</v>
      </c>
      <c r="C8" s="123">
        <v>61679568.899999999</v>
      </c>
      <c r="D8" s="123">
        <v>100927201</v>
      </c>
      <c r="E8" s="123">
        <v>3354818</v>
      </c>
      <c r="F8" s="123">
        <v>4726662.0999999996</v>
      </c>
      <c r="G8" s="123">
        <v>198840891.30000001</v>
      </c>
      <c r="H8" s="124">
        <v>125700</v>
      </c>
      <c r="I8" s="123">
        <v>14984896.5</v>
      </c>
      <c r="J8" s="125">
        <v>2075622</v>
      </c>
      <c r="K8" s="123">
        <v>1473676.8</v>
      </c>
      <c r="L8" s="123">
        <v>77370.8</v>
      </c>
      <c r="M8" s="123">
        <v>64219</v>
      </c>
      <c r="N8" s="123">
        <v>363167.7</v>
      </c>
      <c r="O8" s="126">
        <v>2013</v>
      </c>
      <c r="P8" s="122">
        <v>2013</v>
      </c>
      <c r="Q8" s="125">
        <v>15246173.100000001</v>
      </c>
      <c r="R8" s="123">
        <v>1028011.9</v>
      </c>
      <c r="S8" s="125">
        <v>8127549.3999999994</v>
      </c>
      <c r="T8" s="123">
        <v>1658081.7</v>
      </c>
      <c r="U8" s="123">
        <v>13506197.100000001</v>
      </c>
      <c r="V8" s="123">
        <v>10372956.199999999</v>
      </c>
      <c r="W8" s="123">
        <v>10422</v>
      </c>
      <c r="X8" s="123">
        <v>207264.1</v>
      </c>
      <c r="Y8" s="123">
        <v>72716</v>
      </c>
      <c r="Z8" s="123">
        <v>219736</v>
      </c>
      <c r="AA8" s="123">
        <v>7207</v>
      </c>
      <c r="AB8" s="123">
        <v>154602.79999999999</v>
      </c>
      <c r="AC8" s="123">
        <v>10466</v>
      </c>
      <c r="AD8" s="123">
        <v>2093716</v>
      </c>
      <c r="AE8" s="123">
        <v>2576293.8000000003</v>
      </c>
      <c r="AF8" s="126">
        <v>2013</v>
      </c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</row>
    <row r="9" spans="1:213" s="131" customFormat="1" ht="30" customHeight="1">
      <c r="A9" s="122">
        <v>2014</v>
      </c>
      <c r="B9" s="123">
        <v>443978581.30000001</v>
      </c>
      <c r="C9" s="123">
        <v>61191794.100000001</v>
      </c>
      <c r="D9" s="123">
        <v>99971325.5</v>
      </c>
      <c r="E9" s="123">
        <v>3186354</v>
      </c>
      <c r="F9" s="123">
        <v>4758856.0999999996</v>
      </c>
      <c r="G9" s="123">
        <v>197673406.30000001</v>
      </c>
      <c r="H9" s="123">
        <v>125700</v>
      </c>
      <c r="I9" s="123">
        <v>15735195.299999999</v>
      </c>
      <c r="J9" s="123">
        <v>2877975.8</v>
      </c>
      <c r="K9" s="123">
        <v>1514816.4</v>
      </c>
      <c r="L9" s="123">
        <v>103046.5</v>
      </c>
      <c r="M9" s="123">
        <v>64204</v>
      </c>
      <c r="N9" s="123">
        <v>381306</v>
      </c>
      <c r="O9" s="126">
        <v>2014</v>
      </c>
      <c r="P9" s="122">
        <v>2014</v>
      </c>
      <c r="Q9" s="129">
        <v>16014892.5</v>
      </c>
      <c r="R9" s="123">
        <v>1029219.9</v>
      </c>
      <c r="S9" s="123">
        <v>8118348.2999999998</v>
      </c>
      <c r="T9" s="123">
        <v>1660990.7</v>
      </c>
      <c r="U9" s="123">
        <v>13406184.4</v>
      </c>
      <c r="V9" s="123">
        <v>10363703.1</v>
      </c>
      <c r="W9" s="123">
        <v>5096</v>
      </c>
      <c r="X9" s="123">
        <v>218996.3</v>
      </c>
      <c r="Y9" s="123">
        <v>490281.8</v>
      </c>
      <c r="Z9" s="123">
        <v>219736</v>
      </c>
      <c r="AA9" s="123">
        <v>7207</v>
      </c>
      <c r="AB9" s="123">
        <v>155106.79999999999</v>
      </c>
      <c r="AC9" s="123">
        <v>10466</v>
      </c>
      <c r="AD9" s="123">
        <v>2131761</v>
      </c>
      <c r="AE9" s="123">
        <v>2562611.5</v>
      </c>
      <c r="AF9" s="126">
        <v>2014</v>
      </c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</row>
    <row r="10" spans="1:213" s="133" customFormat="1" ht="30" customHeight="1">
      <c r="A10" s="122">
        <v>2015</v>
      </c>
      <c r="B10" s="123">
        <v>443978647.59999996</v>
      </c>
      <c r="C10" s="123">
        <v>61044482.100000001</v>
      </c>
      <c r="D10" s="123">
        <v>99731033.799999997</v>
      </c>
      <c r="E10" s="123">
        <v>3204860.6</v>
      </c>
      <c r="F10" s="123">
        <v>4828459.3000000007</v>
      </c>
      <c r="G10" s="123">
        <v>197415932.69999999</v>
      </c>
      <c r="H10" s="123">
        <v>125700</v>
      </c>
      <c r="I10" s="123">
        <v>15967639.500000002</v>
      </c>
      <c r="J10" s="123">
        <v>2951822.8</v>
      </c>
      <c r="K10" s="123">
        <v>1514805.0999999999</v>
      </c>
      <c r="L10" s="123">
        <v>128726.49999999999</v>
      </c>
      <c r="M10" s="123">
        <v>64743</v>
      </c>
      <c r="N10" s="123">
        <v>414520.6</v>
      </c>
      <c r="O10" s="126">
        <v>2015</v>
      </c>
      <c r="P10" s="122">
        <v>2105</v>
      </c>
      <c r="Q10" s="129">
        <v>16063924</v>
      </c>
      <c r="R10" s="123">
        <v>1029702.9</v>
      </c>
      <c r="S10" s="123">
        <v>8169825.7000000002</v>
      </c>
      <c r="T10" s="123">
        <v>1714014.7999999998</v>
      </c>
      <c r="U10" s="123">
        <v>13403731.9</v>
      </c>
      <c r="V10" s="123">
        <v>10361570.1</v>
      </c>
      <c r="W10" s="123">
        <v>7014</v>
      </c>
      <c r="X10" s="123">
        <v>231225.3</v>
      </c>
      <c r="Y10" s="123">
        <v>492835.8</v>
      </c>
      <c r="Z10" s="123">
        <v>222208</v>
      </c>
      <c r="AA10" s="123">
        <v>7207</v>
      </c>
      <c r="AB10" s="123">
        <v>156167.79999999999</v>
      </c>
      <c r="AC10" s="123">
        <v>10466</v>
      </c>
      <c r="AD10" s="123">
        <v>2122259.9</v>
      </c>
      <c r="AE10" s="123">
        <v>2593768.4</v>
      </c>
      <c r="AF10" s="126">
        <v>2015</v>
      </c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</row>
    <row r="11" spans="1:213" s="140" customFormat="1" ht="30" customHeight="1">
      <c r="A11" s="134">
        <v>2016</v>
      </c>
      <c r="B11" s="135">
        <f t="shared" ref="B11:N11" si="0">SUM(B12:B22)</f>
        <v>444010775.90000004</v>
      </c>
      <c r="C11" s="135">
        <f t="shared" si="0"/>
        <v>60189790.5</v>
      </c>
      <c r="D11" s="135">
        <f t="shared" si="0"/>
        <v>98110028</v>
      </c>
      <c r="E11" s="135">
        <f t="shared" si="0"/>
        <v>2917823.6</v>
      </c>
      <c r="F11" s="135">
        <f t="shared" si="0"/>
        <v>4815201.3000000007</v>
      </c>
      <c r="G11" s="135">
        <f t="shared" si="0"/>
        <v>195843838.40000001</v>
      </c>
      <c r="H11" s="135">
        <f t="shared" si="0"/>
        <v>123131</v>
      </c>
      <c r="I11" s="135">
        <f t="shared" si="0"/>
        <v>17372041.700000003</v>
      </c>
      <c r="J11" s="135">
        <f t="shared" si="0"/>
        <v>2975463.8</v>
      </c>
      <c r="K11" s="135">
        <f t="shared" si="0"/>
        <v>1565505.4</v>
      </c>
      <c r="L11" s="135">
        <f t="shared" si="0"/>
        <v>141745.29999999999</v>
      </c>
      <c r="M11" s="135">
        <f t="shared" si="0"/>
        <v>69030</v>
      </c>
      <c r="N11" s="135">
        <f t="shared" si="0"/>
        <v>435657.8</v>
      </c>
      <c r="O11" s="136">
        <v>2016</v>
      </c>
      <c r="P11" s="134">
        <v>2016</v>
      </c>
      <c r="Q11" s="137">
        <f t="shared" ref="Q11:AE11" si="1">SUM(Q12:Q22)</f>
        <v>18032462.499999996</v>
      </c>
      <c r="R11" s="135">
        <f>SUM(R12:R22)</f>
        <v>1021276.9</v>
      </c>
      <c r="S11" s="135">
        <f t="shared" si="1"/>
        <v>8264720.5</v>
      </c>
      <c r="T11" s="135">
        <f t="shared" si="1"/>
        <v>1694869.7999999998</v>
      </c>
      <c r="U11" s="138">
        <f t="shared" si="1"/>
        <v>13256851</v>
      </c>
      <c r="V11" s="135">
        <f t="shared" si="1"/>
        <v>10379775.5</v>
      </c>
      <c r="W11" s="135">
        <f t="shared" si="1"/>
        <v>4611</v>
      </c>
      <c r="X11" s="135">
        <f t="shared" si="1"/>
        <v>231225.3</v>
      </c>
      <c r="Y11" s="135">
        <f t="shared" si="1"/>
        <v>1347370.2</v>
      </c>
      <c r="Z11" s="135">
        <f t="shared" si="1"/>
        <v>225622</v>
      </c>
      <c r="AA11" s="135">
        <f t="shared" si="1"/>
        <v>20188</v>
      </c>
      <c r="AB11" s="135">
        <f t="shared" si="1"/>
        <v>171492.9</v>
      </c>
      <c r="AC11" s="135">
        <f t="shared" si="1"/>
        <v>10466</v>
      </c>
      <c r="AD11" s="135">
        <f t="shared" si="1"/>
        <v>2118386.9</v>
      </c>
      <c r="AE11" s="135">
        <f t="shared" si="1"/>
        <v>2672200.6</v>
      </c>
      <c r="AF11" s="136">
        <v>2016</v>
      </c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</row>
    <row r="12" spans="1:213" s="146" customFormat="1" ht="30" customHeight="1">
      <c r="A12" s="141" t="s">
        <v>178</v>
      </c>
      <c r="B12" s="142">
        <f t="shared" ref="B12:B22" si="2">SUM(C12:N12,Q12:AE12)</f>
        <v>30476354.100000001</v>
      </c>
      <c r="C12" s="388">
        <v>5361615.7</v>
      </c>
      <c r="D12" s="388">
        <v>4911226.2</v>
      </c>
      <c r="E12" s="388">
        <v>436392</v>
      </c>
      <c r="F12" s="388">
        <v>161490</v>
      </c>
      <c r="G12" s="388">
        <v>9753192.6999999993</v>
      </c>
      <c r="H12" s="388">
        <v>0</v>
      </c>
      <c r="I12" s="388">
        <v>3642594.5</v>
      </c>
      <c r="J12" s="388">
        <v>62754</v>
      </c>
      <c r="K12" s="388">
        <v>745661.8</v>
      </c>
      <c r="L12" s="388">
        <v>20094.7</v>
      </c>
      <c r="M12" s="388">
        <v>23869</v>
      </c>
      <c r="N12" s="388">
        <v>56479</v>
      </c>
      <c r="O12" s="143" t="s">
        <v>179</v>
      </c>
      <c r="P12" s="141" t="s">
        <v>178</v>
      </c>
      <c r="Q12" s="390">
        <v>2144753.2999999998</v>
      </c>
      <c r="R12" s="390">
        <v>479730</v>
      </c>
      <c r="S12" s="390">
        <v>845170.8</v>
      </c>
      <c r="T12" s="390">
        <v>152589</v>
      </c>
      <c r="U12" s="390">
        <v>519461.9</v>
      </c>
      <c r="V12" s="390">
        <v>240767.6</v>
      </c>
      <c r="W12" s="390">
        <v>0</v>
      </c>
      <c r="X12" s="390">
        <v>17257</v>
      </c>
      <c r="Y12" s="390">
        <v>93639.9</v>
      </c>
      <c r="Z12" s="390">
        <v>170205</v>
      </c>
      <c r="AA12" s="390">
        <v>0</v>
      </c>
      <c r="AB12" s="390">
        <v>49677.9</v>
      </c>
      <c r="AC12" s="390">
        <v>7461</v>
      </c>
      <c r="AD12" s="390">
        <v>141302</v>
      </c>
      <c r="AE12" s="390">
        <v>438969.1</v>
      </c>
      <c r="AF12" s="144" t="s">
        <v>179</v>
      </c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</row>
    <row r="13" spans="1:213" s="146" customFormat="1" ht="30" customHeight="1">
      <c r="A13" s="141" t="s">
        <v>180</v>
      </c>
      <c r="B13" s="142">
        <f t="shared" si="2"/>
        <v>35036914.699999996</v>
      </c>
      <c r="C13" s="388">
        <v>5826629.5999999996</v>
      </c>
      <c r="D13" s="388">
        <v>7199001.5999999996</v>
      </c>
      <c r="E13" s="388">
        <v>209967</v>
      </c>
      <c r="F13" s="388">
        <v>543532</v>
      </c>
      <c r="G13" s="388">
        <v>15060787</v>
      </c>
      <c r="H13" s="388">
        <v>0</v>
      </c>
      <c r="I13" s="388">
        <v>1727701.7</v>
      </c>
      <c r="J13" s="388">
        <v>342241.7</v>
      </c>
      <c r="K13" s="388">
        <v>192587</v>
      </c>
      <c r="L13" s="388">
        <v>20225</v>
      </c>
      <c r="M13" s="388">
        <v>3281</v>
      </c>
      <c r="N13" s="388">
        <v>42232</v>
      </c>
      <c r="O13" s="143" t="s">
        <v>47</v>
      </c>
      <c r="P13" s="141" t="s">
        <v>46</v>
      </c>
      <c r="Q13" s="390">
        <v>1301439.3999999999</v>
      </c>
      <c r="R13" s="390">
        <v>156162</v>
      </c>
      <c r="S13" s="390">
        <v>785009.4</v>
      </c>
      <c r="T13" s="390">
        <v>126587</v>
      </c>
      <c r="U13" s="390">
        <v>881457.6</v>
      </c>
      <c r="V13" s="390">
        <v>80104</v>
      </c>
      <c r="W13" s="390">
        <v>3084</v>
      </c>
      <c r="X13" s="390">
        <v>19902</v>
      </c>
      <c r="Y13" s="390">
        <v>0</v>
      </c>
      <c r="Z13" s="390">
        <v>0</v>
      </c>
      <c r="AA13" s="390">
        <v>0</v>
      </c>
      <c r="AB13" s="390">
        <v>13934</v>
      </c>
      <c r="AC13" s="390">
        <v>0</v>
      </c>
      <c r="AD13" s="390">
        <v>185733</v>
      </c>
      <c r="AE13" s="390">
        <v>315316.7</v>
      </c>
      <c r="AF13" s="144" t="s">
        <v>47</v>
      </c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</row>
    <row r="14" spans="1:213" s="146" customFormat="1" ht="30" customHeight="1">
      <c r="A14" s="141" t="s">
        <v>181</v>
      </c>
      <c r="B14" s="142">
        <f t="shared" si="2"/>
        <v>44716977.099999994</v>
      </c>
      <c r="C14" s="388">
        <v>6271726.7999999998</v>
      </c>
      <c r="D14" s="388">
        <v>9887347.1999999993</v>
      </c>
      <c r="E14" s="388">
        <v>1434270</v>
      </c>
      <c r="F14" s="388">
        <v>771746</v>
      </c>
      <c r="G14" s="388">
        <v>15689484.300000001</v>
      </c>
      <c r="H14" s="388">
        <v>0</v>
      </c>
      <c r="I14" s="388">
        <v>3234519.2</v>
      </c>
      <c r="J14" s="388">
        <v>21494</v>
      </c>
      <c r="K14" s="388">
        <v>157589.9</v>
      </c>
      <c r="L14" s="388">
        <v>27540.3</v>
      </c>
      <c r="M14" s="388">
        <v>5609</v>
      </c>
      <c r="N14" s="388">
        <v>51873</v>
      </c>
      <c r="O14" s="143" t="s">
        <v>49</v>
      </c>
      <c r="P14" s="141" t="s">
        <v>48</v>
      </c>
      <c r="Q14" s="390">
        <v>2131131.5</v>
      </c>
      <c r="R14" s="390">
        <v>132635</v>
      </c>
      <c r="S14" s="390">
        <v>1706815.8</v>
      </c>
      <c r="T14" s="390">
        <v>124199.1</v>
      </c>
      <c r="U14" s="390">
        <v>1488657</v>
      </c>
      <c r="V14" s="390">
        <v>33430.699999999997</v>
      </c>
      <c r="W14" s="390">
        <v>0</v>
      </c>
      <c r="X14" s="390">
        <v>38904.300000000003</v>
      </c>
      <c r="Y14" s="390">
        <v>1031359.1</v>
      </c>
      <c r="Z14" s="390">
        <v>0</v>
      </c>
      <c r="AA14" s="390">
        <v>2654</v>
      </c>
      <c r="AB14" s="390">
        <v>24000</v>
      </c>
      <c r="AC14" s="390">
        <v>0</v>
      </c>
      <c r="AD14" s="390">
        <v>79700</v>
      </c>
      <c r="AE14" s="390">
        <v>370290.9</v>
      </c>
      <c r="AF14" s="144" t="s">
        <v>49</v>
      </c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</row>
    <row r="15" spans="1:213" s="147" customFormat="1" ht="30" customHeight="1">
      <c r="A15" s="141" t="s">
        <v>182</v>
      </c>
      <c r="B15" s="142">
        <f t="shared" si="2"/>
        <v>34152844.400000006</v>
      </c>
      <c r="C15" s="388">
        <v>5024599.5</v>
      </c>
      <c r="D15" s="388">
        <v>9523767.8000000007</v>
      </c>
      <c r="E15" s="388">
        <v>228151.6</v>
      </c>
      <c r="F15" s="388">
        <v>223373</v>
      </c>
      <c r="G15" s="388">
        <v>12790041.800000001</v>
      </c>
      <c r="H15" s="388">
        <v>0</v>
      </c>
      <c r="I15" s="388">
        <v>1235470</v>
      </c>
      <c r="J15" s="388">
        <v>228644</v>
      </c>
      <c r="K15" s="388">
        <v>62424</v>
      </c>
      <c r="L15" s="388">
        <v>4730</v>
      </c>
      <c r="M15" s="388">
        <v>6445</v>
      </c>
      <c r="N15" s="388">
        <v>72629.600000000006</v>
      </c>
      <c r="O15" s="143" t="s">
        <v>183</v>
      </c>
      <c r="P15" s="141" t="s">
        <v>50</v>
      </c>
      <c r="Q15" s="390">
        <v>1332848.1000000001</v>
      </c>
      <c r="R15" s="390">
        <v>151518.9</v>
      </c>
      <c r="S15" s="390">
        <v>754288</v>
      </c>
      <c r="T15" s="390">
        <v>155660</v>
      </c>
      <c r="U15" s="390">
        <v>1427191.3</v>
      </c>
      <c r="V15" s="390">
        <v>527030</v>
      </c>
      <c r="W15" s="390">
        <v>0</v>
      </c>
      <c r="X15" s="390">
        <v>93</v>
      </c>
      <c r="Y15" s="390">
        <v>0</v>
      </c>
      <c r="Z15" s="390">
        <v>0</v>
      </c>
      <c r="AA15" s="390">
        <v>0</v>
      </c>
      <c r="AB15" s="390">
        <v>8295</v>
      </c>
      <c r="AC15" s="390">
        <v>0</v>
      </c>
      <c r="AD15" s="390">
        <v>164478</v>
      </c>
      <c r="AE15" s="390">
        <v>231165.8</v>
      </c>
      <c r="AF15" s="144" t="s">
        <v>184</v>
      </c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</row>
    <row r="16" spans="1:213" s="146" customFormat="1" ht="30" customHeight="1">
      <c r="A16" s="141" t="s">
        <v>185</v>
      </c>
      <c r="B16" s="142">
        <f t="shared" si="2"/>
        <v>37990659.299999997</v>
      </c>
      <c r="C16" s="388">
        <v>7177191.2999999998</v>
      </c>
      <c r="D16" s="388">
        <v>8750216.4000000004</v>
      </c>
      <c r="E16" s="388">
        <v>109509</v>
      </c>
      <c r="F16" s="388">
        <v>493916.7</v>
      </c>
      <c r="G16" s="388">
        <v>16051716</v>
      </c>
      <c r="H16" s="388">
        <v>0</v>
      </c>
      <c r="I16" s="388">
        <v>1193006.5</v>
      </c>
      <c r="J16" s="388">
        <v>89206</v>
      </c>
      <c r="K16" s="388">
        <v>79768</v>
      </c>
      <c r="L16" s="388">
        <v>608</v>
      </c>
      <c r="M16" s="388">
        <v>2444</v>
      </c>
      <c r="N16" s="388">
        <v>38253</v>
      </c>
      <c r="O16" s="143" t="s">
        <v>53</v>
      </c>
      <c r="P16" s="141" t="s">
        <v>52</v>
      </c>
      <c r="Q16" s="390">
        <v>1473789.5</v>
      </c>
      <c r="R16" s="390">
        <v>0</v>
      </c>
      <c r="S16" s="390">
        <v>359652.4</v>
      </c>
      <c r="T16" s="390">
        <v>118057</v>
      </c>
      <c r="U16" s="390">
        <v>1511804.8</v>
      </c>
      <c r="V16" s="390">
        <v>256259</v>
      </c>
      <c r="W16" s="390">
        <v>0</v>
      </c>
      <c r="X16" s="390">
        <v>1915</v>
      </c>
      <c r="Y16" s="390">
        <v>1308</v>
      </c>
      <c r="Z16" s="390">
        <v>22050</v>
      </c>
      <c r="AA16" s="390">
        <v>0</v>
      </c>
      <c r="AB16" s="390">
        <v>16028</v>
      </c>
      <c r="AC16" s="390">
        <v>0</v>
      </c>
      <c r="AD16" s="390">
        <v>160781</v>
      </c>
      <c r="AE16" s="390">
        <v>83179.7</v>
      </c>
      <c r="AF16" s="144" t="s">
        <v>53</v>
      </c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145"/>
      <c r="FE16" s="145"/>
      <c r="FF16" s="145"/>
      <c r="FG16" s="145"/>
      <c r="FH16" s="145"/>
      <c r="FI16" s="145"/>
      <c r="FJ16" s="145"/>
      <c r="FK16" s="145"/>
      <c r="FL16" s="145"/>
      <c r="FM16" s="145"/>
      <c r="FN16" s="145"/>
      <c r="FO16" s="145"/>
      <c r="FP16" s="145"/>
      <c r="FQ16" s="145"/>
      <c r="FR16" s="145"/>
      <c r="FS16" s="145"/>
      <c r="FT16" s="145"/>
      <c r="FU16" s="145"/>
      <c r="FV16" s="145"/>
      <c r="FW16" s="145"/>
      <c r="FX16" s="145"/>
      <c r="FY16" s="145"/>
      <c r="FZ16" s="145"/>
      <c r="GA16" s="145"/>
      <c r="GB16" s="145"/>
      <c r="GC16" s="145"/>
      <c r="GD16" s="145"/>
      <c r="GE16" s="145"/>
      <c r="GF16" s="145"/>
      <c r="GG16" s="145"/>
      <c r="GH16" s="145"/>
      <c r="GI16" s="145"/>
      <c r="GJ16" s="145"/>
      <c r="GK16" s="145"/>
      <c r="GL16" s="145"/>
      <c r="GM16" s="145"/>
      <c r="GN16" s="145"/>
      <c r="GO16" s="145"/>
      <c r="GP16" s="145"/>
      <c r="GQ16" s="145"/>
      <c r="GR16" s="145"/>
      <c r="GS16" s="145"/>
      <c r="GT16" s="145"/>
      <c r="GU16" s="145"/>
      <c r="GV16" s="145"/>
      <c r="GW16" s="145"/>
      <c r="GX16" s="145"/>
      <c r="GY16" s="145"/>
      <c r="GZ16" s="145"/>
      <c r="HA16" s="145"/>
      <c r="HB16" s="145"/>
      <c r="HC16" s="145"/>
      <c r="HD16" s="145"/>
      <c r="HE16" s="145"/>
    </row>
    <row r="17" spans="1:213" s="146" customFormat="1" ht="30" customHeight="1">
      <c r="A17" s="141" t="s">
        <v>186</v>
      </c>
      <c r="B17" s="142">
        <f t="shared" si="2"/>
        <v>54917198.399999999</v>
      </c>
      <c r="C17" s="388">
        <v>5320762.2</v>
      </c>
      <c r="D17" s="388">
        <v>10305106.1</v>
      </c>
      <c r="E17" s="388">
        <v>126853</v>
      </c>
      <c r="F17" s="388">
        <v>571663.5</v>
      </c>
      <c r="G17" s="388">
        <v>31734152.600000001</v>
      </c>
      <c r="H17" s="388">
        <v>0</v>
      </c>
      <c r="I17" s="388">
        <v>1290369.8999999999</v>
      </c>
      <c r="J17" s="388">
        <v>86374</v>
      </c>
      <c r="K17" s="388">
        <v>37039.699999999997</v>
      </c>
      <c r="L17" s="388">
        <v>10155</v>
      </c>
      <c r="M17" s="388">
        <v>0</v>
      </c>
      <c r="N17" s="388">
        <v>41794</v>
      </c>
      <c r="O17" s="143" t="s">
        <v>55</v>
      </c>
      <c r="P17" s="141" t="s">
        <v>54</v>
      </c>
      <c r="Q17" s="390">
        <v>1507554.7</v>
      </c>
      <c r="R17" s="390">
        <v>0</v>
      </c>
      <c r="S17" s="390">
        <v>761455.3</v>
      </c>
      <c r="T17" s="390">
        <v>102213.3</v>
      </c>
      <c r="U17" s="390">
        <v>1706439.6</v>
      </c>
      <c r="V17" s="390">
        <v>998479.8</v>
      </c>
      <c r="W17" s="390">
        <v>0</v>
      </c>
      <c r="X17" s="390">
        <v>0</v>
      </c>
      <c r="Y17" s="390">
        <v>0</v>
      </c>
      <c r="Z17" s="390">
        <v>1656</v>
      </c>
      <c r="AA17" s="390">
        <v>0</v>
      </c>
      <c r="AB17" s="390">
        <v>9494</v>
      </c>
      <c r="AC17" s="390">
        <v>0</v>
      </c>
      <c r="AD17" s="390">
        <v>212050.9</v>
      </c>
      <c r="AE17" s="390">
        <v>93584.8</v>
      </c>
      <c r="AF17" s="144" t="s">
        <v>55</v>
      </c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5"/>
      <c r="FF17" s="145"/>
      <c r="FG17" s="145"/>
      <c r="FH17" s="145"/>
      <c r="FI17" s="145"/>
      <c r="FJ17" s="145"/>
      <c r="FK17" s="145"/>
      <c r="FL17" s="145"/>
      <c r="FM17" s="145"/>
      <c r="FN17" s="145"/>
      <c r="FO17" s="145"/>
      <c r="FP17" s="145"/>
      <c r="FQ17" s="145"/>
      <c r="FR17" s="145"/>
      <c r="FS17" s="145"/>
      <c r="FT17" s="145"/>
      <c r="FU17" s="145"/>
      <c r="FV17" s="145"/>
      <c r="FW17" s="145"/>
      <c r="FX17" s="145"/>
      <c r="FY17" s="145"/>
      <c r="FZ17" s="145"/>
      <c r="GA17" s="145"/>
      <c r="GB17" s="145"/>
      <c r="GC17" s="145"/>
      <c r="GD17" s="145"/>
      <c r="GE17" s="145"/>
      <c r="GF17" s="145"/>
      <c r="GG17" s="145"/>
      <c r="GH17" s="145"/>
      <c r="GI17" s="145"/>
      <c r="GJ17" s="145"/>
      <c r="GK17" s="145"/>
      <c r="GL17" s="145"/>
      <c r="GM17" s="145"/>
      <c r="GN17" s="145"/>
      <c r="GO17" s="145"/>
      <c r="GP17" s="145"/>
      <c r="GQ17" s="145"/>
      <c r="GR17" s="145"/>
      <c r="GS17" s="145"/>
      <c r="GT17" s="145"/>
      <c r="GU17" s="145"/>
      <c r="GV17" s="145"/>
      <c r="GW17" s="145"/>
      <c r="GX17" s="145"/>
      <c r="GY17" s="145"/>
      <c r="GZ17" s="145"/>
      <c r="HA17" s="145"/>
      <c r="HB17" s="145"/>
      <c r="HC17" s="145"/>
      <c r="HD17" s="145"/>
      <c r="HE17" s="145"/>
    </row>
    <row r="18" spans="1:213" s="146" customFormat="1" ht="30" customHeight="1">
      <c r="A18" s="148" t="s">
        <v>187</v>
      </c>
      <c r="B18" s="142">
        <f t="shared" si="2"/>
        <v>30883341.300000001</v>
      </c>
      <c r="C18" s="388">
        <v>5420172.9000000004</v>
      </c>
      <c r="D18" s="388">
        <v>6168499.5999999996</v>
      </c>
      <c r="E18" s="388">
        <v>73025</v>
      </c>
      <c r="F18" s="388">
        <v>627900.1</v>
      </c>
      <c r="G18" s="388">
        <v>13550730</v>
      </c>
      <c r="H18" s="388">
        <v>0</v>
      </c>
      <c r="I18" s="388">
        <v>992645.8</v>
      </c>
      <c r="J18" s="388">
        <v>373980</v>
      </c>
      <c r="K18" s="388">
        <v>21546</v>
      </c>
      <c r="L18" s="388">
        <v>17822</v>
      </c>
      <c r="M18" s="388">
        <v>8347</v>
      </c>
      <c r="N18" s="388">
        <v>16042</v>
      </c>
      <c r="O18" s="143" t="s">
        <v>57</v>
      </c>
      <c r="P18" s="141" t="s">
        <v>56</v>
      </c>
      <c r="Q18" s="390">
        <v>1740402.3</v>
      </c>
      <c r="R18" s="390">
        <v>0</v>
      </c>
      <c r="S18" s="390">
        <v>164289.79999999999</v>
      </c>
      <c r="T18" s="390">
        <v>110375</v>
      </c>
      <c r="U18" s="390">
        <v>986108.9</v>
      </c>
      <c r="V18" s="390">
        <v>120946</v>
      </c>
      <c r="W18" s="390">
        <v>0</v>
      </c>
      <c r="X18" s="390">
        <v>2873</v>
      </c>
      <c r="Y18" s="390">
        <v>337.4</v>
      </c>
      <c r="Z18" s="390">
        <v>1857</v>
      </c>
      <c r="AA18" s="390">
        <v>0</v>
      </c>
      <c r="AB18" s="390">
        <v>3856</v>
      </c>
      <c r="AC18" s="390">
        <v>0</v>
      </c>
      <c r="AD18" s="390">
        <v>282853</v>
      </c>
      <c r="AE18" s="390">
        <v>198732.5</v>
      </c>
      <c r="AF18" s="144" t="s">
        <v>57</v>
      </c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45"/>
      <c r="FK18" s="145"/>
      <c r="FL18" s="145"/>
      <c r="FM18" s="145"/>
      <c r="FN18" s="145"/>
      <c r="FO18" s="145"/>
      <c r="FP18" s="145"/>
      <c r="FQ18" s="145"/>
      <c r="FR18" s="145"/>
      <c r="FS18" s="145"/>
      <c r="FT18" s="145"/>
      <c r="FU18" s="145"/>
      <c r="FV18" s="145"/>
      <c r="FW18" s="145"/>
      <c r="FX18" s="145"/>
      <c r="FY18" s="145"/>
      <c r="FZ18" s="145"/>
      <c r="GA18" s="145"/>
      <c r="GB18" s="145"/>
      <c r="GC18" s="145"/>
      <c r="GD18" s="145"/>
      <c r="GE18" s="145"/>
      <c r="GF18" s="145"/>
      <c r="GG18" s="145"/>
      <c r="GH18" s="145"/>
      <c r="GI18" s="145"/>
      <c r="GJ18" s="145"/>
      <c r="GK18" s="145"/>
      <c r="GL18" s="145"/>
      <c r="GM18" s="145"/>
      <c r="GN18" s="145"/>
      <c r="GO18" s="145"/>
      <c r="GP18" s="145"/>
      <c r="GQ18" s="145"/>
      <c r="GR18" s="145"/>
      <c r="GS18" s="145"/>
      <c r="GT18" s="145"/>
      <c r="GU18" s="145"/>
      <c r="GV18" s="145"/>
      <c r="GW18" s="145"/>
      <c r="GX18" s="145"/>
      <c r="GY18" s="145"/>
      <c r="GZ18" s="145"/>
      <c r="HA18" s="145"/>
      <c r="HB18" s="145"/>
      <c r="HC18" s="145"/>
      <c r="HD18" s="145"/>
      <c r="HE18" s="145"/>
    </row>
    <row r="19" spans="1:213" s="146" customFormat="1" ht="30" customHeight="1">
      <c r="A19" s="141" t="s">
        <v>188</v>
      </c>
      <c r="B19" s="142">
        <f t="shared" si="2"/>
        <v>29149170.199999996</v>
      </c>
      <c r="C19" s="388">
        <v>4734696.3</v>
      </c>
      <c r="D19" s="388">
        <v>7129342.5999999996</v>
      </c>
      <c r="E19" s="388">
        <v>37042</v>
      </c>
      <c r="F19" s="388">
        <v>472248</v>
      </c>
      <c r="G19" s="388">
        <v>12385177</v>
      </c>
      <c r="H19" s="388">
        <v>83052</v>
      </c>
      <c r="I19" s="388">
        <v>754067.3</v>
      </c>
      <c r="J19" s="388">
        <v>199749.9</v>
      </c>
      <c r="K19" s="388">
        <v>92074</v>
      </c>
      <c r="L19" s="388">
        <v>0</v>
      </c>
      <c r="M19" s="388">
        <v>190</v>
      </c>
      <c r="N19" s="388">
        <v>16996.3</v>
      </c>
      <c r="O19" s="143" t="s">
        <v>59</v>
      </c>
      <c r="P19" s="141" t="s">
        <v>58</v>
      </c>
      <c r="Q19" s="390">
        <v>1236180.7</v>
      </c>
      <c r="R19" s="390">
        <v>0</v>
      </c>
      <c r="S19" s="390">
        <v>361721</v>
      </c>
      <c r="T19" s="390">
        <v>126644</v>
      </c>
      <c r="U19" s="390">
        <v>972632.9</v>
      </c>
      <c r="V19" s="390">
        <v>113344</v>
      </c>
      <c r="W19" s="390">
        <v>166</v>
      </c>
      <c r="X19" s="390">
        <v>0</v>
      </c>
      <c r="Y19" s="390">
        <v>0</v>
      </c>
      <c r="Z19" s="390">
        <v>0</v>
      </c>
      <c r="AA19" s="390">
        <v>0</v>
      </c>
      <c r="AB19" s="390">
        <v>8989</v>
      </c>
      <c r="AC19" s="390">
        <v>3005</v>
      </c>
      <c r="AD19" s="390">
        <v>276140</v>
      </c>
      <c r="AE19" s="390">
        <v>145712.20000000001</v>
      </c>
      <c r="AF19" s="149" t="s">
        <v>189</v>
      </c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5"/>
      <c r="FX19" s="145"/>
      <c r="FY19" s="145"/>
      <c r="FZ19" s="145"/>
      <c r="GA19" s="145"/>
      <c r="GB19" s="145"/>
      <c r="GC19" s="145"/>
      <c r="GD19" s="145"/>
      <c r="GE19" s="145"/>
      <c r="GF19" s="145"/>
      <c r="GG19" s="145"/>
      <c r="GH19" s="145"/>
      <c r="GI19" s="145"/>
      <c r="GJ19" s="145"/>
      <c r="GK19" s="145"/>
      <c r="GL19" s="145"/>
      <c r="GM19" s="145"/>
      <c r="GN19" s="145"/>
      <c r="GO19" s="145"/>
      <c r="GP19" s="145"/>
      <c r="GQ19" s="145"/>
      <c r="GR19" s="145"/>
      <c r="GS19" s="145"/>
      <c r="GT19" s="145"/>
      <c r="GU19" s="145"/>
      <c r="GV19" s="145"/>
      <c r="GW19" s="145"/>
      <c r="GX19" s="145"/>
      <c r="GY19" s="145"/>
      <c r="GZ19" s="145"/>
      <c r="HA19" s="145"/>
      <c r="HB19" s="145"/>
      <c r="HC19" s="145"/>
      <c r="HD19" s="145"/>
      <c r="HE19" s="145"/>
    </row>
    <row r="20" spans="1:213" s="146" customFormat="1" ht="30" customHeight="1">
      <c r="A20" s="141" t="s">
        <v>190</v>
      </c>
      <c r="B20" s="142">
        <f t="shared" si="2"/>
        <v>55547768.500000007</v>
      </c>
      <c r="C20" s="388">
        <v>5111864.0999999996</v>
      </c>
      <c r="D20" s="388">
        <v>13495328.9</v>
      </c>
      <c r="E20" s="388">
        <v>57231</v>
      </c>
      <c r="F20" s="388">
        <v>393800</v>
      </c>
      <c r="G20" s="388">
        <v>25224186</v>
      </c>
      <c r="H20" s="388">
        <v>40079</v>
      </c>
      <c r="I20" s="388">
        <v>1058234.7</v>
      </c>
      <c r="J20" s="388">
        <v>78025.2</v>
      </c>
      <c r="K20" s="388">
        <v>67521</v>
      </c>
      <c r="L20" s="388">
        <v>20047.599999999999</v>
      </c>
      <c r="M20" s="388">
        <v>7550</v>
      </c>
      <c r="N20" s="388">
        <v>32486.9</v>
      </c>
      <c r="O20" s="143" t="s">
        <v>61</v>
      </c>
      <c r="P20" s="141" t="s">
        <v>60</v>
      </c>
      <c r="Q20" s="390">
        <v>1615634.2</v>
      </c>
      <c r="R20" s="390">
        <v>0</v>
      </c>
      <c r="S20" s="390">
        <v>525501.80000000005</v>
      </c>
      <c r="T20" s="390">
        <v>339786.5</v>
      </c>
      <c r="U20" s="390">
        <v>1329837.1000000001</v>
      </c>
      <c r="V20" s="390">
        <v>5424679.0999999996</v>
      </c>
      <c r="W20" s="390">
        <v>0</v>
      </c>
      <c r="X20" s="390">
        <v>0</v>
      </c>
      <c r="Y20" s="390">
        <v>0</v>
      </c>
      <c r="Z20" s="390">
        <v>25136</v>
      </c>
      <c r="AA20" s="390">
        <v>10327</v>
      </c>
      <c r="AB20" s="390">
        <v>5517</v>
      </c>
      <c r="AC20" s="390">
        <v>0</v>
      </c>
      <c r="AD20" s="390">
        <v>162909</v>
      </c>
      <c r="AE20" s="390">
        <v>522086.40000000002</v>
      </c>
      <c r="AF20" s="144" t="s">
        <v>191</v>
      </c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145"/>
      <c r="FE20" s="145"/>
      <c r="FF20" s="145"/>
      <c r="FG20" s="145"/>
      <c r="FH20" s="145"/>
      <c r="FI20" s="145"/>
      <c r="FJ20" s="145"/>
      <c r="FK20" s="145"/>
      <c r="FL20" s="145"/>
      <c r="FM20" s="145"/>
      <c r="FN20" s="145"/>
      <c r="FO20" s="145"/>
      <c r="FP20" s="145"/>
      <c r="FQ20" s="145"/>
      <c r="FR20" s="145"/>
      <c r="FS20" s="145"/>
      <c r="FT20" s="145"/>
      <c r="FU20" s="145"/>
      <c r="FV20" s="145"/>
      <c r="FW20" s="145"/>
      <c r="FX20" s="145"/>
      <c r="FY20" s="145"/>
      <c r="FZ20" s="145"/>
      <c r="GA20" s="145"/>
      <c r="GB20" s="145"/>
      <c r="GC20" s="145"/>
      <c r="GD20" s="145"/>
      <c r="GE20" s="145"/>
      <c r="GF20" s="145"/>
      <c r="GG20" s="145"/>
      <c r="GH20" s="145"/>
      <c r="GI20" s="145"/>
      <c r="GJ20" s="145"/>
      <c r="GK20" s="145"/>
      <c r="GL20" s="145"/>
      <c r="GM20" s="145"/>
      <c r="GN20" s="145"/>
      <c r="GO20" s="145"/>
      <c r="GP20" s="145"/>
      <c r="GQ20" s="145"/>
      <c r="GR20" s="145"/>
      <c r="GS20" s="145"/>
      <c r="GT20" s="145"/>
      <c r="GU20" s="145"/>
      <c r="GV20" s="145"/>
      <c r="GW20" s="145"/>
      <c r="GX20" s="145"/>
      <c r="GY20" s="145"/>
      <c r="GZ20" s="145"/>
      <c r="HA20" s="145"/>
      <c r="HB20" s="145"/>
      <c r="HC20" s="145"/>
      <c r="HD20" s="145"/>
      <c r="HE20" s="145"/>
    </row>
    <row r="21" spans="1:213" s="146" customFormat="1" ht="30" customHeight="1">
      <c r="A21" s="141" t="s">
        <v>192</v>
      </c>
      <c r="B21" s="142">
        <f t="shared" si="2"/>
        <v>54349012.599999994</v>
      </c>
      <c r="C21" s="388">
        <v>4867170.9000000004</v>
      </c>
      <c r="D21" s="388">
        <v>14767982.1</v>
      </c>
      <c r="E21" s="388">
        <v>69580</v>
      </c>
      <c r="F21" s="388">
        <v>309745</v>
      </c>
      <c r="G21" s="388">
        <v>23481491</v>
      </c>
      <c r="H21" s="388">
        <v>0</v>
      </c>
      <c r="I21" s="388">
        <v>1113468.1000000001</v>
      </c>
      <c r="J21" s="388">
        <v>1077604</v>
      </c>
      <c r="K21" s="388">
        <v>68828</v>
      </c>
      <c r="L21" s="388">
        <v>7539.7</v>
      </c>
      <c r="M21" s="388">
        <v>8266</v>
      </c>
      <c r="N21" s="388">
        <v>27893</v>
      </c>
      <c r="O21" s="143" t="s">
        <v>63</v>
      </c>
      <c r="P21" s="141" t="s">
        <v>62</v>
      </c>
      <c r="Q21" s="390">
        <v>2235822</v>
      </c>
      <c r="R21" s="390">
        <v>0</v>
      </c>
      <c r="S21" s="390">
        <v>1610095.3</v>
      </c>
      <c r="T21" s="390">
        <v>249432.9</v>
      </c>
      <c r="U21" s="390">
        <v>1512803.6</v>
      </c>
      <c r="V21" s="390">
        <v>2192175.2999999998</v>
      </c>
      <c r="W21" s="390">
        <v>1361</v>
      </c>
      <c r="X21" s="390">
        <v>49260</v>
      </c>
      <c r="Y21" s="390">
        <v>220725.8</v>
      </c>
      <c r="Z21" s="390">
        <v>0</v>
      </c>
      <c r="AA21" s="390">
        <v>3980</v>
      </c>
      <c r="AB21" s="390">
        <v>9676</v>
      </c>
      <c r="AC21" s="390">
        <v>0</v>
      </c>
      <c r="AD21" s="390">
        <v>323105</v>
      </c>
      <c r="AE21" s="390">
        <v>141007.9</v>
      </c>
      <c r="AF21" s="144" t="s">
        <v>63</v>
      </c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  <c r="FY21" s="145"/>
      <c r="FZ21" s="145"/>
      <c r="GA21" s="145"/>
      <c r="GB21" s="145"/>
      <c r="GC21" s="145"/>
      <c r="GD21" s="145"/>
      <c r="GE21" s="145"/>
      <c r="GF21" s="145"/>
      <c r="GG21" s="145"/>
      <c r="GH21" s="145"/>
      <c r="GI21" s="145"/>
      <c r="GJ21" s="145"/>
      <c r="GK21" s="145"/>
      <c r="GL21" s="145"/>
      <c r="GM21" s="145"/>
      <c r="GN21" s="145"/>
      <c r="GO21" s="145"/>
      <c r="GP21" s="145"/>
      <c r="GQ21" s="145"/>
      <c r="GR21" s="145"/>
      <c r="GS21" s="145"/>
      <c r="GT21" s="145"/>
      <c r="GU21" s="145"/>
      <c r="GV21" s="145"/>
      <c r="GW21" s="145"/>
      <c r="GX21" s="145"/>
      <c r="GY21" s="145"/>
      <c r="GZ21" s="145"/>
      <c r="HA21" s="145"/>
      <c r="HB21" s="145"/>
      <c r="HC21" s="145"/>
      <c r="HD21" s="145"/>
      <c r="HE21" s="145"/>
    </row>
    <row r="22" spans="1:213" s="146" customFormat="1" ht="30" customHeight="1" thickBot="1">
      <c r="A22" s="150" t="s">
        <v>193</v>
      </c>
      <c r="B22" s="151">
        <f t="shared" si="2"/>
        <v>36790535.299999997</v>
      </c>
      <c r="C22" s="389">
        <v>5073361.2</v>
      </c>
      <c r="D22" s="389">
        <v>5972209.5</v>
      </c>
      <c r="E22" s="389">
        <v>135803</v>
      </c>
      <c r="F22" s="389">
        <v>245787</v>
      </c>
      <c r="G22" s="389">
        <v>20122880</v>
      </c>
      <c r="H22" s="389">
        <v>0</v>
      </c>
      <c r="I22" s="389">
        <v>1129964</v>
      </c>
      <c r="J22" s="389">
        <v>415391</v>
      </c>
      <c r="K22" s="389">
        <v>40466</v>
      </c>
      <c r="L22" s="389">
        <v>12983</v>
      </c>
      <c r="M22" s="389">
        <v>3029</v>
      </c>
      <c r="N22" s="389">
        <v>38979</v>
      </c>
      <c r="O22" s="152" t="s">
        <v>194</v>
      </c>
      <c r="P22" s="150" t="s">
        <v>64</v>
      </c>
      <c r="Q22" s="391">
        <v>1312906.8</v>
      </c>
      <c r="R22" s="391">
        <v>101231</v>
      </c>
      <c r="S22" s="391">
        <v>390720.9</v>
      </c>
      <c r="T22" s="391">
        <v>89326</v>
      </c>
      <c r="U22" s="391">
        <v>920456.3</v>
      </c>
      <c r="V22" s="391">
        <v>392560</v>
      </c>
      <c r="W22" s="391">
        <v>0</v>
      </c>
      <c r="X22" s="391">
        <v>101021</v>
      </c>
      <c r="Y22" s="391">
        <v>0</v>
      </c>
      <c r="Z22" s="391">
        <v>4718</v>
      </c>
      <c r="AA22" s="391">
        <v>3227</v>
      </c>
      <c r="AB22" s="391">
        <v>22026</v>
      </c>
      <c r="AC22" s="391">
        <v>0</v>
      </c>
      <c r="AD22" s="391">
        <v>129335</v>
      </c>
      <c r="AE22" s="391">
        <v>132154.6</v>
      </c>
      <c r="AF22" s="153" t="s">
        <v>195</v>
      </c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</row>
    <row r="23" spans="1:213" s="156" customFormat="1" ht="40.5" customHeight="1">
      <c r="A23" s="435" t="s">
        <v>196</v>
      </c>
      <c r="B23" s="436"/>
      <c r="C23" s="436"/>
      <c r="D23" s="436"/>
      <c r="E23" s="436"/>
      <c r="F23" s="436"/>
      <c r="G23" s="436"/>
      <c r="H23" s="435" t="s">
        <v>197</v>
      </c>
      <c r="I23" s="437"/>
      <c r="J23" s="437"/>
      <c r="K23" s="437"/>
      <c r="L23" s="437"/>
      <c r="M23" s="437"/>
      <c r="N23" s="437"/>
      <c r="O23" s="437"/>
      <c r="P23" s="435" t="s">
        <v>198</v>
      </c>
      <c r="Q23" s="436"/>
      <c r="R23" s="436"/>
      <c r="S23" s="436"/>
      <c r="T23" s="436"/>
      <c r="U23" s="436"/>
      <c r="V23" s="436"/>
      <c r="W23" s="436"/>
      <c r="X23" s="435" t="s">
        <v>199</v>
      </c>
      <c r="Y23" s="436"/>
      <c r="Z23" s="436"/>
      <c r="AA23" s="436"/>
      <c r="AB23" s="436"/>
      <c r="AC23" s="436"/>
      <c r="AD23" s="436"/>
      <c r="AE23" s="436"/>
      <c r="AF23" s="436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</row>
    <row r="24" spans="1:213" ht="21.75" customHeight="1">
      <c r="B24" s="158"/>
      <c r="AF24" s="165"/>
    </row>
    <row r="25" spans="1:213" ht="21.75" customHeight="1">
      <c r="B25" s="166"/>
    </row>
    <row r="26" spans="1:213" ht="33" customHeight="1"/>
    <row r="27" spans="1:213" ht="33" customHeight="1"/>
    <row r="28" spans="1:213" ht="33" customHeight="1"/>
    <row r="29" spans="1:213" ht="33" customHeight="1"/>
    <row r="30" spans="1:213" ht="33" customHeight="1"/>
  </sheetData>
  <mergeCells count="11">
    <mergeCell ref="A23:G23"/>
    <mergeCell ref="H23:O23"/>
    <mergeCell ref="P23:W23"/>
    <mergeCell ref="X23:AF23"/>
    <mergeCell ref="A2:G2"/>
    <mergeCell ref="H2:O2"/>
    <mergeCell ref="P2:AF2"/>
    <mergeCell ref="A4:A5"/>
    <mergeCell ref="O4:O5"/>
    <mergeCell ref="P4:P5"/>
    <mergeCell ref="AF4:AF5"/>
  </mergeCells>
  <phoneticPr fontId="3" type="noConversion"/>
  <printOptions horizontalCentered="1" gridLinesSet="0"/>
  <pageMargins left="0.35433070866141736" right="0.15748031496062992" top="0.78740157480314965" bottom="0.39370078740157483" header="0.39370078740157483" footer="0"/>
  <pageSetup paperSize="9" scale="66" fitToWidth="2" orientation="landscape" r:id="rId1"/>
  <headerFooter alignWithMargins="0"/>
  <colBreaks count="2" manualBreakCount="2">
    <brk id="15" max="22" man="1"/>
    <brk id="3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3"/>
  <sheetViews>
    <sheetView showGridLines="0" view="pageBreakPreview" zoomScaleNormal="100" zoomScaleSheetLayoutView="100" workbookViewId="0">
      <selection activeCell="D18" sqref="D18"/>
    </sheetView>
  </sheetViews>
  <sheetFormatPr defaultRowHeight="15.75"/>
  <cols>
    <col min="1" max="1" width="16.375" style="221" customWidth="1"/>
    <col min="2" max="7" width="16.375" style="219" customWidth="1"/>
    <col min="8" max="11" width="16.375" style="220" customWidth="1"/>
    <col min="12" max="13" width="16.375" style="221" customWidth="1"/>
    <col min="14" max="16384" width="9" style="221"/>
  </cols>
  <sheetData>
    <row r="1" spans="1:13" s="171" customFormat="1" ht="9.75" customHeight="1">
      <c r="A1" s="168"/>
      <c r="B1" s="169"/>
      <c r="C1" s="169"/>
      <c r="D1" s="169"/>
      <c r="E1" s="169"/>
      <c r="F1" s="169"/>
      <c r="G1" s="169"/>
      <c r="H1" s="170"/>
      <c r="I1" s="170"/>
      <c r="J1" s="170"/>
      <c r="K1" s="170"/>
    </row>
    <row r="2" spans="1:13" s="172" customFormat="1" ht="17.25" customHeight="1">
      <c r="A2" s="447" t="s">
        <v>200</v>
      </c>
      <c r="B2" s="447"/>
      <c r="C2" s="447"/>
      <c r="D2" s="447"/>
      <c r="E2" s="447"/>
      <c r="F2" s="447"/>
      <c r="G2" s="447"/>
      <c r="H2" s="448" t="s">
        <v>201</v>
      </c>
      <c r="I2" s="448"/>
      <c r="J2" s="448"/>
      <c r="K2" s="448"/>
      <c r="L2" s="448"/>
      <c r="M2" s="448"/>
    </row>
    <row r="3" spans="1:13" s="172" customFormat="1" ht="5.2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s="179" customFormat="1" ht="16.5" customHeight="1" thickBot="1">
      <c r="A4" s="174" t="s">
        <v>202</v>
      </c>
      <c r="B4" s="175"/>
      <c r="C4" s="175"/>
      <c r="D4" s="175"/>
      <c r="E4" s="175"/>
      <c r="F4" s="175"/>
      <c r="G4" s="175"/>
      <c r="H4" s="176"/>
      <c r="I4" s="177"/>
      <c r="J4" s="177"/>
      <c r="K4" s="177"/>
      <c r="L4" s="177"/>
      <c r="M4" s="178" t="s">
        <v>203</v>
      </c>
    </row>
    <row r="5" spans="1:13" s="184" customFormat="1" ht="23.25" customHeight="1">
      <c r="A5" s="449" t="s">
        <v>204</v>
      </c>
      <c r="B5" s="180" t="s">
        <v>205</v>
      </c>
      <c r="C5" s="180" t="s">
        <v>206</v>
      </c>
      <c r="D5" s="180" t="s">
        <v>207</v>
      </c>
      <c r="E5" s="180" t="s">
        <v>208</v>
      </c>
      <c r="F5" s="180" t="s">
        <v>209</v>
      </c>
      <c r="G5" s="181" t="s">
        <v>210</v>
      </c>
      <c r="H5" s="182" t="s">
        <v>211</v>
      </c>
      <c r="I5" s="181" t="s">
        <v>212</v>
      </c>
      <c r="J5" s="180" t="s">
        <v>213</v>
      </c>
      <c r="K5" s="183" t="s">
        <v>214</v>
      </c>
      <c r="L5" s="181" t="s">
        <v>215</v>
      </c>
      <c r="M5" s="451" t="s">
        <v>216</v>
      </c>
    </row>
    <row r="6" spans="1:13" s="184" customFormat="1" ht="23.25" customHeight="1">
      <c r="A6" s="450"/>
      <c r="B6" s="185" t="s">
        <v>217</v>
      </c>
      <c r="C6" s="186" t="s">
        <v>218</v>
      </c>
      <c r="D6" s="187" t="s">
        <v>219</v>
      </c>
      <c r="E6" s="188" t="s">
        <v>220</v>
      </c>
      <c r="F6" s="189" t="s">
        <v>221</v>
      </c>
      <c r="G6" s="185" t="s">
        <v>222</v>
      </c>
      <c r="H6" s="190" t="s">
        <v>223</v>
      </c>
      <c r="I6" s="185" t="s">
        <v>224</v>
      </c>
      <c r="J6" s="191" t="s">
        <v>225</v>
      </c>
      <c r="K6" s="192" t="s">
        <v>226</v>
      </c>
      <c r="L6" s="185" t="s">
        <v>227</v>
      </c>
      <c r="M6" s="452"/>
    </row>
    <row r="7" spans="1:13" s="174" customFormat="1" ht="21" customHeight="1">
      <c r="A7" s="184">
        <v>2011</v>
      </c>
      <c r="B7" s="193">
        <v>84</v>
      </c>
      <c r="C7" s="194">
        <v>93</v>
      </c>
      <c r="D7" s="194">
        <v>92</v>
      </c>
      <c r="E7" s="195">
        <v>96</v>
      </c>
      <c r="F7" s="195">
        <v>122</v>
      </c>
      <c r="G7" s="195">
        <v>73</v>
      </c>
      <c r="H7" s="195">
        <v>62</v>
      </c>
      <c r="I7" s="195">
        <v>36</v>
      </c>
      <c r="J7" s="195">
        <v>16</v>
      </c>
      <c r="K7" s="194">
        <v>2</v>
      </c>
      <c r="L7" s="196">
        <v>9</v>
      </c>
      <c r="M7" s="184">
        <v>2011</v>
      </c>
    </row>
    <row r="8" spans="1:13" s="174" customFormat="1" ht="21" customHeight="1">
      <c r="A8" s="184">
        <v>2012</v>
      </c>
      <c r="B8" s="193">
        <v>76</v>
      </c>
      <c r="C8" s="194">
        <v>109</v>
      </c>
      <c r="D8" s="194">
        <v>78</v>
      </c>
      <c r="E8" s="195">
        <v>103</v>
      </c>
      <c r="F8" s="195">
        <v>115</v>
      </c>
      <c r="G8" s="195">
        <v>67</v>
      </c>
      <c r="H8" s="195">
        <v>37</v>
      </c>
      <c r="I8" s="195">
        <v>41</v>
      </c>
      <c r="J8" s="195">
        <v>19</v>
      </c>
      <c r="K8" s="194">
        <v>2</v>
      </c>
      <c r="L8" s="196">
        <v>1</v>
      </c>
      <c r="M8" s="184">
        <v>2012</v>
      </c>
    </row>
    <row r="9" spans="1:13" s="174" customFormat="1" ht="21" customHeight="1">
      <c r="A9" s="184">
        <v>2013</v>
      </c>
      <c r="B9" s="193">
        <v>90</v>
      </c>
      <c r="C9" s="194">
        <v>116</v>
      </c>
      <c r="D9" s="194">
        <v>61</v>
      </c>
      <c r="E9" s="195">
        <v>98</v>
      </c>
      <c r="F9" s="195">
        <v>114</v>
      </c>
      <c r="G9" s="195">
        <v>78</v>
      </c>
      <c r="H9" s="195">
        <v>46</v>
      </c>
      <c r="I9" s="195">
        <v>37</v>
      </c>
      <c r="J9" s="195">
        <v>17</v>
      </c>
      <c r="K9" s="194">
        <v>0</v>
      </c>
      <c r="L9" s="196">
        <v>2</v>
      </c>
      <c r="M9" s="184">
        <v>2013</v>
      </c>
    </row>
    <row r="10" spans="1:13" s="197" customFormat="1" ht="21" customHeight="1">
      <c r="A10" s="184">
        <v>2014</v>
      </c>
      <c r="B10" s="193">
        <v>97</v>
      </c>
      <c r="C10" s="194">
        <v>89</v>
      </c>
      <c r="D10" s="194">
        <v>119</v>
      </c>
      <c r="E10" s="195">
        <v>60</v>
      </c>
      <c r="F10" s="195">
        <v>118</v>
      </c>
      <c r="G10" s="195">
        <v>68</v>
      </c>
      <c r="H10" s="195">
        <v>38</v>
      </c>
      <c r="I10" s="195">
        <v>31</v>
      </c>
      <c r="J10" s="195">
        <v>10</v>
      </c>
      <c r="K10" s="194">
        <v>0</v>
      </c>
      <c r="L10" s="196">
        <v>8</v>
      </c>
      <c r="M10" s="184">
        <v>2014</v>
      </c>
    </row>
    <row r="11" spans="1:13" s="197" customFormat="1" ht="21" customHeight="1">
      <c r="A11" s="184">
        <v>2015</v>
      </c>
      <c r="B11" s="193">
        <v>85</v>
      </c>
      <c r="C11" s="195">
        <v>120</v>
      </c>
      <c r="D11" s="195">
        <v>92</v>
      </c>
      <c r="E11" s="195">
        <v>68</v>
      </c>
      <c r="F11" s="195">
        <v>120</v>
      </c>
      <c r="G11" s="195">
        <v>82</v>
      </c>
      <c r="H11" s="195">
        <v>52</v>
      </c>
      <c r="I11" s="195">
        <v>21</v>
      </c>
      <c r="J11" s="195">
        <v>16</v>
      </c>
      <c r="K11" s="195">
        <v>0</v>
      </c>
      <c r="L11" s="196">
        <v>8</v>
      </c>
      <c r="M11" s="184">
        <v>2015</v>
      </c>
    </row>
    <row r="12" spans="1:13" s="197" customFormat="1" ht="21" customHeight="1">
      <c r="A12" s="198">
        <v>2016</v>
      </c>
      <c r="B12" s="199">
        <f>SUM(B13:B24)</f>
        <v>71</v>
      </c>
      <c r="C12" s="200">
        <f t="shared" ref="C12:G12" si="0">SUM(C13:C24)</f>
        <v>117</v>
      </c>
      <c r="D12" s="200">
        <f t="shared" si="0"/>
        <v>88</v>
      </c>
      <c r="E12" s="200">
        <f t="shared" si="0"/>
        <v>90</v>
      </c>
      <c r="F12" s="200">
        <f t="shared" si="0"/>
        <v>99</v>
      </c>
      <c r="G12" s="201">
        <f t="shared" si="0"/>
        <v>66</v>
      </c>
      <c r="H12" s="200">
        <f>SUM(H13:H24)</f>
        <v>37</v>
      </c>
      <c r="I12" s="200">
        <f t="shared" ref="I12:L12" si="1">SUM(I13:I24)</f>
        <v>27</v>
      </c>
      <c r="J12" s="200">
        <f t="shared" si="1"/>
        <v>6</v>
      </c>
      <c r="K12" s="200">
        <f t="shared" si="1"/>
        <v>0</v>
      </c>
      <c r="L12" s="202">
        <f t="shared" si="1"/>
        <v>5</v>
      </c>
      <c r="M12" s="198">
        <v>2016</v>
      </c>
    </row>
    <row r="13" spans="1:13" s="174" customFormat="1" ht="21" customHeight="1">
      <c r="A13" s="203" t="s">
        <v>228</v>
      </c>
      <c r="B13" s="204">
        <v>3</v>
      </c>
      <c r="C13" s="205">
        <v>11</v>
      </c>
      <c r="D13" s="205">
        <v>11</v>
      </c>
      <c r="E13" s="205">
        <v>6</v>
      </c>
      <c r="F13" s="205">
        <v>10</v>
      </c>
      <c r="G13" s="205">
        <v>12</v>
      </c>
      <c r="H13" s="205">
        <v>2</v>
      </c>
      <c r="I13" s="205">
        <v>14</v>
      </c>
      <c r="J13" s="205">
        <v>0</v>
      </c>
      <c r="K13" s="205">
        <v>0</v>
      </c>
      <c r="L13" s="206">
        <v>0</v>
      </c>
      <c r="M13" s="184" t="s">
        <v>229</v>
      </c>
    </row>
    <row r="14" spans="1:13" s="174" customFormat="1" ht="21" customHeight="1">
      <c r="A14" s="203" t="s">
        <v>230</v>
      </c>
      <c r="B14" s="204">
        <v>10</v>
      </c>
      <c r="C14" s="205">
        <v>8</v>
      </c>
      <c r="D14" s="205">
        <v>7</v>
      </c>
      <c r="E14" s="205">
        <v>4</v>
      </c>
      <c r="F14" s="205">
        <v>10</v>
      </c>
      <c r="G14" s="205">
        <v>16</v>
      </c>
      <c r="H14" s="205">
        <v>2</v>
      </c>
      <c r="I14" s="205">
        <v>9</v>
      </c>
      <c r="J14" s="205">
        <v>1</v>
      </c>
      <c r="K14" s="205">
        <v>0</v>
      </c>
      <c r="L14" s="206">
        <v>0</v>
      </c>
      <c r="M14" s="184" t="s">
        <v>231</v>
      </c>
    </row>
    <row r="15" spans="1:13" s="174" customFormat="1" ht="21" customHeight="1">
      <c r="A15" s="203" t="s">
        <v>232</v>
      </c>
      <c r="B15" s="204">
        <v>10</v>
      </c>
      <c r="C15" s="205">
        <v>12</v>
      </c>
      <c r="D15" s="205">
        <v>6</v>
      </c>
      <c r="E15" s="205">
        <v>3</v>
      </c>
      <c r="F15" s="205">
        <v>4</v>
      </c>
      <c r="G15" s="205">
        <v>14</v>
      </c>
      <c r="H15" s="205">
        <v>5</v>
      </c>
      <c r="I15" s="205">
        <v>1</v>
      </c>
      <c r="J15" s="205">
        <v>1</v>
      </c>
      <c r="K15" s="205">
        <v>0</v>
      </c>
      <c r="L15" s="206">
        <v>1</v>
      </c>
      <c r="M15" s="184" t="s">
        <v>233</v>
      </c>
    </row>
    <row r="16" spans="1:13" s="174" customFormat="1" ht="21" customHeight="1">
      <c r="A16" s="203" t="s">
        <v>234</v>
      </c>
      <c r="B16" s="204">
        <v>6</v>
      </c>
      <c r="C16" s="205">
        <v>6</v>
      </c>
      <c r="D16" s="205">
        <v>11</v>
      </c>
      <c r="E16" s="205">
        <v>7</v>
      </c>
      <c r="F16" s="205">
        <v>8</v>
      </c>
      <c r="G16" s="205">
        <v>0</v>
      </c>
      <c r="H16" s="205">
        <v>7</v>
      </c>
      <c r="I16" s="205">
        <v>0</v>
      </c>
      <c r="J16" s="205">
        <v>0</v>
      </c>
      <c r="K16" s="205">
        <v>0</v>
      </c>
      <c r="L16" s="206">
        <v>2</v>
      </c>
      <c r="M16" s="184" t="s">
        <v>235</v>
      </c>
    </row>
    <row r="17" spans="1:13" s="174" customFormat="1" ht="21" customHeight="1">
      <c r="A17" s="203" t="s">
        <v>236</v>
      </c>
      <c r="B17" s="204">
        <v>6</v>
      </c>
      <c r="C17" s="205">
        <v>15</v>
      </c>
      <c r="D17" s="205">
        <v>2</v>
      </c>
      <c r="E17" s="205">
        <v>8</v>
      </c>
      <c r="F17" s="205">
        <v>6</v>
      </c>
      <c r="G17" s="205">
        <v>0</v>
      </c>
      <c r="H17" s="205">
        <v>1</v>
      </c>
      <c r="I17" s="205">
        <v>0</v>
      </c>
      <c r="J17" s="205">
        <v>0</v>
      </c>
      <c r="K17" s="205">
        <v>0</v>
      </c>
      <c r="L17" s="206">
        <v>2</v>
      </c>
      <c r="M17" s="184" t="s">
        <v>237</v>
      </c>
    </row>
    <row r="18" spans="1:13" s="174" customFormat="1" ht="21" customHeight="1">
      <c r="A18" s="203" t="s">
        <v>238</v>
      </c>
      <c r="B18" s="204">
        <v>4</v>
      </c>
      <c r="C18" s="205">
        <v>7</v>
      </c>
      <c r="D18" s="205">
        <v>9</v>
      </c>
      <c r="E18" s="205">
        <v>10</v>
      </c>
      <c r="F18" s="205">
        <v>6</v>
      </c>
      <c r="G18" s="205">
        <v>0</v>
      </c>
      <c r="H18" s="205">
        <v>4</v>
      </c>
      <c r="I18" s="205">
        <v>0</v>
      </c>
      <c r="J18" s="205">
        <v>0</v>
      </c>
      <c r="K18" s="205">
        <v>0</v>
      </c>
      <c r="L18" s="206">
        <v>0</v>
      </c>
      <c r="M18" s="184" t="s">
        <v>239</v>
      </c>
    </row>
    <row r="19" spans="1:13" s="174" customFormat="1" ht="21" customHeight="1">
      <c r="A19" s="203" t="s">
        <v>240</v>
      </c>
      <c r="B19" s="204">
        <v>1</v>
      </c>
      <c r="C19" s="205">
        <v>7</v>
      </c>
      <c r="D19" s="205">
        <v>8</v>
      </c>
      <c r="E19" s="205">
        <v>15</v>
      </c>
      <c r="F19" s="205">
        <v>13</v>
      </c>
      <c r="G19" s="205">
        <v>0</v>
      </c>
      <c r="H19" s="205">
        <v>2</v>
      </c>
      <c r="I19" s="205">
        <v>0</v>
      </c>
      <c r="J19" s="205">
        <v>1</v>
      </c>
      <c r="K19" s="205">
        <v>0</v>
      </c>
      <c r="L19" s="206">
        <v>0</v>
      </c>
      <c r="M19" s="184" t="s">
        <v>241</v>
      </c>
    </row>
    <row r="20" spans="1:13" s="174" customFormat="1" ht="21" customHeight="1">
      <c r="A20" s="203" t="s">
        <v>242</v>
      </c>
      <c r="B20" s="204">
        <v>10</v>
      </c>
      <c r="C20" s="205">
        <v>12</v>
      </c>
      <c r="D20" s="205">
        <v>6</v>
      </c>
      <c r="E20" s="205">
        <v>3</v>
      </c>
      <c r="F20" s="205">
        <v>7</v>
      </c>
      <c r="G20" s="205">
        <v>0</v>
      </c>
      <c r="H20" s="205">
        <v>5</v>
      </c>
      <c r="I20" s="205">
        <v>0</v>
      </c>
      <c r="J20" s="205">
        <v>1</v>
      </c>
      <c r="K20" s="205">
        <v>0</v>
      </c>
      <c r="L20" s="206">
        <v>0</v>
      </c>
      <c r="M20" s="184" t="s">
        <v>243</v>
      </c>
    </row>
    <row r="21" spans="1:13" s="174" customFormat="1" ht="21" customHeight="1">
      <c r="A21" s="203" t="s">
        <v>244</v>
      </c>
      <c r="B21" s="204">
        <v>3</v>
      </c>
      <c r="C21" s="205">
        <v>10</v>
      </c>
      <c r="D21" s="205">
        <v>10</v>
      </c>
      <c r="E21" s="205">
        <v>7</v>
      </c>
      <c r="F21" s="205">
        <v>4</v>
      </c>
      <c r="G21" s="205">
        <v>0</v>
      </c>
      <c r="H21" s="205">
        <v>4</v>
      </c>
      <c r="I21" s="205">
        <v>0</v>
      </c>
      <c r="J21" s="205">
        <v>2</v>
      </c>
      <c r="K21" s="205">
        <v>0</v>
      </c>
      <c r="L21" s="206">
        <v>0</v>
      </c>
      <c r="M21" s="184" t="s">
        <v>245</v>
      </c>
    </row>
    <row r="22" spans="1:13" s="174" customFormat="1" ht="21" customHeight="1">
      <c r="A22" s="203" t="s">
        <v>246</v>
      </c>
      <c r="B22" s="204">
        <v>5</v>
      </c>
      <c r="C22" s="205">
        <v>7</v>
      </c>
      <c r="D22" s="205">
        <v>9</v>
      </c>
      <c r="E22" s="205">
        <v>10</v>
      </c>
      <c r="F22" s="205">
        <v>9</v>
      </c>
      <c r="G22" s="205">
        <v>1</v>
      </c>
      <c r="H22" s="205">
        <v>1</v>
      </c>
      <c r="I22" s="205">
        <v>0</v>
      </c>
      <c r="J22" s="205">
        <v>0</v>
      </c>
      <c r="K22" s="205">
        <v>0</v>
      </c>
      <c r="L22" s="206">
        <v>0</v>
      </c>
      <c r="M22" s="184" t="s">
        <v>247</v>
      </c>
    </row>
    <row r="23" spans="1:13" s="174" customFormat="1" ht="21" customHeight="1">
      <c r="A23" s="203" t="s">
        <v>248</v>
      </c>
      <c r="B23" s="204">
        <v>7</v>
      </c>
      <c r="C23" s="205">
        <v>9</v>
      </c>
      <c r="D23" s="205">
        <v>6</v>
      </c>
      <c r="E23" s="205">
        <v>8</v>
      </c>
      <c r="F23" s="205">
        <v>11</v>
      </c>
      <c r="G23" s="205">
        <v>7</v>
      </c>
      <c r="H23" s="205">
        <v>2</v>
      </c>
      <c r="I23" s="205">
        <v>1</v>
      </c>
      <c r="J23" s="205">
        <v>0</v>
      </c>
      <c r="K23" s="205">
        <v>0</v>
      </c>
      <c r="L23" s="206">
        <v>0</v>
      </c>
      <c r="M23" s="184" t="s">
        <v>249</v>
      </c>
    </row>
    <row r="24" spans="1:13" s="174" customFormat="1" ht="21" customHeight="1" thickBot="1">
      <c r="A24" s="207" t="s">
        <v>250</v>
      </c>
      <c r="B24" s="208">
        <v>6</v>
      </c>
      <c r="C24" s="209">
        <v>13</v>
      </c>
      <c r="D24" s="209">
        <v>3</v>
      </c>
      <c r="E24" s="209">
        <v>9</v>
      </c>
      <c r="F24" s="209">
        <v>11</v>
      </c>
      <c r="G24" s="209">
        <v>16</v>
      </c>
      <c r="H24" s="209">
        <v>2</v>
      </c>
      <c r="I24" s="209">
        <v>2</v>
      </c>
      <c r="J24" s="209">
        <v>0</v>
      </c>
      <c r="K24" s="209">
        <v>0</v>
      </c>
      <c r="L24" s="210">
        <v>0</v>
      </c>
      <c r="M24" s="211" t="s">
        <v>251</v>
      </c>
    </row>
    <row r="25" spans="1:13" s="212" customFormat="1" ht="54.75" customHeight="1">
      <c r="A25" s="453" t="s">
        <v>252</v>
      </c>
      <c r="B25" s="454"/>
      <c r="C25" s="454"/>
      <c r="D25" s="454"/>
      <c r="E25" s="454"/>
      <c r="F25" s="454"/>
      <c r="G25" s="454"/>
      <c r="H25" s="454" t="s">
        <v>253</v>
      </c>
      <c r="I25" s="454"/>
      <c r="J25" s="454"/>
      <c r="K25" s="454"/>
      <c r="L25" s="454"/>
      <c r="M25" s="453"/>
    </row>
    <row r="26" spans="1:13" s="213" customFormat="1" ht="27" customHeight="1">
      <c r="B26" s="214"/>
      <c r="C26" s="214"/>
      <c r="D26" s="214"/>
      <c r="E26" s="214"/>
      <c r="F26" s="214"/>
      <c r="G26" s="214"/>
      <c r="H26" s="215"/>
      <c r="I26" s="215"/>
      <c r="J26" s="215"/>
      <c r="K26" s="215"/>
    </row>
    <row r="27" spans="1:13" s="216" customFormat="1" ht="30" customHeight="1">
      <c r="B27" s="217"/>
      <c r="C27" s="217"/>
      <c r="D27" s="217"/>
      <c r="E27" s="217"/>
      <c r="F27" s="217"/>
      <c r="G27" s="217"/>
      <c r="H27" s="218"/>
      <c r="I27" s="218"/>
      <c r="J27" s="218"/>
      <c r="K27" s="218"/>
    </row>
    <row r="28" spans="1:13" s="216" customFormat="1" ht="30" customHeight="1">
      <c r="B28" s="217"/>
      <c r="C28" s="217"/>
      <c r="D28" s="217"/>
      <c r="E28" s="217"/>
      <c r="F28" s="217"/>
      <c r="G28" s="217"/>
      <c r="H28" s="218"/>
      <c r="I28" s="218"/>
      <c r="J28" s="218"/>
      <c r="K28" s="218"/>
    </row>
    <row r="29" spans="1:13" s="216" customFormat="1" ht="30" customHeight="1">
      <c r="B29" s="217"/>
      <c r="C29" s="217"/>
      <c r="D29" s="217"/>
      <c r="E29" s="217"/>
      <c r="F29" s="217"/>
      <c r="G29" s="217"/>
      <c r="H29" s="218"/>
      <c r="I29" s="218"/>
      <c r="J29" s="218"/>
      <c r="K29" s="218"/>
    </row>
    <row r="30" spans="1:13" s="216" customFormat="1" ht="30" customHeight="1">
      <c r="B30" s="217"/>
      <c r="C30" s="217"/>
      <c r="D30" s="217"/>
      <c r="E30" s="217"/>
      <c r="F30" s="217"/>
      <c r="G30" s="217"/>
      <c r="H30" s="218"/>
      <c r="I30" s="218"/>
      <c r="J30" s="218"/>
      <c r="K30" s="218"/>
    </row>
    <row r="31" spans="1:13" s="216" customFormat="1" ht="30" customHeight="1">
      <c r="B31" s="217"/>
      <c r="C31" s="217"/>
      <c r="D31" s="217"/>
      <c r="E31" s="217"/>
      <c r="F31" s="217"/>
      <c r="G31" s="217"/>
      <c r="H31" s="218"/>
      <c r="I31" s="218"/>
      <c r="J31" s="218"/>
      <c r="K31" s="218"/>
    </row>
    <row r="32" spans="1:13" s="216" customFormat="1" ht="30" customHeight="1">
      <c r="B32" s="217"/>
      <c r="C32" s="217"/>
      <c r="D32" s="217"/>
      <c r="E32" s="217"/>
      <c r="F32" s="217"/>
      <c r="G32" s="217"/>
      <c r="H32" s="218"/>
      <c r="I32" s="218"/>
      <c r="J32" s="218"/>
      <c r="K32" s="218"/>
    </row>
    <row r="33" spans="2:11" s="216" customFormat="1" ht="30" customHeight="1">
      <c r="B33" s="217"/>
      <c r="C33" s="217"/>
      <c r="D33" s="217"/>
      <c r="E33" s="217"/>
      <c r="F33" s="217"/>
      <c r="G33" s="217"/>
      <c r="H33" s="218"/>
      <c r="I33" s="218"/>
      <c r="J33" s="218"/>
      <c r="K33" s="218"/>
    </row>
    <row r="34" spans="2:11" ht="30" customHeight="1"/>
    <row r="35" spans="2:11" ht="30" customHeight="1"/>
    <row r="36" spans="2:11" ht="30" customHeight="1"/>
    <row r="37" spans="2:11" ht="30" customHeight="1"/>
    <row r="38" spans="2:11" ht="30" customHeight="1"/>
    <row r="39" spans="2:11" ht="30" customHeight="1"/>
    <row r="40" spans="2:11" ht="30" customHeight="1"/>
    <row r="41" spans="2:11" ht="30" customHeight="1"/>
    <row r="42" spans="2:11" ht="30" customHeight="1"/>
    <row r="43" spans="2:11" ht="30" customHeight="1"/>
    <row r="44" spans="2:11" ht="30" customHeight="1"/>
    <row r="45" spans="2:11" ht="30" customHeight="1"/>
    <row r="46" spans="2:11" ht="30" customHeight="1"/>
    <row r="47" spans="2:11" ht="30" customHeight="1"/>
    <row r="48" spans="2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</sheetData>
  <mergeCells count="6">
    <mergeCell ref="A2:G2"/>
    <mergeCell ref="H2:M2"/>
    <mergeCell ref="A5:A6"/>
    <mergeCell ref="M5:M6"/>
    <mergeCell ref="A25:G25"/>
    <mergeCell ref="H25:M25"/>
  </mergeCells>
  <phoneticPr fontId="3" type="noConversion"/>
  <printOptions horizontalCentered="1" gridLinesSet="0"/>
  <pageMargins left="0.59055118110236227" right="0.59055118110236227" top="0.31" bottom="0.25" header="0.2" footer="0.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86"/>
  <sheetViews>
    <sheetView showGridLines="0" view="pageBreakPreview" zoomScaleNormal="85" zoomScaleSheetLayoutView="100" workbookViewId="0">
      <selection activeCell="E16" sqref="E16"/>
    </sheetView>
  </sheetViews>
  <sheetFormatPr defaultRowHeight="15.75"/>
  <cols>
    <col min="1" max="1" width="8.625" style="286" customWidth="1"/>
    <col min="2" max="2" width="8.125" style="287" customWidth="1"/>
    <col min="3" max="3" width="7.5" style="287" customWidth="1"/>
    <col min="4" max="4" width="7.75" style="287" customWidth="1"/>
    <col min="5" max="5" width="7" style="287" customWidth="1"/>
    <col min="6" max="6" width="7.375" style="287" customWidth="1"/>
    <col min="7" max="7" width="10.25" style="287" customWidth="1"/>
    <col min="8" max="8" width="9.25" style="287" customWidth="1"/>
    <col min="9" max="9" width="9.125" style="287" customWidth="1"/>
    <col min="10" max="10" width="10.75" style="287" customWidth="1"/>
    <col min="11" max="11" width="10.25" style="287" bestFit="1" customWidth="1"/>
    <col min="12" max="12" width="7.5" style="288" bestFit="1" customWidth="1"/>
    <col min="13" max="13" width="10.375" style="286" customWidth="1"/>
    <col min="14" max="14" width="9.5" style="286" bestFit="1" customWidth="1"/>
    <col min="15" max="16" width="12.5" style="286" customWidth="1"/>
    <col min="17" max="17" width="15.25" style="286" customWidth="1"/>
    <col min="18" max="18" width="11" style="286" customWidth="1"/>
    <col min="19" max="16384" width="9" style="286"/>
  </cols>
  <sheetData>
    <row r="1" spans="1:18" s="225" customFormat="1" ht="12" customHeight="1">
      <c r="A1" s="222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4"/>
    </row>
    <row r="2" spans="1:18" s="226" customFormat="1" ht="24">
      <c r="A2" s="466" t="s">
        <v>254</v>
      </c>
      <c r="B2" s="466"/>
      <c r="C2" s="466"/>
      <c r="D2" s="466"/>
      <c r="E2" s="466"/>
      <c r="F2" s="466"/>
      <c r="G2" s="466"/>
      <c r="H2" s="466"/>
      <c r="I2" s="466"/>
      <c r="J2" s="466"/>
      <c r="K2" s="466" t="s">
        <v>255</v>
      </c>
      <c r="L2" s="466"/>
      <c r="M2" s="466"/>
      <c r="N2" s="466"/>
      <c r="O2" s="466"/>
      <c r="P2" s="466"/>
      <c r="Q2" s="466"/>
      <c r="R2" s="466"/>
    </row>
    <row r="3" spans="1:18" s="229" customFormat="1" ht="1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8"/>
      <c r="L3" s="227"/>
      <c r="M3" s="227"/>
      <c r="N3" s="227"/>
      <c r="O3" s="227"/>
      <c r="P3" s="227"/>
      <c r="Q3" s="227"/>
      <c r="R3" s="227"/>
    </row>
    <row r="4" spans="1:18" s="225" customFormat="1" ht="17.25" customHeight="1" thickBot="1">
      <c r="A4" s="467" t="s">
        <v>256</v>
      </c>
      <c r="B4" s="467"/>
      <c r="C4" s="223"/>
      <c r="D4" s="223"/>
      <c r="E4" s="223"/>
      <c r="F4" s="223"/>
      <c r="G4" s="223"/>
      <c r="H4" s="223"/>
      <c r="I4" s="223"/>
      <c r="J4" s="223"/>
      <c r="K4" s="223"/>
      <c r="L4" s="224"/>
      <c r="R4" s="230" t="s">
        <v>257</v>
      </c>
    </row>
    <row r="5" spans="1:18" s="238" customFormat="1" ht="31.5" customHeight="1">
      <c r="A5" s="468" t="s">
        <v>258</v>
      </c>
      <c r="B5" s="231" t="s">
        <v>259</v>
      </c>
      <c r="C5" s="232"/>
      <c r="D5" s="232"/>
      <c r="E5" s="232"/>
      <c r="F5" s="232"/>
      <c r="G5" s="233" t="s">
        <v>260</v>
      </c>
      <c r="H5" s="232" t="s">
        <v>261</v>
      </c>
      <c r="I5" s="232"/>
      <c r="J5" s="234" t="s">
        <v>262</v>
      </c>
      <c r="K5" s="235" t="s">
        <v>263</v>
      </c>
      <c r="L5" s="236" t="s">
        <v>264</v>
      </c>
      <c r="M5" s="237" t="s">
        <v>265</v>
      </c>
      <c r="N5" s="237" t="s">
        <v>266</v>
      </c>
      <c r="O5" s="471" t="s">
        <v>267</v>
      </c>
      <c r="P5" s="471"/>
      <c r="Q5" s="471"/>
      <c r="R5" s="472" t="s">
        <v>268</v>
      </c>
    </row>
    <row r="6" spans="1:18" s="238" customFormat="1" ht="17.25" customHeight="1">
      <c r="A6" s="469"/>
      <c r="B6" s="474" t="s">
        <v>269</v>
      </c>
      <c r="C6" s="475"/>
      <c r="D6" s="475"/>
      <c r="E6" s="475"/>
      <c r="F6" s="470"/>
      <c r="G6" s="239"/>
      <c r="H6" s="240" t="s">
        <v>270</v>
      </c>
      <c r="I6" s="240"/>
      <c r="J6" s="462" t="s">
        <v>271</v>
      </c>
      <c r="K6" s="462" t="s">
        <v>272</v>
      </c>
      <c r="L6" s="241"/>
      <c r="M6" s="462" t="s">
        <v>273</v>
      </c>
      <c r="N6" s="457" t="s">
        <v>274</v>
      </c>
      <c r="O6" s="459" t="s">
        <v>275</v>
      </c>
      <c r="P6" s="459" t="s">
        <v>276</v>
      </c>
      <c r="Q6" s="459" t="s">
        <v>277</v>
      </c>
      <c r="R6" s="460"/>
    </row>
    <row r="7" spans="1:18" s="238" customFormat="1" ht="30.75" customHeight="1">
      <c r="A7" s="469"/>
      <c r="B7" s="242" t="s">
        <v>278</v>
      </c>
      <c r="C7" s="242" t="s">
        <v>279</v>
      </c>
      <c r="D7" s="243" t="s">
        <v>280</v>
      </c>
      <c r="E7" s="242" t="s">
        <v>281</v>
      </c>
      <c r="F7" s="244" t="s">
        <v>282</v>
      </c>
      <c r="G7" s="462" t="s">
        <v>283</v>
      </c>
      <c r="H7" s="242" t="s">
        <v>278</v>
      </c>
      <c r="I7" s="242" t="s">
        <v>284</v>
      </c>
      <c r="J7" s="462"/>
      <c r="K7" s="477"/>
      <c r="L7" s="464" t="s">
        <v>285</v>
      </c>
      <c r="M7" s="462"/>
      <c r="N7" s="457"/>
      <c r="O7" s="460"/>
      <c r="P7" s="461"/>
      <c r="Q7" s="460"/>
      <c r="R7" s="460"/>
    </row>
    <row r="8" spans="1:18" s="238" customFormat="1" ht="29.25" customHeight="1">
      <c r="A8" s="470"/>
      <c r="B8" s="245" t="s">
        <v>286</v>
      </c>
      <c r="C8" s="246" t="s">
        <v>287</v>
      </c>
      <c r="D8" s="247" t="s">
        <v>288</v>
      </c>
      <c r="E8" s="246" t="s">
        <v>289</v>
      </c>
      <c r="F8" s="248" t="s">
        <v>290</v>
      </c>
      <c r="G8" s="463"/>
      <c r="H8" s="245" t="s">
        <v>286</v>
      </c>
      <c r="I8" s="245" t="s">
        <v>291</v>
      </c>
      <c r="J8" s="476"/>
      <c r="K8" s="463"/>
      <c r="L8" s="465"/>
      <c r="M8" s="476"/>
      <c r="N8" s="458"/>
      <c r="O8" s="249" t="s">
        <v>286</v>
      </c>
      <c r="P8" s="249" t="s">
        <v>292</v>
      </c>
      <c r="Q8" s="249" t="s">
        <v>293</v>
      </c>
      <c r="R8" s="473"/>
    </row>
    <row r="9" spans="1:18" s="258" customFormat="1" ht="27" customHeight="1">
      <c r="A9" s="250">
        <v>2011</v>
      </c>
      <c r="B9" s="251">
        <v>11.6</v>
      </c>
      <c r="C9" s="252">
        <v>16.399999999999999</v>
      </c>
      <c r="D9" s="252">
        <v>33</v>
      </c>
      <c r="E9" s="252">
        <v>7.2</v>
      </c>
      <c r="F9" s="253">
        <v>-14.7</v>
      </c>
      <c r="G9" s="252">
        <v>1704.4</v>
      </c>
      <c r="H9" s="252">
        <v>72.900000000000006</v>
      </c>
      <c r="I9" s="252">
        <v>13</v>
      </c>
      <c r="J9" s="254">
        <v>1017</v>
      </c>
      <c r="K9" s="252">
        <v>6.3</v>
      </c>
      <c r="L9" s="252">
        <v>5.5</v>
      </c>
      <c r="M9" s="252">
        <v>2007</v>
      </c>
      <c r="N9" s="252">
        <v>3.9</v>
      </c>
      <c r="O9" s="255">
        <v>2.9</v>
      </c>
      <c r="P9" s="255">
        <v>15</v>
      </c>
      <c r="Q9" s="256">
        <v>24.3</v>
      </c>
      <c r="R9" s="257">
        <v>2011</v>
      </c>
    </row>
    <row r="10" spans="1:18" s="258" customFormat="1" ht="27" customHeight="1">
      <c r="A10" s="250">
        <v>2012</v>
      </c>
      <c r="B10" s="251">
        <v>11.5</v>
      </c>
      <c r="C10" s="259">
        <v>16.600000000000001</v>
      </c>
      <c r="D10" s="259">
        <v>36</v>
      </c>
      <c r="E10" s="259">
        <v>6.9</v>
      </c>
      <c r="F10" s="260">
        <v>-15.1</v>
      </c>
      <c r="G10" s="261">
        <v>1642.6</v>
      </c>
      <c r="H10" s="259">
        <v>75.7</v>
      </c>
      <c r="I10" s="259">
        <v>12</v>
      </c>
      <c r="J10" s="254">
        <v>1016.6</v>
      </c>
      <c r="K10" s="252">
        <v>6.8</v>
      </c>
      <c r="L10" s="252">
        <v>5.3</v>
      </c>
      <c r="M10" s="262">
        <v>2299.1999999999998</v>
      </c>
      <c r="N10" s="263">
        <v>5.9</v>
      </c>
      <c r="O10" s="263">
        <v>2.5</v>
      </c>
      <c r="P10" s="263">
        <v>16.2</v>
      </c>
      <c r="Q10" s="256">
        <v>26.3</v>
      </c>
      <c r="R10" s="257">
        <v>2012</v>
      </c>
    </row>
    <row r="11" spans="1:18" s="264" customFormat="1" ht="27" customHeight="1">
      <c r="A11" s="250">
        <v>2013</v>
      </c>
      <c r="B11" s="251">
        <v>11.766666666666667</v>
      </c>
      <c r="C11" s="252">
        <v>16.916666666666668</v>
      </c>
      <c r="D11" s="259">
        <v>33.4</v>
      </c>
      <c r="E11" s="259">
        <v>7.0166666666666666</v>
      </c>
      <c r="F11" s="260">
        <v>-16.600000000000001</v>
      </c>
      <c r="G11" s="261">
        <v>1018.6999999999999</v>
      </c>
      <c r="H11" s="259">
        <v>80.75</v>
      </c>
      <c r="I11" s="259">
        <v>15</v>
      </c>
      <c r="J11" s="254">
        <v>1016.7000000000002</v>
      </c>
      <c r="K11" s="252">
        <v>8.1416666666666675</v>
      </c>
      <c r="L11" s="252">
        <v>5.0333333333333332</v>
      </c>
      <c r="M11" s="262">
        <v>2382.7000000000003</v>
      </c>
      <c r="N11" s="263">
        <v>7.8</v>
      </c>
      <c r="O11" s="263">
        <v>2.1416666666666671</v>
      </c>
      <c r="P11" s="263">
        <v>10</v>
      </c>
      <c r="Q11" s="256">
        <v>15.6</v>
      </c>
      <c r="R11" s="257">
        <v>2013</v>
      </c>
    </row>
    <row r="12" spans="1:18" s="265" customFormat="1" ht="27" customHeight="1">
      <c r="A12" s="250">
        <v>2014</v>
      </c>
      <c r="B12" s="251">
        <v>12.33333333333333</v>
      </c>
      <c r="C12" s="252">
        <v>17.774999999999999</v>
      </c>
      <c r="D12" s="252">
        <v>33.700000000000003</v>
      </c>
      <c r="E12" s="252">
        <v>7.5083333333333337</v>
      </c>
      <c r="F12" s="252">
        <v>-11.1</v>
      </c>
      <c r="G12" s="252">
        <v>1000.1</v>
      </c>
      <c r="H12" s="252">
        <v>78.166666666666671</v>
      </c>
      <c r="I12" s="252">
        <v>12</v>
      </c>
      <c r="J12" s="254">
        <v>1017.1833333333333</v>
      </c>
      <c r="K12" s="252">
        <v>8.1</v>
      </c>
      <c r="L12" s="252">
        <v>4.9833333333333334</v>
      </c>
      <c r="M12" s="252">
        <v>2334</v>
      </c>
      <c r="N12" s="252">
        <v>23.3</v>
      </c>
      <c r="O12" s="252">
        <v>1.8583333333333334</v>
      </c>
      <c r="P12" s="252">
        <v>10.4</v>
      </c>
      <c r="Q12" s="256">
        <v>17</v>
      </c>
      <c r="R12" s="257">
        <v>2014</v>
      </c>
    </row>
    <row r="13" spans="1:18" s="264" customFormat="1" ht="27" customHeight="1">
      <c r="A13" s="250">
        <v>2015</v>
      </c>
      <c r="B13" s="251">
        <v>12.691666666666668</v>
      </c>
      <c r="C13" s="252">
        <v>18.058333333333334</v>
      </c>
      <c r="D13" s="252">
        <v>33.700000000000003</v>
      </c>
      <c r="E13" s="252">
        <v>7.8583333333333334</v>
      </c>
      <c r="F13" s="266">
        <v>-10.5</v>
      </c>
      <c r="G13" s="252">
        <v>815.90000000000009</v>
      </c>
      <c r="H13" s="252">
        <v>78</v>
      </c>
      <c r="I13" s="252">
        <v>9</v>
      </c>
      <c r="J13" s="252">
        <v>1017.1166666666667</v>
      </c>
      <c r="K13" s="252">
        <v>8.3916666666666657</v>
      </c>
      <c r="L13" s="252">
        <v>5.0583333333333327</v>
      </c>
      <c r="M13" s="252">
        <v>2384.4</v>
      </c>
      <c r="N13" s="252">
        <v>21</v>
      </c>
      <c r="O13" s="252">
        <v>2.0166666666666666</v>
      </c>
      <c r="P13" s="252">
        <v>12.3</v>
      </c>
      <c r="Q13" s="256">
        <v>21.7</v>
      </c>
      <c r="R13" s="257">
        <v>2015</v>
      </c>
    </row>
    <row r="14" spans="1:18" s="265" customFormat="1" ht="27" customHeight="1">
      <c r="A14" s="267">
        <v>2016</v>
      </c>
      <c r="B14" s="268">
        <f>AVERAGE(B15:B27)</f>
        <v>12.891666666666666</v>
      </c>
      <c r="C14" s="269">
        <f>AVERAGE(C15:C27)</f>
        <v>18.183333333333334</v>
      </c>
      <c r="D14" s="269">
        <f>MAX(D15:D27)</f>
        <v>34.6</v>
      </c>
      <c r="E14" s="269">
        <f>AVERAGE(E15:E27)</f>
        <v>8.2249999999999979</v>
      </c>
      <c r="F14" s="269">
        <f>MIN(F15:F27)</f>
        <v>-12.7</v>
      </c>
      <c r="G14" s="270">
        <f>SUM(G15:G27)</f>
        <v>979.6</v>
      </c>
      <c r="H14" s="269">
        <f>AVERAGE(H15:H27)</f>
        <v>69.583333333333329</v>
      </c>
      <c r="I14" s="269">
        <f>MIN(I15:I27)</f>
        <v>12</v>
      </c>
      <c r="J14" s="270">
        <f>AVERAGE(J15:J27)</f>
        <v>1016.4750000000003</v>
      </c>
      <c r="K14" s="271">
        <f>AVERAGE(K15:K27)</f>
        <v>9.3666666666666654</v>
      </c>
      <c r="L14" s="269">
        <f>AVERAGE(L15:L27)</f>
        <v>5.0916666666666659</v>
      </c>
      <c r="M14" s="270">
        <f>SUM(M15:M27)</f>
        <v>2382.9</v>
      </c>
      <c r="N14" s="270">
        <f>SUM(N15:N27)</f>
        <v>40</v>
      </c>
      <c r="O14" s="269">
        <v>2</v>
      </c>
      <c r="P14" s="269">
        <f>MAX(P15:P27)</f>
        <v>12.7</v>
      </c>
      <c r="Q14" s="272">
        <f>MAX(Q15:Q27)</f>
        <v>19.5</v>
      </c>
      <c r="R14" s="273">
        <v>2016</v>
      </c>
    </row>
    <row r="15" spans="1:18" s="279" customFormat="1" ht="24.95" customHeight="1">
      <c r="A15" s="274" t="s">
        <v>294</v>
      </c>
      <c r="B15" s="275">
        <v>-1.5</v>
      </c>
      <c r="C15" s="276">
        <v>2.4</v>
      </c>
      <c r="D15" s="276">
        <v>10.7</v>
      </c>
      <c r="E15" s="276">
        <v>-5.8</v>
      </c>
      <c r="F15" s="276">
        <v>-12.7</v>
      </c>
      <c r="G15" s="276">
        <v>21.9</v>
      </c>
      <c r="H15" s="276">
        <v>44</v>
      </c>
      <c r="I15" s="276">
        <v>12</v>
      </c>
      <c r="J15" s="276">
        <v>1017.6</v>
      </c>
      <c r="K15" s="276">
        <v>-5</v>
      </c>
      <c r="L15" s="276">
        <v>5.4</v>
      </c>
      <c r="M15" s="276">
        <v>155.4</v>
      </c>
      <c r="N15" s="276">
        <v>10</v>
      </c>
      <c r="O15" s="276">
        <v>2</v>
      </c>
      <c r="P15" s="276">
        <v>9.4</v>
      </c>
      <c r="Q15" s="277">
        <v>14</v>
      </c>
      <c r="R15" s="278" t="s">
        <v>295</v>
      </c>
    </row>
    <row r="16" spans="1:18" s="279" customFormat="1" ht="24.95" customHeight="1">
      <c r="A16" s="274" t="s">
        <v>230</v>
      </c>
      <c r="B16" s="275">
        <v>0.6</v>
      </c>
      <c r="C16" s="276">
        <v>5.4</v>
      </c>
      <c r="D16" s="276">
        <v>18</v>
      </c>
      <c r="E16" s="276">
        <v>-4.7</v>
      </c>
      <c r="F16" s="276">
        <v>-11.5</v>
      </c>
      <c r="G16" s="276">
        <v>61.7</v>
      </c>
      <c r="H16" s="276">
        <v>54</v>
      </c>
      <c r="I16" s="276">
        <v>15</v>
      </c>
      <c r="J16" s="276">
        <v>1025.4000000000001</v>
      </c>
      <c r="K16" s="276">
        <v>-3.7</v>
      </c>
      <c r="L16" s="276">
        <v>4.3</v>
      </c>
      <c r="M16" s="276">
        <v>189.3</v>
      </c>
      <c r="N16" s="276">
        <v>7</v>
      </c>
      <c r="O16" s="276">
        <v>2.2999999999999998</v>
      </c>
      <c r="P16" s="276">
        <v>8.6999999999999993</v>
      </c>
      <c r="Q16" s="277">
        <v>13.5</v>
      </c>
      <c r="R16" s="278" t="s">
        <v>231</v>
      </c>
    </row>
    <row r="17" spans="1:18" s="279" customFormat="1" ht="24.95" customHeight="1">
      <c r="A17" s="274" t="s">
        <v>232</v>
      </c>
      <c r="B17" s="275">
        <v>5.8</v>
      </c>
      <c r="C17" s="276">
        <v>11.9</v>
      </c>
      <c r="D17" s="276">
        <v>22.8</v>
      </c>
      <c r="E17" s="276">
        <v>1</v>
      </c>
      <c r="F17" s="276">
        <v>-9.6999999999999993</v>
      </c>
      <c r="G17" s="276">
        <v>24.3</v>
      </c>
      <c r="H17" s="276">
        <v>61</v>
      </c>
      <c r="I17" s="276">
        <v>14</v>
      </c>
      <c r="J17" s="276">
        <v>1022.5</v>
      </c>
      <c r="K17" s="276">
        <v>0.6</v>
      </c>
      <c r="L17" s="276">
        <v>3.7</v>
      </c>
      <c r="M17" s="276">
        <v>247.8</v>
      </c>
      <c r="N17" s="276">
        <v>5</v>
      </c>
      <c r="O17" s="276">
        <v>2.2999999999999998</v>
      </c>
      <c r="P17" s="276">
        <v>9.6999999999999993</v>
      </c>
      <c r="Q17" s="277">
        <v>14.6</v>
      </c>
      <c r="R17" s="278" t="s">
        <v>233</v>
      </c>
    </row>
    <row r="18" spans="1:18" s="279" customFormat="1" ht="24.95" customHeight="1">
      <c r="A18" s="274" t="s">
        <v>234</v>
      </c>
      <c r="B18" s="275">
        <v>12.1</v>
      </c>
      <c r="C18" s="276">
        <v>19.600000000000001</v>
      </c>
      <c r="D18" s="276">
        <v>27.8</v>
      </c>
      <c r="E18" s="276">
        <v>6.7</v>
      </c>
      <c r="F18" s="276">
        <v>4</v>
      </c>
      <c r="G18" s="276">
        <v>87</v>
      </c>
      <c r="H18" s="276">
        <v>68</v>
      </c>
      <c r="I18" s="276">
        <v>16</v>
      </c>
      <c r="J18" s="276">
        <v>1014.3</v>
      </c>
      <c r="K18" s="276">
        <v>7.5</v>
      </c>
      <c r="L18" s="276">
        <v>5.3</v>
      </c>
      <c r="M18" s="276">
        <v>210.8</v>
      </c>
      <c r="N18" s="276">
        <v>0</v>
      </c>
      <c r="O18" s="276">
        <v>2.2999999999999998</v>
      </c>
      <c r="P18" s="276">
        <v>12.7</v>
      </c>
      <c r="Q18" s="277">
        <v>19.5</v>
      </c>
      <c r="R18" s="278" t="s">
        <v>235</v>
      </c>
    </row>
    <row r="19" spans="1:18" s="279" customFormat="1" ht="24.95" customHeight="1">
      <c r="A19" s="274" t="s">
        <v>236</v>
      </c>
      <c r="B19" s="275">
        <v>17.8</v>
      </c>
      <c r="C19" s="276">
        <v>24.2</v>
      </c>
      <c r="D19" s="276">
        <v>30.9</v>
      </c>
      <c r="E19" s="276">
        <v>12</v>
      </c>
      <c r="F19" s="276">
        <v>6.8</v>
      </c>
      <c r="G19" s="276">
        <v>153.69999999999999</v>
      </c>
      <c r="H19" s="276">
        <v>67</v>
      </c>
      <c r="I19" s="276">
        <v>16</v>
      </c>
      <c r="J19" s="276">
        <v>1012.4</v>
      </c>
      <c r="K19" s="276">
        <v>12.7</v>
      </c>
      <c r="L19" s="276">
        <v>4.5</v>
      </c>
      <c r="M19" s="276">
        <v>277.8</v>
      </c>
      <c r="N19" s="276">
        <v>0</v>
      </c>
      <c r="O19" s="276">
        <v>2.2999999999999998</v>
      </c>
      <c r="P19" s="276">
        <v>9.6999999999999993</v>
      </c>
      <c r="Q19" s="277">
        <v>15.3</v>
      </c>
      <c r="R19" s="278" t="s">
        <v>296</v>
      </c>
    </row>
    <row r="20" spans="1:18" s="279" customFormat="1" ht="24.95" customHeight="1">
      <c r="A20" s="274" t="s">
        <v>238</v>
      </c>
      <c r="B20" s="275">
        <v>21.9</v>
      </c>
      <c r="C20" s="276">
        <v>27</v>
      </c>
      <c r="D20" s="276">
        <v>30.4</v>
      </c>
      <c r="E20" s="276">
        <v>17.899999999999999</v>
      </c>
      <c r="F20" s="276">
        <v>15</v>
      </c>
      <c r="G20" s="276">
        <v>36.799999999999997</v>
      </c>
      <c r="H20" s="276">
        <v>80</v>
      </c>
      <c r="I20" s="276">
        <v>36</v>
      </c>
      <c r="J20" s="276">
        <v>1008.3</v>
      </c>
      <c r="K20" s="276">
        <v>19</v>
      </c>
      <c r="L20" s="276">
        <v>5.7</v>
      </c>
      <c r="M20" s="276">
        <v>219.3</v>
      </c>
      <c r="N20" s="276">
        <v>0</v>
      </c>
      <c r="O20" s="276">
        <v>2</v>
      </c>
      <c r="P20" s="276">
        <v>7.3</v>
      </c>
      <c r="Q20" s="277">
        <v>11.9</v>
      </c>
      <c r="R20" s="278" t="s">
        <v>297</v>
      </c>
    </row>
    <row r="21" spans="1:18" s="279" customFormat="1" ht="24.95" customHeight="1">
      <c r="A21" s="274" t="s">
        <v>240</v>
      </c>
      <c r="B21" s="275">
        <v>25.1</v>
      </c>
      <c r="C21" s="276">
        <v>29.2</v>
      </c>
      <c r="D21" s="276">
        <v>32.4</v>
      </c>
      <c r="E21" s="276">
        <v>22</v>
      </c>
      <c r="F21" s="276">
        <v>17.399999999999999</v>
      </c>
      <c r="G21" s="276">
        <v>295.60000000000002</v>
      </c>
      <c r="H21" s="276">
        <v>88</v>
      </c>
      <c r="I21" s="276">
        <v>51</v>
      </c>
      <c r="J21" s="276">
        <v>1008.1</v>
      </c>
      <c r="K21" s="276">
        <v>23.4</v>
      </c>
      <c r="L21" s="276">
        <v>6.9</v>
      </c>
      <c r="M21" s="276">
        <v>177.6</v>
      </c>
      <c r="N21" s="276">
        <v>0</v>
      </c>
      <c r="O21" s="276">
        <v>2</v>
      </c>
      <c r="P21" s="276">
        <v>8.9</v>
      </c>
      <c r="Q21" s="277">
        <v>14.8</v>
      </c>
      <c r="R21" s="278" t="s">
        <v>298</v>
      </c>
    </row>
    <row r="22" spans="1:18" s="279" customFormat="1" ht="24.95" customHeight="1">
      <c r="A22" s="274" t="s">
        <v>242</v>
      </c>
      <c r="B22" s="275">
        <v>26.5</v>
      </c>
      <c r="C22" s="276">
        <v>31.8</v>
      </c>
      <c r="D22" s="276">
        <v>34.6</v>
      </c>
      <c r="E22" s="276">
        <v>22.1</v>
      </c>
      <c r="F22" s="276">
        <v>17</v>
      </c>
      <c r="G22" s="276">
        <v>34</v>
      </c>
      <c r="H22" s="276">
        <v>84</v>
      </c>
      <c r="I22" s="276">
        <v>48</v>
      </c>
      <c r="J22" s="276">
        <v>1006.5</v>
      </c>
      <c r="K22" s="276">
        <v>23.6</v>
      </c>
      <c r="L22" s="276">
        <v>4</v>
      </c>
      <c r="M22" s="276">
        <v>240.1</v>
      </c>
      <c r="N22" s="276">
        <v>0</v>
      </c>
      <c r="O22" s="276">
        <v>1.6</v>
      </c>
      <c r="P22" s="276">
        <v>8.9</v>
      </c>
      <c r="Q22" s="277">
        <v>15.2</v>
      </c>
      <c r="R22" s="278" t="s">
        <v>243</v>
      </c>
    </row>
    <row r="23" spans="1:18" s="279" customFormat="1" ht="24.95" customHeight="1">
      <c r="A23" s="274" t="s">
        <v>244</v>
      </c>
      <c r="B23" s="275">
        <v>21.7</v>
      </c>
      <c r="C23" s="276">
        <v>26.8</v>
      </c>
      <c r="D23" s="276">
        <v>30.4</v>
      </c>
      <c r="E23" s="276">
        <v>17.5</v>
      </c>
      <c r="F23" s="276">
        <v>12.9</v>
      </c>
      <c r="G23" s="276">
        <v>53.1</v>
      </c>
      <c r="H23" s="276">
        <v>87</v>
      </c>
      <c r="I23" s="276">
        <v>53</v>
      </c>
      <c r="J23" s="276">
        <v>1013.7</v>
      </c>
      <c r="K23" s="276">
        <v>19.3</v>
      </c>
      <c r="L23" s="276">
        <v>5.6</v>
      </c>
      <c r="M23" s="276">
        <v>169.9</v>
      </c>
      <c r="N23" s="276">
        <v>0</v>
      </c>
      <c r="O23" s="276">
        <v>1.4</v>
      </c>
      <c r="P23" s="276">
        <v>7</v>
      </c>
      <c r="Q23" s="277">
        <v>12.4</v>
      </c>
      <c r="R23" s="278" t="s">
        <v>245</v>
      </c>
    </row>
    <row r="24" spans="1:18" s="279" customFormat="1" ht="24.95" customHeight="1">
      <c r="A24" s="274" t="s">
        <v>246</v>
      </c>
      <c r="B24" s="275">
        <v>15.3</v>
      </c>
      <c r="C24" s="276">
        <v>20.5</v>
      </c>
      <c r="D24" s="276">
        <v>28.2</v>
      </c>
      <c r="E24" s="276">
        <v>10.6</v>
      </c>
      <c r="F24" s="276">
        <v>-5</v>
      </c>
      <c r="G24" s="276">
        <v>73.8</v>
      </c>
      <c r="H24" s="276">
        <v>79</v>
      </c>
      <c r="I24" s="276">
        <v>32</v>
      </c>
      <c r="J24" s="276">
        <v>1019.6</v>
      </c>
      <c r="K24" s="276">
        <v>12.3</v>
      </c>
      <c r="L24" s="276">
        <v>5.8</v>
      </c>
      <c r="M24" s="276">
        <v>161.5</v>
      </c>
      <c r="N24" s="276">
        <v>0</v>
      </c>
      <c r="O24" s="276">
        <v>1.7</v>
      </c>
      <c r="P24" s="276">
        <v>7.8</v>
      </c>
      <c r="Q24" s="277">
        <v>11.9</v>
      </c>
      <c r="R24" s="278" t="s">
        <v>247</v>
      </c>
    </row>
    <row r="25" spans="1:18" s="279" customFormat="1" ht="24.95" customHeight="1">
      <c r="A25" s="274" t="s">
        <v>248</v>
      </c>
      <c r="B25" s="275">
        <v>7.2</v>
      </c>
      <c r="C25" s="276">
        <v>12.2</v>
      </c>
      <c r="D25" s="276">
        <v>19.899999999999999</v>
      </c>
      <c r="E25" s="276">
        <v>2.2999999999999998</v>
      </c>
      <c r="F25" s="276">
        <v>-4.5</v>
      </c>
      <c r="G25" s="276">
        <v>75</v>
      </c>
      <c r="H25" s="276">
        <v>66</v>
      </c>
      <c r="I25" s="276">
        <v>14</v>
      </c>
      <c r="J25" s="276">
        <v>1023.7</v>
      </c>
      <c r="K25" s="276">
        <v>3.6</v>
      </c>
      <c r="L25" s="276">
        <v>5</v>
      </c>
      <c r="M25" s="276">
        <v>172.5</v>
      </c>
      <c r="N25" s="276">
        <v>0</v>
      </c>
      <c r="O25" s="276">
        <v>1.8</v>
      </c>
      <c r="P25" s="276">
        <v>6.6</v>
      </c>
      <c r="Q25" s="277">
        <v>10.1</v>
      </c>
      <c r="R25" s="278" t="s">
        <v>249</v>
      </c>
    </row>
    <row r="26" spans="1:18" s="279" customFormat="1" ht="24.95" customHeight="1" thickBot="1">
      <c r="A26" s="280" t="s">
        <v>250</v>
      </c>
      <c r="B26" s="281">
        <v>2.2000000000000002</v>
      </c>
      <c r="C26" s="282">
        <v>7.2</v>
      </c>
      <c r="D26" s="282">
        <v>16.100000000000001</v>
      </c>
      <c r="E26" s="282">
        <v>-2.9</v>
      </c>
      <c r="F26" s="282">
        <v>-9.3000000000000007</v>
      </c>
      <c r="G26" s="282">
        <v>62.7</v>
      </c>
      <c r="H26" s="282">
        <v>57</v>
      </c>
      <c r="I26" s="282">
        <v>13</v>
      </c>
      <c r="J26" s="282">
        <v>1025.5999999999999</v>
      </c>
      <c r="K26" s="282">
        <v>-0.9</v>
      </c>
      <c r="L26" s="282">
        <v>4.9000000000000004</v>
      </c>
      <c r="M26" s="282">
        <v>160.9</v>
      </c>
      <c r="N26" s="282">
        <v>18</v>
      </c>
      <c r="O26" s="282">
        <v>2</v>
      </c>
      <c r="P26" s="282">
        <v>8.1999999999999993</v>
      </c>
      <c r="Q26" s="283">
        <v>12.2</v>
      </c>
      <c r="R26" s="284" t="s">
        <v>251</v>
      </c>
    </row>
    <row r="27" spans="1:18" s="285" customFormat="1" ht="60.75" customHeight="1">
      <c r="A27" s="455" t="s">
        <v>299</v>
      </c>
      <c r="B27" s="455"/>
      <c r="C27" s="455"/>
      <c r="D27" s="455"/>
      <c r="E27" s="455"/>
      <c r="F27" s="455"/>
      <c r="G27" s="455"/>
      <c r="H27" s="455"/>
      <c r="I27" s="455"/>
      <c r="J27" s="455"/>
      <c r="K27" s="456"/>
      <c r="L27" s="456"/>
      <c r="M27" s="456"/>
      <c r="N27" s="456"/>
      <c r="O27" s="456"/>
      <c r="P27" s="456"/>
      <c r="Q27" s="456"/>
      <c r="R27" s="456"/>
    </row>
    <row r="28" spans="1:18" ht="18.75" customHeight="1"/>
    <row r="29" spans="1:18" ht="18.75" customHeight="1"/>
    <row r="30" spans="1:18" ht="18.75" customHeight="1"/>
    <row r="31" spans="1:18" ht="18.75" customHeight="1"/>
    <row r="69" spans="1:11">
      <c r="A69" s="289"/>
      <c r="B69" s="289"/>
      <c r="C69" s="289"/>
      <c r="D69" s="289"/>
      <c r="E69" s="289"/>
      <c r="F69" s="289"/>
      <c r="G69" s="290"/>
      <c r="J69" s="290"/>
      <c r="K69" s="289"/>
    </row>
    <row r="70" spans="1:11">
      <c r="A70" s="289"/>
      <c r="B70" s="289"/>
      <c r="C70" s="289"/>
      <c r="D70" s="289"/>
      <c r="E70" s="289"/>
      <c r="F70" s="289"/>
      <c r="G70" s="289"/>
      <c r="J70" s="290"/>
      <c r="K70" s="289"/>
    </row>
    <row r="71" spans="1:11">
      <c r="A71" s="289"/>
      <c r="B71" s="289"/>
      <c r="C71" s="289"/>
      <c r="D71" s="289"/>
      <c r="E71" s="289"/>
      <c r="F71" s="289"/>
      <c r="G71" s="290"/>
      <c r="J71" s="290"/>
      <c r="K71" s="289"/>
    </row>
    <row r="72" spans="1:11">
      <c r="A72" s="289"/>
      <c r="B72" s="289"/>
      <c r="C72" s="289"/>
      <c r="D72" s="289"/>
      <c r="E72" s="289"/>
      <c r="F72" s="289"/>
      <c r="G72" s="290"/>
      <c r="J72" s="289"/>
      <c r="K72" s="289"/>
    </row>
    <row r="73" spans="1:11">
      <c r="A73" s="289"/>
      <c r="B73" s="289"/>
      <c r="C73" s="289"/>
      <c r="D73" s="289"/>
      <c r="E73" s="289"/>
      <c r="F73" s="289"/>
      <c r="G73" s="290"/>
      <c r="J73" s="289"/>
      <c r="K73" s="289"/>
    </row>
    <row r="74" spans="1:11">
      <c r="A74" s="289"/>
      <c r="B74" s="289"/>
      <c r="C74" s="289"/>
      <c r="D74" s="289"/>
      <c r="E74" s="289"/>
      <c r="F74" s="289"/>
      <c r="G74" s="291"/>
      <c r="J74" s="289"/>
      <c r="K74" s="289"/>
    </row>
    <row r="75" spans="1:11">
      <c r="A75" s="289"/>
      <c r="B75" s="289"/>
      <c r="C75" s="289"/>
      <c r="D75" s="289"/>
      <c r="E75" s="289"/>
      <c r="F75" s="289"/>
      <c r="G75" s="289"/>
      <c r="J75" s="289"/>
      <c r="K75" s="289"/>
    </row>
    <row r="76" spans="1:11">
      <c r="A76" s="289"/>
      <c r="B76" s="289"/>
      <c r="C76" s="289"/>
      <c r="D76" s="289"/>
      <c r="E76" s="289"/>
      <c r="F76" s="289"/>
      <c r="G76" s="289"/>
      <c r="J76" s="289"/>
      <c r="K76" s="289"/>
    </row>
    <row r="77" spans="1:11">
      <c r="A77" s="289"/>
      <c r="B77" s="289"/>
      <c r="C77" s="289"/>
      <c r="D77" s="289"/>
      <c r="E77" s="289"/>
      <c r="F77" s="289"/>
      <c r="G77" s="289"/>
      <c r="J77" s="289"/>
      <c r="K77" s="289"/>
    </row>
    <row r="78" spans="1:11">
      <c r="A78" s="289"/>
      <c r="B78" s="289"/>
      <c r="C78" s="289"/>
      <c r="D78" s="289"/>
      <c r="E78" s="289"/>
      <c r="F78" s="289"/>
      <c r="G78" s="289"/>
      <c r="J78" s="289"/>
      <c r="K78" s="289"/>
    </row>
    <row r="79" spans="1:11">
      <c r="A79" s="289"/>
      <c r="B79" s="289"/>
      <c r="C79" s="289"/>
      <c r="D79" s="289"/>
      <c r="E79" s="289"/>
      <c r="F79" s="289"/>
      <c r="G79" s="289"/>
      <c r="J79" s="289"/>
      <c r="K79" s="289"/>
    </row>
    <row r="80" spans="1:11">
      <c r="A80" s="289"/>
      <c r="B80" s="289"/>
      <c r="C80" s="289"/>
      <c r="D80" s="289"/>
      <c r="E80" s="289"/>
      <c r="F80" s="289"/>
      <c r="G80" s="289"/>
      <c r="J80" s="289"/>
      <c r="K80" s="289"/>
    </row>
    <row r="81" spans="1:11">
      <c r="A81" s="289"/>
      <c r="B81" s="289"/>
      <c r="C81" s="289"/>
      <c r="D81" s="289"/>
      <c r="E81" s="289"/>
      <c r="F81" s="289"/>
      <c r="G81" s="289"/>
      <c r="J81" s="289"/>
      <c r="K81" s="289"/>
    </row>
    <row r="82" spans="1:11">
      <c r="A82" s="289"/>
      <c r="B82" s="289"/>
      <c r="C82" s="289"/>
      <c r="D82" s="289"/>
      <c r="E82" s="289"/>
      <c r="F82" s="289"/>
      <c r="G82" s="289"/>
      <c r="J82" s="289"/>
      <c r="K82" s="289"/>
    </row>
    <row r="83" spans="1:11">
      <c r="A83" s="289"/>
      <c r="B83" s="289"/>
      <c r="C83" s="289"/>
      <c r="D83" s="289"/>
      <c r="E83" s="289"/>
      <c r="F83" s="289"/>
      <c r="G83" s="289"/>
      <c r="J83" s="289"/>
      <c r="K83" s="289"/>
    </row>
    <row r="84" spans="1:11">
      <c r="A84" s="289"/>
      <c r="B84" s="289"/>
      <c r="C84" s="289"/>
      <c r="D84" s="289"/>
      <c r="E84" s="289"/>
      <c r="F84" s="289"/>
      <c r="G84" s="289"/>
      <c r="J84" s="289"/>
      <c r="K84" s="289"/>
    </row>
    <row r="85" spans="1:11">
      <c r="A85" s="289"/>
      <c r="B85" s="289"/>
      <c r="C85" s="289"/>
      <c r="D85" s="289"/>
      <c r="E85" s="289"/>
      <c r="F85" s="289"/>
      <c r="G85" s="289"/>
      <c r="J85" s="289"/>
      <c r="K85" s="289"/>
    </row>
    <row r="86" spans="1:11">
      <c r="A86" s="289"/>
      <c r="B86" s="289"/>
      <c r="C86" s="289"/>
      <c r="D86" s="289"/>
      <c r="E86" s="289"/>
      <c r="F86" s="289"/>
      <c r="G86" s="289"/>
      <c r="J86" s="289"/>
      <c r="K86" s="289"/>
    </row>
  </sheetData>
  <mergeCells count="18">
    <mergeCell ref="A2:J2"/>
    <mergeCell ref="K2:R2"/>
    <mergeCell ref="A4:B4"/>
    <mergeCell ref="A5:A8"/>
    <mergeCell ref="O5:Q5"/>
    <mergeCell ref="R5:R8"/>
    <mergeCell ref="B6:F6"/>
    <mergeCell ref="J6:J8"/>
    <mergeCell ref="K6:K8"/>
    <mergeCell ref="M6:M8"/>
    <mergeCell ref="A27:J27"/>
    <mergeCell ref="K27:R27"/>
    <mergeCell ref="N6:N8"/>
    <mergeCell ref="O6:O7"/>
    <mergeCell ref="P6:P7"/>
    <mergeCell ref="Q6:Q7"/>
    <mergeCell ref="G7:G8"/>
    <mergeCell ref="L7:L8"/>
  </mergeCells>
  <phoneticPr fontId="3" type="noConversion"/>
  <printOptions horizontalCentered="1" gridLinesSet="0"/>
  <pageMargins left="0.54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Q35"/>
  <sheetViews>
    <sheetView showGridLines="0" view="pageBreakPreview" topLeftCell="A10" zoomScaleNormal="100" workbookViewId="0">
      <selection activeCell="H11" sqref="H11"/>
    </sheetView>
  </sheetViews>
  <sheetFormatPr defaultRowHeight="15.75"/>
  <cols>
    <col min="1" max="1" width="12.125" style="164" customWidth="1"/>
    <col min="2" max="8" width="10.625" style="164" customWidth="1"/>
    <col min="9" max="14" width="10.625" style="159" customWidth="1"/>
    <col min="15" max="15" width="16.875" style="164" customWidth="1"/>
    <col min="16" max="16384" width="9" style="164"/>
  </cols>
  <sheetData>
    <row r="2" spans="1:17" s="89" customFormat="1" ht="35.1" customHeight="1">
      <c r="A2" s="80"/>
      <c r="B2" s="438" t="s">
        <v>300</v>
      </c>
      <c r="C2" s="478"/>
      <c r="D2" s="478"/>
      <c r="E2" s="478"/>
      <c r="F2" s="478"/>
      <c r="G2" s="80"/>
      <c r="H2" s="80"/>
      <c r="I2" s="292"/>
      <c r="J2" s="479" t="s">
        <v>301</v>
      </c>
      <c r="K2" s="480"/>
      <c r="L2" s="480"/>
      <c r="M2" s="480"/>
      <c r="N2" s="480"/>
      <c r="O2" s="85"/>
    </row>
    <row r="3" spans="1:17" s="293" customFormat="1" ht="20.25">
      <c r="A3" s="438"/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</row>
    <row r="4" spans="1:17" s="296" customFormat="1" ht="13.5" customHeight="1" thickBot="1">
      <c r="A4" s="91" t="s">
        <v>302</v>
      </c>
      <c r="B4" s="91"/>
      <c r="C4" s="91"/>
      <c r="D4" s="91"/>
      <c r="E4" s="91"/>
      <c r="F4" s="91"/>
      <c r="G4" s="91"/>
      <c r="H4" s="91"/>
      <c r="I4" s="294"/>
      <c r="J4" s="294"/>
      <c r="K4" s="294"/>
      <c r="L4" s="294"/>
      <c r="M4" s="294"/>
      <c r="N4" s="294"/>
      <c r="O4" s="295" t="s">
        <v>303</v>
      </c>
    </row>
    <row r="5" spans="1:17" s="294" customFormat="1" ht="14.25" customHeight="1">
      <c r="A5" s="481" t="s">
        <v>304</v>
      </c>
      <c r="B5" s="297" t="s">
        <v>305</v>
      </c>
      <c r="C5" s="297" t="s">
        <v>306</v>
      </c>
      <c r="D5" s="297" t="s">
        <v>307</v>
      </c>
      <c r="E5" s="297" t="s">
        <v>308</v>
      </c>
      <c r="F5" s="297" t="s">
        <v>309</v>
      </c>
      <c r="G5" s="297" t="s">
        <v>310</v>
      </c>
      <c r="H5" s="297" t="s">
        <v>311</v>
      </c>
      <c r="I5" s="104" t="s">
        <v>312</v>
      </c>
      <c r="J5" s="104" t="s">
        <v>313</v>
      </c>
      <c r="K5" s="104" t="s">
        <v>314</v>
      </c>
      <c r="L5" s="104" t="s">
        <v>315</v>
      </c>
      <c r="M5" s="104" t="s">
        <v>316</v>
      </c>
      <c r="N5" s="104" t="s">
        <v>317</v>
      </c>
      <c r="O5" s="484" t="s">
        <v>318</v>
      </c>
    </row>
    <row r="6" spans="1:17" s="300" customFormat="1" ht="14.25" customHeight="1">
      <c r="A6" s="482"/>
      <c r="B6" s="298"/>
      <c r="C6" s="298"/>
      <c r="D6" s="298"/>
      <c r="E6" s="298"/>
      <c r="F6" s="298"/>
      <c r="G6" s="298"/>
      <c r="H6" s="298"/>
      <c r="I6" s="299"/>
      <c r="J6" s="299"/>
      <c r="K6" s="299"/>
      <c r="L6" s="299"/>
      <c r="M6" s="299"/>
      <c r="N6" s="299"/>
      <c r="O6" s="485"/>
    </row>
    <row r="7" spans="1:17" s="300" customFormat="1" ht="12.75" customHeight="1">
      <c r="A7" s="482"/>
      <c r="B7" s="298"/>
      <c r="C7" s="298"/>
      <c r="D7" s="298"/>
      <c r="E7" s="298"/>
      <c r="F7" s="298"/>
      <c r="G7" s="298"/>
      <c r="H7" s="298"/>
      <c r="I7" s="487" t="s">
        <v>319</v>
      </c>
      <c r="J7" s="488" t="s">
        <v>320</v>
      </c>
      <c r="K7" s="301"/>
      <c r="L7" s="301"/>
      <c r="M7" s="301"/>
      <c r="N7" s="487" t="s">
        <v>321</v>
      </c>
      <c r="O7" s="485"/>
      <c r="Q7" s="302"/>
    </row>
    <row r="8" spans="1:17" s="300" customFormat="1" ht="14.25" customHeight="1">
      <c r="A8" s="483"/>
      <c r="B8" s="298" t="s">
        <v>322</v>
      </c>
      <c r="C8" s="298" t="s">
        <v>323</v>
      </c>
      <c r="D8" s="298" t="s">
        <v>324</v>
      </c>
      <c r="E8" s="298" t="s">
        <v>325</v>
      </c>
      <c r="F8" s="298" t="s">
        <v>326</v>
      </c>
      <c r="G8" s="298" t="s">
        <v>327</v>
      </c>
      <c r="H8" s="298" t="s">
        <v>328</v>
      </c>
      <c r="I8" s="487"/>
      <c r="J8" s="488"/>
      <c r="K8" s="301" t="s">
        <v>329</v>
      </c>
      <c r="L8" s="301" t="s">
        <v>330</v>
      </c>
      <c r="M8" s="301" t="s">
        <v>331</v>
      </c>
      <c r="N8" s="487"/>
      <c r="O8" s="486"/>
    </row>
    <row r="9" spans="1:17" s="308" customFormat="1" ht="30" customHeight="1">
      <c r="A9" s="303" t="s">
        <v>41</v>
      </c>
      <c r="B9" s="304">
        <v>9697</v>
      </c>
      <c r="C9" s="305">
        <v>29</v>
      </c>
      <c r="D9" s="305">
        <v>191</v>
      </c>
      <c r="E9" s="305">
        <v>479</v>
      </c>
      <c r="F9" s="305">
        <v>826</v>
      </c>
      <c r="G9" s="305">
        <v>401</v>
      </c>
      <c r="H9" s="305">
        <v>988</v>
      </c>
      <c r="I9" s="305">
        <v>1397</v>
      </c>
      <c r="J9" s="305">
        <v>1486</v>
      </c>
      <c r="K9" s="305">
        <v>1493</v>
      </c>
      <c r="L9" s="305">
        <v>1536</v>
      </c>
      <c r="M9" s="305">
        <v>364</v>
      </c>
      <c r="N9" s="306">
        <v>507</v>
      </c>
      <c r="O9" s="307">
        <v>2014</v>
      </c>
    </row>
    <row r="10" spans="1:17" s="308" customFormat="1" ht="30" customHeight="1">
      <c r="A10" s="303" t="s">
        <v>42</v>
      </c>
      <c r="B10" s="304">
        <v>7497</v>
      </c>
      <c r="C10" s="305">
        <v>250</v>
      </c>
      <c r="D10" s="305">
        <v>300</v>
      </c>
      <c r="E10" s="305">
        <v>231</v>
      </c>
      <c r="F10" s="305">
        <v>1172</v>
      </c>
      <c r="G10" s="305">
        <v>348</v>
      </c>
      <c r="H10" s="305">
        <v>652</v>
      </c>
      <c r="I10" s="305">
        <v>1242</v>
      </c>
      <c r="J10" s="305">
        <v>336</v>
      </c>
      <c r="K10" s="305">
        <v>266</v>
      </c>
      <c r="L10" s="305">
        <v>687</v>
      </c>
      <c r="M10" s="305">
        <v>1525</v>
      </c>
      <c r="N10" s="306">
        <v>488</v>
      </c>
      <c r="O10" s="307">
        <v>2015</v>
      </c>
    </row>
    <row r="11" spans="1:17" s="308" customFormat="1" ht="30" customHeight="1">
      <c r="A11" s="309" t="s">
        <v>332</v>
      </c>
      <c r="B11" s="310">
        <f>SUM(C11:N11)</f>
        <v>9059</v>
      </c>
      <c r="C11" s="311">
        <f>SUM(C12:C22)</f>
        <v>84</v>
      </c>
      <c r="D11" s="311">
        <f t="shared" ref="D11:N11" si="0">SUM(D12:D22)</f>
        <v>415</v>
      </c>
      <c r="E11" s="311">
        <f t="shared" si="0"/>
        <v>288</v>
      </c>
      <c r="F11" s="311">
        <f t="shared" si="0"/>
        <v>1255</v>
      </c>
      <c r="G11" s="311">
        <f t="shared" si="0"/>
        <v>1430</v>
      </c>
      <c r="H11" s="311">
        <f t="shared" si="0"/>
        <v>359</v>
      </c>
      <c r="I11" s="311">
        <f t="shared" si="0"/>
        <v>2514</v>
      </c>
      <c r="J11" s="311">
        <f t="shared" si="0"/>
        <v>413</v>
      </c>
      <c r="K11" s="311">
        <f t="shared" si="0"/>
        <v>678</v>
      </c>
      <c r="L11" s="311">
        <f t="shared" si="0"/>
        <v>796</v>
      </c>
      <c r="M11" s="311">
        <f t="shared" si="0"/>
        <v>266</v>
      </c>
      <c r="N11" s="312">
        <f t="shared" si="0"/>
        <v>561</v>
      </c>
      <c r="O11" s="313">
        <v>2016</v>
      </c>
    </row>
    <row r="12" spans="1:17" s="308" customFormat="1" ht="30" customHeight="1">
      <c r="A12" s="314" t="s">
        <v>333</v>
      </c>
      <c r="B12" s="315">
        <f>SUM(C12:N12)</f>
        <v>946</v>
      </c>
      <c r="C12" s="392">
        <v>15</v>
      </c>
      <c r="D12" s="392">
        <v>43</v>
      </c>
      <c r="E12" s="392">
        <v>27</v>
      </c>
      <c r="F12" s="392">
        <v>125</v>
      </c>
      <c r="G12" s="392">
        <v>129</v>
      </c>
      <c r="H12" s="392">
        <v>33</v>
      </c>
      <c r="I12" s="392">
        <v>281</v>
      </c>
      <c r="J12" s="392">
        <v>65</v>
      </c>
      <c r="K12" s="392">
        <v>70</v>
      </c>
      <c r="L12" s="392">
        <v>71</v>
      </c>
      <c r="M12" s="392">
        <v>26</v>
      </c>
      <c r="N12" s="392">
        <v>61</v>
      </c>
      <c r="O12" s="316" t="s">
        <v>334</v>
      </c>
    </row>
    <row r="13" spans="1:17" s="121" customFormat="1" ht="30" customHeight="1">
      <c r="A13" s="314" t="s">
        <v>46</v>
      </c>
      <c r="B13" s="315">
        <f t="shared" ref="B13:B22" si="1">SUM(C13:N13)</f>
        <v>803</v>
      </c>
      <c r="C13" s="392">
        <v>5</v>
      </c>
      <c r="D13" s="392">
        <v>42</v>
      </c>
      <c r="E13" s="392">
        <v>20</v>
      </c>
      <c r="F13" s="392">
        <v>117</v>
      </c>
      <c r="G13" s="392">
        <v>140</v>
      </c>
      <c r="H13" s="392">
        <v>37</v>
      </c>
      <c r="I13" s="392">
        <v>220</v>
      </c>
      <c r="J13" s="392">
        <v>14</v>
      </c>
      <c r="K13" s="392">
        <v>59</v>
      </c>
      <c r="L13" s="392">
        <v>77</v>
      </c>
      <c r="M13" s="392">
        <v>24</v>
      </c>
      <c r="N13" s="392">
        <v>48</v>
      </c>
      <c r="O13" s="316" t="s">
        <v>47</v>
      </c>
    </row>
    <row r="14" spans="1:17" s="121" customFormat="1" ht="30" customHeight="1">
      <c r="A14" s="314" t="s">
        <v>48</v>
      </c>
      <c r="B14" s="315">
        <f t="shared" si="1"/>
        <v>820</v>
      </c>
      <c r="C14" s="393">
        <v>11</v>
      </c>
      <c r="D14" s="393">
        <v>37</v>
      </c>
      <c r="E14" s="393">
        <v>27</v>
      </c>
      <c r="F14" s="393">
        <v>107</v>
      </c>
      <c r="G14" s="393">
        <v>110</v>
      </c>
      <c r="H14" s="393">
        <v>25</v>
      </c>
      <c r="I14" s="393">
        <v>273</v>
      </c>
      <c r="J14" s="393">
        <v>39</v>
      </c>
      <c r="K14" s="393">
        <v>61</v>
      </c>
      <c r="L14" s="393">
        <v>60</v>
      </c>
      <c r="M14" s="393">
        <v>17</v>
      </c>
      <c r="N14" s="394">
        <v>53</v>
      </c>
      <c r="O14" s="316" t="s">
        <v>49</v>
      </c>
    </row>
    <row r="15" spans="1:17" s="121" customFormat="1" ht="30" customHeight="1">
      <c r="A15" s="314" t="s">
        <v>50</v>
      </c>
      <c r="B15" s="315">
        <f t="shared" si="1"/>
        <v>914</v>
      </c>
      <c r="C15" s="393">
        <v>6</v>
      </c>
      <c r="D15" s="393">
        <v>41</v>
      </c>
      <c r="E15" s="393">
        <v>23</v>
      </c>
      <c r="F15" s="393">
        <v>130</v>
      </c>
      <c r="G15" s="393">
        <v>114</v>
      </c>
      <c r="H15" s="393">
        <v>28</v>
      </c>
      <c r="I15" s="393">
        <v>292</v>
      </c>
      <c r="J15" s="393">
        <v>67</v>
      </c>
      <c r="K15" s="393">
        <v>60</v>
      </c>
      <c r="L15" s="393">
        <v>73</v>
      </c>
      <c r="M15" s="393">
        <v>25</v>
      </c>
      <c r="N15" s="394">
        <v>55</v>
      </c>
      <c r="O15" s="316" t="s">
        <v>335</v>
      </c>
    </row>
    <row r="16" spans="1:17" s="121" customFormat="1" ht="30" customHeight="1">
      <c r="A16" s="314" t="s">
        <v>52</v>
      </c>
      <c r="B16" s="315">
        <f t="shared" si="1"/>
        <v>830</v>
      </c>
      <c r="C16" s="393">
        <v>4</v>
      </c>
      <c r="D16" s="393">
        <v>38</v>
      </c>
      <c r="E16" s="393">
        <v>21</v>
      </c>
      <c r="F16" s="393">
        <v>124</v>
      </c>
      <c r="G16" s="393">
        <v>134</v>
      </c>
      <c r="H16" s="393">
        <v>30</v>
      </c>
      <c r="I16" s="393">
        <v>212</v>
      </c>
      <c r="J16" s="393">
        <v>39</v>
      </c>
      <c r="K16" s="393">
        <v>62</v>
      </c>
      <c r="L16" s="393">
        <v>80</v>
      </c>
      <c r="M16" s="393">
        <v>30</v>
      </c>
      <c r="N16" s="394">
        <v>56</v>
      </c>
      <c r="O16" s="316" t="s">
        <v>53</v>
      </c>
    </row>
    <row r="17" spans="1:17" s="121" customFormat="1" ht="30" customHeight="1">
      <c r="A17" s="314" t="s">
        <v>54</v>
      </c>
      <c r="B17" s="315">
        <f t="shared" si="1"/>
        <v>889</v>
      </c>
      <c r="C17" s="393">
        <v>7</v>
      </c>
      <c r="D17" s="393">
        <v>41</v>
      </c>
      <c r="E17" s="393">
        <v>25</v>
      </c>
      <c r="F17" s="393">
        <v>125</v>
      </c>
      <c r="G17" s="393">
        <v>130</v>
      </c>
      <c r="H17" s="393">
        <v>43</v>
      </c>
      <c r="I17" s="393">
        <v>237</v>
      </c>
      <c r="J17" s="393">
        <v>39</v>
      </c>
      <c r="K17" s="393">
        <v>53</v>
      </c>
      <c r="L17" s="393">
        <v>89</v>
      </c>
      <c r="M17" s="393">
        <v>34</v>
      </c>
      <c r="N17" s="394">
        <v>66</v>
      </c>
      <c r="O17" s="316" t="s">
        <v>55</v>
      </c>
    </row>
    <row r="18" spans="1:17" s="121" customFormat="1" ht="30" customHeight="1">
      <c r="A18" s="314" t="s">
        <v>56</v>
      </c>
      <c r="B18" s="315">
        <f t="shared" si="1"/>
        <v>778</v>
      </c>
      <c r="C18" s="393">
        <v>6</v>
      </c>
      <c r="D18" s="393">
        <v>37</v>
      </c>
      <c r="E18" s="393">
        <v>29</v>
      </c>
      <c r="F18" s="393">
        <v>109</v>
      </c>
      <c r="G18" s="393">
        <v>137</v>
      </c>
      <c r="H18" s="393">
        <v>33</v>
      </c>
      <c r="I18" s="393">
        <v>192</v>
      </c>
      <c r="J18" s="393">
        <v>19</v>
      </c>
      <c r="K18" s="393">
        <v>53</v>
      </c>
      <c r="L18" s="393">
        <v>77</v>
      </c>
      <c r="M18" s="393">
        <v>32</v>
      </c>
      <c r="N18" s="394">
        <v>54</v>
      </c>
      <c r="O18" s="316" t="s">
        <v>57</v>
      </c>
    </row>
    <row r="19" spans="1:17" s="121" customFormat="1" ht="30" customHeight="1">
      <c r="A19" s="314" t="s">
        <v>58</v>
      </c>
      <c r="B19" s="315">
        <f t="shared" si="1"/>
        <v>775</v>
      </c>
      <c r="C19" s="393">
        <v>4</v>
      </c>
      <c r="D19" s="393">
        <v>35</v>
      </c>
      <c r="E19" s="393">
        <v>27</v>
      </c>
      <c r="F19" s="393">
        <v>113</v>
      </c>
      <c r="G19" s="393">
        <v>140</v>
      </c>
      <c r="H19" s="393">
        <v>38</v>
      </c>
      <c r="I19" s="393">
        <v>187</v>
      </c>
      <c r="J19" s="393">
        <v>16</v>
      </c>
      <c r="K19" s="393">
        <v>59</v>
      </c>
      <c r="L19" s="393">
        <v>78</v>
      </c>
      <c r="M19" s="393">
        <v>30</v>
      </c>
      <c r="N19" s="394">
        <v>48</v>
      </c>
      <c r="O19" s="316" t="s">
        <v>59</v>
      </c>
      <c r="P19" s="317"/>
      <c r="Q19" s="318"/>
    </row>
    <row r="20" spans="1:17" s="121" customFormat="1" ht="30" customHeight="1">
      <c r="A20" s="314" t="s">
        <v>60</v>
      </c>
      <c r="B20" s="315">
        <f t="shared" si="1"/>
        <v>859</v>
      </c>
      <c r="C20" s="393">
        <v>11</v>
      </c>
      <c r="D20" s="393">
        <v>38</v>
      </c>
      <c r="E20" s="393">
        <v>35</v>
      </c>
      <c r="F20" s="393">
        <v>105</v>
      </c>
      <c r="G20" s="393">
        <v>141</v>
      </c>
      <c r="H20" s="393">
        <v>34</v>
      </c>
      <c r="I20" s="393">
        <v>223</v>
      </c>
      <c r="J20" s="393">
        <v>48</v>
      </c>
      <c r="K20" s="393">
        <v>81</v>
      </c>
      <c r="L20" s="393">
        <v>79</v>
      </c>
      <c r="M20" s="393">
        <v>17</v>
      </c>
      <c r="N20" s="394">
        <v>47</v>
      </c>
      <c r="O20" s="316" t="s">
        <v>61</v>
      </c>
      <c r="P20" s="317"/>
      <c r="Q20" s="318"/>
    </row>
    <row r="21" spans="1:17" s="121" customFormat="1" ht="30" customHeight="1">
      <c r="A21" s="314" t="s">
        <v>62</v>
      </c>
      <c r="B21" s="315">
        <f t="shared" si="1"/>
        <v>796</v>
      </c>
      <c r="C21" s="393">
        <v>7</v>
      </c>
      <c r="D21" s="393">
        <v>35</v>
      </c>
      <c r="E21" s="393">
        <v>24</v>
      </c>
      <c r="F21" s="393">
        <v>93</v>
      </c>
      <c r="G21" s="393">
        <v>131</v>
      </c>
      <c r="H21" s="393">
        <v>27</v>
      </c>
      <c r="I21" s="393">
        <v>224</v>
      </c>
      <c r="J21" s="393">
        <v>36</v>
      </c>
      <c r="K21" s="393">
        <v>79</v>
      </c>
      <c r="L21" s="393">
        <v>75</v>
      </c>
      <c r="M21" s="393">
        <v>18</v>
      </c>
      <c r="N21" s="394">
        <v>47</v>
      </c>
      <c r="O21" s="316" t="s">
        <v>63</v>
      </c>
      <c r="P21" s="317"/>
      <c r="Q21" s="318"/>
    </row>
    <row r="22" spans="1:17" s="121" customFormat="1" ht="30" customHeight="1" thickBot="1">
      <c r="A22" s="319" t="s">
        <v>64</v>
      </c>
      <c r="B22" s="320">
        <f t="shared" si="1"/>
        <v>649</v>
      </c>
      <c r="C22" s="395">
        <v>8</v>
      </c>
      <c r="D22" s="395">
        <v>28</v>
      </c>
      <c r="E22" s="395">
        <v>30</v>
      </c>
      <c r="F22" s="395">
        <v>107</v>
      </c>
      <c r="G22" s="395">
        <v>124</v>
      </c>
      <c r="H22" s="395">
        <v>31</v>
      </c>
      <c r="I22" s="395">
        <v>173</v>
      </c>
      <c r="J22" s="395">
        <v>31</v>
      </c>
      <c r="K22" s="395">
        <v>41</v>
      </c>
      <c r="L22" s="395">
        <v>37</v>
      </c>
      <c r="M22" s="395">
        <v>13</v>
      </c>
      <c r="N22" s="396">
        <v>26</v>
      </c>
      <c r="O22" s="321" t="s">
        <v>336</v>
      </c>
      <c r="P22" s="317"/>
      <c r="Q22" s="318"/>
    </row>
    <row r="23" spans="1:17" s="121" customFormat="1" ht="30.75" customHeight="1">
      <c r="A23" s="322" t="s">
        <v>337</v>
      </c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4"/>
      <c r="N23" s="325"/>
      <c r="O23" s="326" t="s">
        <v>338</v>
      </c>
    </row>
    <row r="24" spans="1:17" s="121" customFormat="1" ht="40.5" customHeight="1">
      <c r="A24" s="327"/>
      <c r="B24" s="327"/>
      <c r="C24" s="327"/>
      <c r="D24" s="327"/>
      <c r="E24" s="327"/>
      <c r="F24" s="327"/>
      <c r="G24" s="327"/>
      <c r="H24" s="327"/>
      <c r="I24" s="328"/>
      <c r="J24" s="328"/>
      <c r="K24" s="328"/>
      <c r="L24" s="328"/>
      <c r="M24" s="328"/>
      <c r="N24" s="328"/>
      <c r="O24" s="327"/>
    </row>
    <row r="25" spans="1:17" s="327" customFormat="1" ht="30" customHeight="1">
      <c r="A25" s="164"/>
      <c r="B25" s="164"/>
      <c r="C25" s="164"/>
      <c r="D25" s="164"/>
      <c r="E25" s="164"/>
      <c r="F25" s="164"/>
      <c r="G25" s="164"/>
      <c r="H25" s="164"/>
      <c r="I25" s="159"/>
      <c r="J25" s="159"/>
      <c r="K25" s="159"/>
      <c r="L25" s="159"/>
      <c r="M25" s="159"/>
      <c r="N25" s="159"/>
      <c r="O25" s="164"/>
    </row>
    <row r="26" spans="1:17" ht="30" customHeight="1"/>
    <row r="27" spans="1:17" ht="30" customHeight="1"/>
    <row r="28" spans="1:17" ht="30" customHeight="1"/>
    <row r="29" spans="1:17" ht="30" customHeight="1"/>
    <row r="30" spans="1:17" ht="30" customHeight="1"/>
    <row r="31" spans="1:17" ht="30" customHeight="1"/>
    <row r="32" spans="1:17" ht="30" customHeight="1"/>
    <row r="33" ht="30" customHeight="1"/>
    <row r="34" ht="30" customHeight="1"/>
    <row r="35" ht="30" customHeight="1"/>
  </sheetData>
  <mergeCells count="8">
    <mergeCell ref="B2:F2"/>
    <mergeCell ref="J2:N2"/>
    <mergeCell ref="A3:O3"/>
    <mergeCell ref="A5:A8"/>
    <mergeCell ref="O5:O8"/>
    <mergeCell ref="I7:I8"/>
    <mergeCell ref="J7:J8"/>
    <mergeCell ref="N7:N8"/>
  </mergeCells>
  <phoneticPr fontId="3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2"/>
  <sheetViews>
    <sheetView showGridLines="0" view="pageBreakPreview" zoomScale="85" zoomScaleNormal="100" workbookViewId="0">
      <selection activeCell="B9" sqref="B9:B10"/>
    </sheetView>
  </sheetViews>
  <sheetFormatPr defaultRowHeight="15.75"/>
  <cols>
    <col min="1" max="1" width="10.875" style="352" customWidth="1"/>
    <col min="2" max="2" width="12.25" style="352" customWidth="1"/>
    <col min="3" max="3" width="12.875" style="352" customWidth="1"/>
    <col min="4" max="4" width="13" style="352" customWidth="1"/>
    <col min="5" max="5" width="12.25" style="380" customWidth="1"/>
    <col min="6" max="6" width="12.625" style="380" customWidth="1"/>
    <col min="7" max="7" width="15.25" style="380" customWidth="1"/>
    <col min="8" max="8" width="15.5" style="352" customWidth="1"/>
    <col min="9" max="9" width="13.5" style="352" customWidth="1"/>
    <col min="10" max="10" width="13" style="352" customWidth="1"/>
    <col min="11" max="11" width="16.875" style="352" customWidth="1"/>
    <col min="12" max="23" width="1.25" style="352" customWidth="1"/>
    <col min="24" max="16384" width="9" style="352"/>
  </cols>
  <sheetData>
    <row r="1" spans="1:13" s="330" customFormat="1" ht="11.25" customHeight="1">
      <c r="A1" s="329"/>
      <c r="E1" s="331"/>
      <c r="F1" s="331"/>
      <c r="G1" s="331"/>
      <c r="K1" s="332"/>
    </row>
    <row r="2" spans="1:13" s="330" customFormat="1" ht="12" customHeight="1">
      <c r="A2" s="333"/>
      <c r="E2" s="331"/>
      <c r="F2" s="331"/>
      <c r="G2" s="331"/>
    </row>
    <row r="3" spans="1:13" s="335" customFormat="1" ht="18" customHeight="1">
      <c r="A3" s="500" t="s">
        <v>339</v>
      </c>
      <c r="B3" s="500"/>
      <c r="C3" s="500"/>
      <c r="D3" s="500"/>
      <c r="E3" s="500"/>
      <c r="F3" s="500"/>
      <c r="G3" s="501" t="s">
        <v>340</v>
      </c>
      <c r="H3" s="501"/>
      <c r="I3" s="501"/>
      <c r="J3" s="501"/>
      <c r="K3" s="501"/>
      <c r="L3" s="334"/>
      <c r="M3" s="334"/>
    </row>
    <row r="4" spans="1:13" s="338" customFormat="1" ht="12.75" customHeight="1">
      <c r="A4" s="336"/>
      <c r="B4" s="336"/>
      <c r="C4" s="336"/>
      <c r="D4" s="336"/>
      <c r="E4" s="336"/>
      <c r="F4" s="336"/>
      <c r="G4" s="336"/>
      <c r="H4" s="337"/>
      <c r="I4" s="337"/>
      <c r="J4" s="337"/>
    </row>
    <row r="5" spans="1:13" s="338" customFormat="1" ht="12" customHeight="1" thickBot="1">
      <c r="A5" s="339"/>
      <c r="K5" s="340"/>
    </row>
    <row r="6" spans="1:13" s="338" customFormat="1" ht="24" customHeight="1">
      <c r="A6" s="502" t="s">
        <v>341</v>
      </c>
      <c r="B6" s="503" t="s">
        <v>342</v>
      </c>
      <c r="C6" s="341"/>
      <c r="D6" s="341"/>
      <c r="E6" s="504" t="s">
        <v>343</v>
      </c>
      <c r="F6" s="505"/>
      <c r="G6" s="505"/>
      <c r="H6" s="505"/>
      <c r="I6" s="505"/>
      <c r="J6" s="506"/>
      <c r="K6" s="507" t="s">
        <v>344</v>
      </c>
    </row>
    <row r="7" spans="1:13" s="338" customFormat="1" ht="13.5" customHeight="1">
      <c r="A7" s="494"/>
      <c r="B7" s="489"/>
      <c r="C7" s="489" t="s">
        <v>345</v>
      </c>
      <c r="D7" s="489" t="s">
        <v>346</v>
      </c>
      <c r="E7" s="493" t="s">
        <v>347</v>
      </c>
      <c r="F7" s="342" t="s">
        <v>348</v>
      </c>
      <c r="G7" s="342" t="s">
        <v>349</v>
      </c>
      <c r="H7" s="493" t="s">
        <v>350</v>
      </c>
      <c r="I7" s="493" t="s">
        <v>351</v>
      </c>
      <c r="J7" s="493" t="s">
        <v>352</v>
      </c>
      <c r="K7" s="496"/>
    </row>
    <row r="8" spans="1:13" s="338" customFormat="1" ht="13.5">
      <c r="A8" s="494" t="s">
        <v>385</v>
      </c>
      <c r="B8" s="489"/>
      <c r="C8" s="489"/>
      <c r="D8" s="489"/>
      <c r="E8" s="489"/>
      <c r="F8" s="343" t="s">
        <v>353</v>
      </c>
      <c r="G8" s="343" t="s">
        <v>353</v>
      </c>
      <c r="H8" s="489"/>
      <c r="I8" s="489"/>
      <c r="J8" s="489"/>
      <c r="K8" s="496" t="s">
        <v>354</v>
      </c>
    </row>
    <row r="9" spans="1:13" s="338" customFormat="1" ht="13.5" customHeight="1">
      <c r="A9" s="494"/>
      <c r="B9" s="489" t="s">
        <v>355</v>
      </c>
      <c r="C9" s="489" t="s">
        <v>356</v>
      </c>
      <c r="D9" s="489" t="s">
        <v>357</v>
      </c>
      <c r="E9" s="498" t="s">
        <v>358</v>
      </c>
      <c r="F9" s="343"/>
      <c r="G9" s="343"/>
      <c r="H9" s="489" t="s">
        <v>359</v>
      </c>
      <c r="I9" s="489" t="s">
        <v>360</v>
      </c>
      <c r="J9" s="489" t="s">
        <v>361</v>
      </c>
      <c r="K9" s="496"/>
    </row>
    <row r="10" spans="1:13" s="338" customFormat="1" ht="13.5">
      <c r="A10" s="495"/>
      <c r="B10" s="490"/>
      <c r="C10" s="490"/>
      <c r="D10" s="490"/>
      <c r="E10" s="499"/>
      <c r="F10" s="344" t="s">
        <v>362</v>
      </c>
      <c r="G10" s="344" t="s">
        <v>363</v>
      </c>
      <c r="H10" s="490"/>
      <c r="I10" s="490"/>
      <c r="J10" s="490"/>
      <c r="K10" s="497"/>
    </row>
    <row r="11" spans="1:13" s="340" customFormat="1" ht="27.75" customHeight="1">
      <c r="A11" s="345">
        <v>2011</v>
      </c>
      <c r="B11" s="346">
        <v>22.939999999999998</v>
      </c>
      <c r="C11" s="347">
        <v>16.239999999999998</v>
      </c>
      <c r="D11" s="347">
        <v>6.7</v>
      </c>
      <c r="E11" s="348">
        <v>11</v>
      </c>
      <c r="F11" s="348">
        <v>1</v>
      </c>
      <c r="G11" s="348">
        <v>10</v>
      </c>
      <c r="H11" s="349">
        <v>0.16</v>
      </c>
      <c r="I11" s="348">
        <v>29</v>
      </c>
      <c r="J11" s="350">
        <v>68</v>
      </c>
      <c r="K11" s="351">
        <v>2011</v>
      </c>
      <c r="L11" s="352"/>
    </row>
    <row r="12" spans="1:13" s="340" customFormat="1" ht="27.75" customHeight="1">
      <c r="A12" s="345">
        <v>2012</v>
      </c>
      <c r="B12" s="346">
        <v>22.94</v>
      </c>
      <c r="C12" s="347">
        <v>16.239999999999998</v>
      </c>
      <c r="D12" s="347">
        <v>6.7</v>
      </c>
      <c r="E12" s="348">
        <v>11</v>
      </c>
      <c r="F12" s="348">
        <v>1</v>
      </c>
      <c r="G12" s="348">
        <v>10</v>
      </c>
      <c r="H12" s="349">
        <v>0.16</v>
      </c>
      <c r="I12" s="348">
        <v>29</v>
      </c>
      <c r="J12" s="350">
        <v>68</v>
      </c>
      <c r="K12" s="351">
        <v>2012</v>
      </c>
      <c r="L12" s="352"/>
    </row>
    <row r="13" spans="1:13" s="340" customFormat="1" ht="27.75" customHeight="1">
      <c r="A13" s="345">
        <v>2013</v>
      </c>
      <c r="B13" s="346">
        <v>22.939999999999998</v>
      </c>
      <c r="C13" s="347">
        <v>16.239999999999998</v>
      </c>
      <c r="D13" s="347">
        <v>6.7</v>
      </c>
      <c r="E13" s="348">
        <v>11</v>
      </c>
      <c r="F13" s="348">
        <v>1</v>
      </c>
      <c r="G13" s="348">
        <v>10</v>
      </c>
      <c r="H13" s="349">
        <v>0.16</v>
      </c>
      <c r="I13" s="348">
        <v>31</v>
      </c>
      <c r="J13" s="350">
        <v>70</v>
      </c>
      <c r="K13" s="351">
        <v>2013</v>
      </c>
      <c r="L13" s="352"/>
    </row>
    <row r="14" spans="1:13" s="360" customFormat="1" ht="27.75" customHeight="1">
      <c r="A14" s="353">
        <v>2014</v>
      </c>
      <c r="B14" s="354">
        <v>22.939999999999998</v>
      </c>
      <c r="C14" s="355">
        <v>16.239999999999998</v>
      </c>
      <c r="D14" s="355">
        <v>6.7</v>
      </c>
      <c r="E14" s="356">
        <v>11</v>
      </c>
      <c r="F14" s="356">
        <v>1</v>
      </c>
      <c r="G14" s="356">
        <v>10</v>
      </c>
      <c r="H14" s="355">
        <v>0.16</v>
      </c>
      <c r="I14" s="356">
        <v>31</v>
      </c>
      <c r="J14" s="357">
        <v>72</v>
      </c>
      <c r="K14" s="358">
        <v>2014</v>
      </c>
      <c r="L14" s="359"/>
    </row>
    <row r="15" spans="1:13" s="360" customFormat="1" ht="27.75" customHeight="1">
      <c r="A15" s="353">
        <v>2015</v>
      </c>
      <c r="B15" s="354">
        <v>22.94</v>
      </c>
      <c r="C15" s="355">
        <v>16.239999999999998</v>
      </c>
      <c r="D15" s="355">
        <v>6.7</v>
      </c>
      <c r="E15" s="356">
        <v>11</v>
      </c>
      <c r="F15" s="356">
        <v>1</v>
      </c>
      <c r="G15" s="356">
        <v>10</v>
      </c>
      <c r="H15" s="355">
        <v>0.16</v>
      </c>
      <c r="I15" s="356">
        <v>31</v>
      </c>
      <c r="J15" s="357">
        <v>70</v>
      </c>
      <c r="K15" s="358">
        <v>2015</v>
      </c>
      <c r="L15" s="359"/>
    </row>
    <row r="16" spans="1:13" s="360" customFormat="1" ht="27.75" customHeight="1">
      <c r="A16" s="361">
        <v>2016</v>
      </c>
      <c r="B16" s="362">
        <f>SUM(B17:B27)</f>
        <v>22.94</v>
      </c>
      <c r="C16" s="363">
        <f t="shared" ref="C16:J16" si="0">SUM(C17:C27)</f>
        <v>16.239999999999998</v>
      </c>
      <c r="D16" s="363">
        <f t="shared" si="0"/>
        <v>6.7</v>
      </c>
      <c r="E16" s="364">
        <f t="shared" si="0"/>
        <v>11</v>
      </c>
      <c r="F16" s="364">
        <f t="shared" si="0"/>
        <v>1</v>
      </c>
      <c r="G16" s="364">
        <f t="shared" si="0"/>
        <v>10</v>
      </c>
      <c r="H16" s="363">
        <f t="shared" si="0"/>
        <v>0.16</v>
      </c>
      <c r="I16" s="364">
        <f t="shared" si="0"/>
        <v>31</v>
      </c>
      <c r="J16" s="365">
        <f t="shared" si="0"/>
        <v>70</v>
      </c>
      <c r="K16" s="366">
        <v>2016</v>
      </c>
      <c r="L16" s="359"/>
    </row>
    <row r="17" spans="1:11" ht="27.75" customHeight="1">
      <c r="A17" s="367" t="s">
        <v>364</v>
      </c>
      <c r="B17" s="368">
        <v>0</v>
      </c>
      <c r="C17" s="369">
        <v>0</v>
      </c>
      <c r="D17" s="369">
        <v>0</v>
      </c>
      <c r="E17" s="348">
        <v>0</v>
      </c>
      <c r="F17" s="348">
        <v>0</v>
      </c>
      <c r="G17" s="348">
        <v>0</v>
      </c>
      <c r="H17" s="349">
        <v>0</v>
      </c>
      <c r="I17" s="370">
        <v>0</v>
      </c>
      <c r="J17" s="371">
        <v>0</v>
      </c>
      <c r="K17" s="372" t="s">
        <v>365</v>
      </c>
    </row>
    <row r="18" spans="1:11" ht="27.75" customHeight="1">
      <c r="A18" s="367" t="s">
        <v>366</v>
      </c>
      <c r="B18" s="368">
        <v>0</v>
      </c>
      <c r="C18" s="369">
        <v>0</v>
      </c>
      <c r="D18" s="369">
        <v>0</v>
      </c>
      <c r="E18" s="348">
        <v>0</v>
      </c>
      <c r="F18" s="348">
        <v>0</v>
      </c>
      <c r="G18" s="348">
        <v>0</v>
      </c>
      <c r="H18" s="349">
        <v>0</v>
      </c>
      <c r="I18" s="370">
        <v>0</v>
      </c>
      <c r="J18" s="371">
        <v>0</v>
      </c>
      <c r="K18" s="372" t="s">
        <v>47</v>
      </c>
    </row>
    <row r="19" spans="1:11" ht="27.75" customHeight="1">
      <c r="A19" s="367" t="s">
        <v>367</v>
      </c>
      <c r="B19" s="368">
        <v>0</v>
      </c>
      <c r="C19" s="369">
        <v>0</v>
      </c>
      <c r="D19" s="369">
        <v>0</v>
      </c>
      <c r="E19" s="348">
        <v>0</v>
      </c>
      <c r="F19" s="348">
        <v>0</v>
      </c>
      <c r="G19" s="348">
        <v>0</v>
      </c>
      <c r="H19" s="349">
        <v>0</v>
      </c>
      <c r="I19" s="348">
        <v>0</v>
      </c>
      <c r="J19" s="350">
        <v>0</v>
      </c>
      <c r="K19" s="372" t="s">
        <v>49</v>
      </c>
    </row>
    <row r="20" spans="1:11" ht="27.75" customHeight="1">
      <c r="A20" s="367" t="s">
        <v>368</v>
      </c>
      <c r="B20" s="368">
        <v>0</v>
      </c>
      <c r="C20" s="369">
        <v>0</v>
      </c>
      <c r="D20" s="369">
        <v>0</v>
      </c>
      <c r="E20" s="348">
        <v>0</v>
      </c>
      <c r="F20" s="348">
        <v>0</v>
      </c>
      <c r="G20" s="348">
        <v>0</v>
      </c>
      <c r="H20" s="349">
        <v>0</v>
      </c>
      <c r="I20" s="370">
        <v>0</v>
      </c>
      <c r="J20" s="371">
        <v>0</v>
      </c>
      <c r="K20" s="372" t="s">
        <v>369</v>
      </c>
    </row>
    <row r="21" spans="1:11" ht="27.75" customHeight="1">
      <c r="A21" s="367" t="s">
        <v>370</v>
      </c>
      <c r="B21" s="368">
        <v>0</v>
      </c>
      <c r="C21" s="369">
        <v>0</v>
      </c>
      <c r="D21" s="369">
        <v>0</v>
      </c>
      <c r="E21" s="348">
        <v>0</v>
      </c>
      <c r="F21" s="348">
        <v>0</v>
      </c>
      <c r="G21" s="348">
        <v>0</v>
      </c>
      <c r="H21" s="349">
        <v>0</v>
      </c>
      <c r="I21" s="348">
        <v>0</v>
      </c>
      <c r="J21" s="350">
        <v>0</v>
      </c>
      <c r="K21" s="372" t="s">
        <v>53</v>
      </c>
    </row>
    <row r="22" spans="1:11" ht="27.75" customHeight="1">
      <c r="A22" s="367" t="s">
        <v>371</v>
      </c>
      <c r="B22" s="368">
        <v>0</v>
      </c>
      <c r="C22" s="369">
        <v>0</v>
      </c>
      <c r="D22" s="369">
        <v>0</v>
      </c>
      <c r="E22" s="348">
        <v>0</v>
      </c>
      <c r="F22" s="348">
        <v>0</v>
      </c>
      <c r="G22" s="348">
        <v>0</v>
      </c>
      <c r="H22" s="349">
        <v>0</v>
      </c>
      <c r="I22" s="370">
        <v>0</v>
      </c>
      <c r="J22" s="371">
        <v>0</v>
      </c>
      <c r="K22" s="372" t="s">
        <v>55</v>
      </c>
    </row>
    <row r="23" spans="1:11" ht="27.75" customHeight="1">
      <c r="A23" s="367" t="s">
        <v>372</v>
      </c>
      <c r="B23" s="368">
        <v>0</v>
      </c>
      <c r="C23" s="369">
        <v>0</v>
      </c>
      <c r="D23" s="369">
        <v>0</v>
      </c>
      <c r="E23" s="348">
        <v>0</v>
      </c>
      <c r="F23" s="348">
        <v>0</v>
      </c>
      <c r="G23" s="348">
        <v>0</v>
      </c>
      <c r="H23" s="349">
        <v>0</v>
      </c>
      <c r="I23" s="370">
        <v>0</v>
      </c>
      <c r="J23" s="371">
        <v>0</v>
      </c>
      <c r="K23" s="372" t="s">
        <v>57</v>
      </c>
    </row>
    <row r="24" spans="1:11" ht="27.75" customHeight="1">
      <c r="A24" s="367" t="s">
        <v>373</v>
      </c>
      <c r="B24" s="368">
        <v>0</v>
      </c>
      <c r="C24" s="369">
        <v>0</v>
      </c>
      <c r="D24" s="369">
        <v>0</v>
      </c>
      <c r="E24" s="348">
        <v>0</v>
      </c>
      <c r="F24" s="348">
        <v>0</v>
      </c>
      <c r="G24" s="348">
        <v>0</v>
      </c>
      <c r="H24" s="349">
        <v>0</v>
      </c>
      <c r="I24" s="370">
        <v>0</v>
      </c>
      <c r="J24" s="371">
        <v>0</v>
      </c>
      <c r="K24" s="372" t="s">
        <v>59</v>
      </c>
    </row>
    <row r="25" spans="1:11" ht="27.75" customHeight="1">
      <c r="A25" s="367" t="s">
        <v>374</v>
      </c>
      <c r="B25" s="368">
        <v>22.94</v>
      </c>
      <c r="C25" s="369">
        <v>16.239999999999998</v>
      </c>
      <c r="D25" s="369">
        <v>6.7</v>
      </c>
      <c r="E25" s="348">
        <v>11</v>
      </c>
      <c r="F25" s="348">
        <v>1</v>
      </c>
      <c r="G25" s="348">
        <v>10</v>
      </c>
      <c r="H25" s="349">
        <v>0.16</v>
      </c>
      <c r="I25" s="348">
        <v>31</v>
      </c>
      <c r="J25" s="350">
        <v>70</v>
      </c>
      <c r="K25" s="372" t="s">
        <v>61</v>
      </c>
    </row>
    <row r="26" spans="1:11" ht="27.75" customHeight="1">
      <c r="A26" s="367" t="s">
        <v>375</v>
      </c>
      <c r="B26" s="368">
        <v>0</v>
      </c>
      <c r="C26" s="369">
        <v>0</v>
      </c>
      <c r="D26" s="369">
        <v>0</v>
      </c>
      <c r="E26" s="348">
        <v>0</v>
      </c>
      <c r="F26" s="348">
        <v>0</v>
      </c>
      <c r="G26" s="348">
        <v>0</v>
      </c>
      <c r="H26" s="349">
        <v>0</v>
      </c>
      <c r="I26" s="370">
        <v>0</v>
      </c>
      <c r="J26" s="371">
        <v>0</v>
      </c>
      <c r="K26" s="372" t="s">
        <v>63</v>
      </c>
    </row>
    <row r="27" spans="1:11" ht="30" customHeight="1" thickBot="1">
      <c r="A27" s="373" t="s">
        <v>376</v>
      </c>
      <c r="B27" s="374">
        <v>0</v>
      </c>
      <c r="C27" s="375">
        <v>0</v>
      </c>
      <c r="D27" s="375">
        <v>0</v>
      </c>
      <c r="E27" s="376">
        <v>0</v>
      </c>
      <c r="F27" s="376">
        <v>0</v>
      </c>
      <c r="G27" s="376">
        <v>0</v>
      </c>
      <c r="H27" s="377">
        <v>0</v>
      </c>
      <c r="I27" s="378">
        <v>0</v>
      </c>
      <c r="J27" s="379">
        <v>0</v>
      </c>
      <c r="K27" s="321" t="s">
        <v>377</v>
      </c>
    </row>
    <row r="28" spans="1:11" s="338" customFormat="1" ht="13.5">
      <c r="A28" s="491" t="s">
        <v>378</v>
      </c>
      <c r="B28" s="491"/>
      <c r="C28" s="491"/>
      <c r="D28" s="491"/>
      <c r="E28" s="491"/>
      <c r="F28" s="491"/>
      <c r="G28" s="491"/>
      <c r="H28" s="491"/>
      <c r="I28" s="491"/>
      <c r="J28" s="491"/>
      <c r="K28" s="491"/>
    </row>
    <row r="29" spans="1:11" s="338" customFormat="1" ht="13.5" customHeight="1">
      <c r="A29" s="492" t="s">
        <v>379</v>
      </c>
      <c r="B29" s="492"/>
      <c r="C29" s="492"/>
      <c r="D29" s="492"/>
      <c r="E29" s="492"/>
      <c r="F29" s="492"/>
      <c r="G29" s="492"/>
      <c r="H29" s="492"/>
      <c r="I29" s="492"/>
      <c r="J29" s="492"/>
      <c r="K29" s="492"/>
    </row>
    <row r="30" spans="1:11">
      <c r="F30" s="381"/>
      <c r="G30" s="381"/>
    </row>
    <row r="31" spans="1:11">
      <c r="F31" s="381"/>
      <c r="G31" s="381"/>
    </row>
    <row r="32" spans="1:11">
      <c r="F32" s="381"/>
      <c r="G32" s="381"/>
    </row>
    <row r="33" spans="6:7">
      <c r="F33" s="381"/>
      <c r="G33" s="381"/>
    </row>
    <row r="34" spans="6:7">
      <c r="F34" s="381"/>
      <c r="G34" s="381"/>
    </row>
    <row r="35" spans="6:7">
      <c r="F35" s="381"/>
      <c r="G35" s="381"/>
    </row>
    <row r="36" spans="6:7">
      <c r="F36" s="381"/>
      <c r="G36" s="381"/>
    </row>
    <row r="37" spans="6:7">
      <c r="F37" s="381"/>
      <c r="G37" s="381"/>
    </row>
    <row r="38" spans="6:7">
      <c r="F38" s="381"/>
      <c r="G38" s="381"/>
    </row>
    <row r="39" spans="6:7">
      <c r="F39" s="381"/>
      <c r="G39" s="381"/>
    </row>
    <row r="40" spans="6:7">
      <c r="F40" s="381"/>
      <c r="G40" s="381"/>
    </row>
    <row r="41" spans="6:7">
      <c r="F41" s="381"/>
      <c r="G41" s="381"/>
    </row>
    <row r="42" spans="6:7">
      <c r="F42" s="381"/>
      <c r="G42" s="381"/>
    </row>
  </sheetData>
  <mergeCells count="23">
    <mergeCell ref="A3:F3"/>
    <mergeCell ref="G3:K3"/>
    <mergeCell ref="A6:A7"/>
    <mergeCell ref="B6:B8"/>
    <mergeCell ref="E6:J6"/>
    <mergeCell ref="K6:K7"/>
    <mergeCell ref="C7:C8"/>
    <mergeCell ref="D7:D8"/>
    <mergeCell ref="E7:E8"/>
    <mergeCell ref="H7:H8"/>
    <mergeCell ref="J9:J10"/>
    <mergeCell ref="A28:K28"/>
    <mergeCell ref="A29:K29"/>
    <mergeCell ref="I7:I8"/>
    <mergeCell ref="J7:J8"/>
    <mergeCell ref="A8:A10"/>
    <mergeCell ref="K8:K10"/>
    <mergeCell ref="B9:B10"/>
    <mergeCell ref="C9:C10"/>
    <mergeCell ref="D9:D10"/>
    <mergeCell ref="E9:E10"/>
    <mergeCell ref="H9:H10"/>
    <mergeCell ref="I9:I10"/>
  </mergeCells>
  <phoneticPr fontId="3" type="noConversion"/>
  <pageMargins left="0.5" right="0.43" top="0.46" bottom="0.4" header="0.3" footer="0.28000000000000003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연혁</vt:lpstr>
      <vt:lpstr>1. 위치</vt:lpstr>
      <vt:lpstr>2.행정구역</vt:lpstr>
      <vt:lpstr>3.토지지목별현황</vt:lpstr>
      <vt:lpstr>4.일기일수</vt:lpstr>
      <vt:lpstr>5.기상개황</vt:lpstr>
      <vt:lpstr>6.강수량</vt:lpstr>
      <vt:lpstr>7.해안선및도서</vt:lpstr>
      <vt:lpstr>'5.기상개황'!Print_Area</vt:lpstr>
      <vt:lpstr>'6.강수량'!Print_Area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2017-09-07T00:16:27Z</dcterms:created>
  <dcterms:modified xsi:type="dcterms:W3CDTF">2017-12-20T02:31:06Z</dcterms:modified>
</cp:coreProperties>
</file>