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18315" windowHeight="12150"/>
  </bookViews>
  <sheets>
    <sheet name="1.의료기관" sheetId="1" r:id="rId1"/>
    <sheet name="2.의료기관종사의료인력" sheetId="14" r:id="rId2"/>
    <sheet name="3.보건소인력" sheetId="2" r:id="rId3"/>
    <sheet name="4.보건지소및진료소인력" sheetId="3" r:id="rId4"/>
    <sheet name="5.부정의료업자 단속실적" sheetId="4" r:id="rId5"/>
    <sheet name="6.의약품등제조업소및판매업소" sheetId="5" r:id="rId6"/>
    <sheet name="7.식품위생관계업소" sheetId="6" r:id="rId7"/>
    <sheet name="8.공중위생관계업소" sheetId="7" r:id="rId8"/>
    <sheet name="9.예방접종" sheetId="8" r:id="rId9"/>
    <sheet name="10. 법정감염병 발생및사망" sheetId="9" r:id="rId10"/>
    <sheet name="11. 한센병 보건소 등록" sheetId="10" r:id="rId11"/>
    <sheet name="12.결핵환자현황" sheetId="11" r:id="rId12"/>
    <sheet name="13.보건소 구강보건사업실적" sheetId="12" r:id="rId13"/>
    <sheet name="14.모자보건사업실적" sheetId="13" r:id="rId14"/>
    <sheet name="15.건강보험적용인구" sheetId="15" r:id="rId15"/>
    <sheet name="16. 건강보험급여" sheetId="16" r:id="rId16"/>
    <sheet name="17.건강보험대상자진료실적" sheetId="17" r:id="rId17"/>
    <sheet name="18.국민연금가입자 " sheetId="18" r:id="rId18"/>
    <sheet name="19. 국민연금 급여 지급현황" sheetId="19" r:id="rId19"/>
    <sheet name="20.국가보훈대상자" sheetId="20" r:id="rId20"/>
    <sheet name="21.국가보훈대상자취업" sheetId="21" r:id="rId21"/>
    <sheet name="22.국가보훈대상자녀취학" sheetId="22" r:id="rId22"/>
    <sheet name="23.노인여가복지시설" sheetId="23" r:id="rId23"/>
    <sheet name="24.노인주거복지시설" sheetId="24" r:id="rId24"/>
    <sheet name="25.노인의료복지시설" sheetId="25" r:id="rId25"/>
    <sheet name="26. 재가노인복지시설" sheetId="26" r:id="rId26"/>
    <sheet name="27.국민기초생활보장수급자" sheetId="40" r:id="rId27"/>
    <sheet name="28. 여성복지시설" sheetId="27" r:id="rId28"/>
    <sheet name="29. 여성폭력 상담" sheetId="28" r:id="rId29"/>
    <sheet name="30.기초연금수급자 수" sheetId="29" r:id="rId30"/>
    <sheet name="31.소년소녀가정현황" sheetId="30" r:id="rId31"/>
    <sheet name="32. 아동복지시설" sheetId="31" r:id="rId32"/>
    <sheet name="33. 장애인복지생활시설" sheetId="32" r:id="rId33"/>
    <sheet name="34.장애인등록현황" sheetId="33" r:id="rId34"/>
    <sheet name="35. 부랑인 시설" sheetId="41" r:id="rId35"/>
    <sheet name="36. 저소득 한부모가정" sheetId="34" r:id="rId36"/>
    <sheet name="37.묘지및봉안시설" sheetId="35" r:id="rId37"/>
    <sheet name="38.방문건강관리사업" sheetId="42" r:id="rId38"/>
    <sheet name="39-가.보건교육실적" sheetId="43" r:id="rId39"/>
    <sheet name="39-나.보건교육실적" sheetId="44" r:id="rId40"/>
    <sheet name="40. 보육시설" sheetId="36" r:id="rId41"/>
    <sheet name="41. 자원봉사자 현황" sheetId="37" r:id="rId42"/>
    <sheet name="42. 독거노인 현황(성별)" sheetId="38" r:id="rId43"/>
    <sheet name="42-1. 독거노인 현황(연령별)" sheetId="39" r:id="rId44"/>
  </sheets>
  <externalReferences>
    <externalReference r:id="rId45"/>
  </externalReferences>
  <definedNames>
    <definedName name="DataStateRange" hidden="1">[1]총액조회신탁!$A$5,[1]총액조회신탁!$A$7,[1]총액조회신탁!$A$34:$C$38,[1]총액조회신탁!$E$4,[1]총액조회신탁!$E$8,[1]총액조회신탁!$A$40:$A$41</definedName>
    <definedName name="_xlnm.Print_Area" localSheetId="24">'25.노인의료복지시설'!$A$1:$Z$26</definedName>
    <definedName name="_xlnm.Print_Area" localSheetId="42">'42. 독거노인 현황(성별)'!$A$1:$N$8</definedName>
    <definedName name="_xlnm.Print_Area" localSheetId="43">'42-1. 독거노인 현황(연령별)'!$A$1:$N$8</definedName>
  </definedNames>
  <calcPr calcId="144525"/>
</workbook>
</file>

<file path=xl/calcChain.xml><?xml version="1.0" encoding="utf-8"?>
<calcChain xmlns="http://schemas.openxmlformats.org/spreadsheetml/2006/main">
  <c r="J10" i="29" l="1"/>
  <c r="J9" i="29"/>
  <c r="I9" i="29"/>
  <c r="I10" i="29"/>
  <c r="J8" i="29"/>
  <c r="I8" i="29"/>
  <c r="AB17" i="35" l="1"/>
  <c r="K7" i="39" l="1"/>
  <c r="E7" i="39"/>
  <c r="B7" i="39"/>
  <c r="K7" i="38"/>
  <c r="E7" i="38"/>
  <c r="B7" i="38"/>
  <c r="K13" i="36"/>
  <c r="K14" i="36"/>
  <c r="K15" i="36"/>
  <c r="K16" i="36"/>
  <c r="K17" i="36"/>
  <c r="K18" i="36"/>
  <c r="K19" i="36"/>
  <c r="K20" i="36"/>
  <c r="K21" i="36"/>
  <c r="K22" i="36"/>
  <c r="K23" i="36"/>
  <c r="J11" i="29"/>
  <c r="I11" i="29"/>
  <c r="E25" i="26"/>
  <c r="E24" i="26"/>
  <c r="E23" i="26"/>
  <c r="E22" i="26"/>
  <c r="E21" i="26"/>
  <c r="E20" i="26"/>
  <c r="E19" i="26"/>
  <c r="E18" i="26"/>
  <c r="E17" i="26"/>
  <c r="E16" i="26"/>
  <c r="D25" i="26"/>
  <c r="D24" i="26"/>
  <c r="D23" i="26"/>
  <c r="D22" i="26"/>
  <c r="D21" i="26"/>
  <c r="D20" i="26"/>
  <c r="D19" i="26"/>
  <c r="D18" i="26"/>
  <c r="D17" i="26"/>
  <c r="D16" i="26"/>
  <c r="C25" i="26"/>
  <c r="C24" i="26"/>
  <c r="C23" i="26"/>
  <c r="C22" i="26"/>
  <c r="C21" i="26"/>
  <c r="C20" i="26"/>
  <c r="C19" i="26"/>
  <c r="C18" i="26"/>
  <c r="C17" i="26"/>
  <c r="C16" i="26"/>
  <c r="B25" i="26"/>
  <c r="B24" i="26"/>
  <c r="B23" i="26"/>
  <c r="B22" i="26"/>
  <c r="B21" i="26"/>
  <c r="B20" i="26"/>
  <c r="B19" i="26"/>
  <c r="B18" i="26"/>
  <c r="B17" i="26"/>
  <c r="B16" i="26"/>
  <c r="E15" i="26"/>
  <c r="D15" i="26"/>
  <c r="C15" i="26"/>
  <c r="B15" i="26"/>
  <c r="E15" i="19" l="1"/>
  <c r="D15" i="19"/>
  <c r="AC14" i="42" l="1"/>
  <c r="C14" i="13"/>
  <c r="G15" i="10"/>
  <c r="H15" i="10"/>
  <c r="I15" i="10"/>
  <c r="J15" i="10"/>
  <c r="K15" i="10"/>
  <c r="L15" i="10"/>
  <c r="M15" i="10"/>
  <c r="N15" i="10"/>
  <c r="T16" i="9"/>
  <c r="U16" i="9"/>
  <c r="N16" i="6"/>
  <c r="O16" i="6"/>
  <c r="P16" i="6"/>
  <c r="K14" i="44" l="1"/>
  <c r="H14" i="44"/>
  <c r="F14" i="44"/>
  <c r="E14" i="44"/>
  <c r="D14" i="44"/>
  <c r="C14" i="44"/>
  <c r="B14" i="44" s="1"/>
  <c r="L13" i="43"/>
  <c r="B13" i="43" s="1"/>
  <c r="K13" i="43"/>
  <c r="J13" i="43"/>
  <c r="AF14" i="42"/>
  <c r="AB14" i="42"/>
  <c r="AA14" i="42"/>
  <c r="Z14" i="42"/>
  <c r="Y14" i="42"/>
  <c r="X14" i="42"/>
  <c r="W14" i="42" s="1"/>
  <c r="T14" i="42"/>
  <c r="Q14" i="42"/>
  <c r="N14" i="42"/>
  <c r="K14" i="42"/>
  <c r="H14" i="42"/>
  <c r="E14" i="42"/>
  <c r="Q25" i="41" l="1"/>
  <c r="P25" i="41"/>
  <c r="O25" i="41"/>
  <c r="N25" i="41"/>
  <c r="M25" i="41"/>
  <c r="L25" i="41"/>
  <c r="K25" i="41"/>
  <c r="J25" i="41"/>
  <c r="I25" i="41"/>
  <c r="H25" i="41"/>
  <c r="G25" i="41"/>
  <c r="F25" i="41"/>
  <c r="E25" i="41"/>
  <c r="D25" i="41"/>
  <c r="C25" i="41"/>
  <c r="B25" i="41"/>
  <c r="Q24" i="41"/>
  <c r="P24" i="41"/>
  <c r="O24" i="41"/>
  <c r="N24" i="41"/>
  <c r="M24" i="41"/>
  <c r="L24" i="41"/>
  <c r="K24" i="41"/>
  <c r="J24" i="41"/>
  <c r="I24" i="41"/>
  <c r="H24" i="41"/>
  <c r="G24" i="41"/>
  <c r="F24" i="41"/>
  <c r="E24" i="41"/>
  <c r="D24" i="41"/>
  <c r="C24" i="41"/>
  <c r="B24" i="41"/>
  <c r="Q23" i="41"/>
  <c r="P23" i="41"/>
  <c r="O23" i="41"/>
  <c r="N23" i="41"/>
  <c r="M23" i="41"/>
  <c r="L23" i="41"/>
  <c r="K23" i="41"/>
  <c r="J23" i="41"/>
  <c r="I23" i="41"/>
  <c r="H23" i="41"/>
  <c r="G23" i="41"/>
  <c r="F23" i="41"/>
  <c r="E23" i="41"/>
  <c r="D23" i="41"/>
  <c r="C23" i="41"/>
  <c r="B23" i="41"/>
  <c r="Q22" i="41"/>
  <c r="P22" i="41"/>
  <c r="O22" i="41"/>
  <c r="N22" i="41"/>
  <c r="M22" i="41"/>
  <c r="L22" i="41"/>
  <c r="K22" i="41"/>
  <c r="J22" i="41"/>
  <c r="I22" i="41"/>
  <c r="H22" i="41"/>
  <c r="G22" i="41"/>
  <c r="F22" i="41"/>
  <c r="E22" i="41"/>
  <c r="D22" i="41"/>
  <c r="C22" i="41"/>
  <c r="B22" i="41"/>
  <c r="Q21" i="41"/>
  <c r="P21" i="41"/>
  <c r="O21" i="41"/>
  <c r="N21" i="41"/>
  <c r="M21" i="41"/>
  <c r="L21" i="41"/>
  <c r="K21" i="41"/>
  <c r="J21" i="41"/>
  <c r="I21" i="41"/>
  <c r="H21" i="41"/>
  <c r="G21" i="41"/>
  <c r="F21" i="41"/>
  <c r="E21" i="41"/>
  <c r="D21" i="41"/>
  <c r="C21" i="41"/>
  <c r="B21" i="41"/>
  <c r="Q20" i="41"/>
  <c r="P20" i="41"/>
  <c r="O20" i="41"/>
  <c r="N20" i="41"/>
  <c r="M20" i="41"/>
  <c r="L20" i="41"/>
  <c r="K20" i="41"/>
  <c r="J20" i="41"/>
  <c r="I20" i="41"/>
  <c r="H20" i="41"/>
  <c r="G20" i="41"/>
  <c r="F20" i="41"/>
  <c r="E20" i="41"/>
  <c r="D20" i="41"/>
  <c r="C20" i="41"/>
  <c r="B20" i="41"/>
  <c r="Q19" i="41"/>
  <c r="P19" i="41"/>
  <c r="O19" i="41"/>
  <c r="N19" i="41"/>
  <c r="M19" i="41"/>
  <c r="L19" i="41"/>
  <c r="K19" i="41"/>
  <c r="J19" i="41"/>
  <c r="I19" i="41"/>
  <c r="E19" i="41" s="1"/>
  <c r="H19" i="41"/>
  <c r="G19" i="41"/>
  <c r="F19" i="41"/>
  <c r="D19" i="41"/>
  <c r="C19" i="41"/>
  <c r="B19" i="41"/>
  <c r="Q18" i="41"/>
  <c r="P18" i="41"/>
  <c r="O18" i="41"/>
  <c r="N18" i="41"/>
  <c r="M18" i="41"/>
  <c r="L18" i="41"/>
  <c r="K18" i="41"/>
  <c r="J18" i="41"/>
  <c r="I18" i="41"/>
  <c r="E18" i="41" s="1"/>
  <c r="H18" i="41"/>
  <c r="G18" i="41"/>
  <c r="F18" i="41"/>
  <c r="D18" i="41"/>
  <c r="C18" i="41"/>
  <c r="B18" i="41"/>
  <c r="Q17" i="41"/>
  <c r="P17" i="41"/>
  <c r="O17" i="41"/>
  <c r="N17" i="41"/>
  <c r="M17" i="41"/>
  <c r="I17" i="41" s="1"/>
  <c r="E17" i="41" s="1"/>
  <c r="L17" i="41"/>
  <c r="K17" i="41"/>
  <c r="J17" i="41"/>
  <c r="H17" i="41"/>
  <c r="G17" i="41"/>
  <c r="F17" i="41"/>
  <c r="D17" i="41"/>
  <c r="C17" i="41"/>
  <c r="B17" i="41"/>
  <c r="Q16" i="41"/>
  <c r="P16" i="41"/>
  <c r="O16" i="41"/>
  <c r="N16" i="41"/>
  <c r="M16" i="41"/>
  <c r="L16" i="41"/>
  <c r="H16" i="41" s="1"/>
  <c r="K16" i="41"/>
  <c r="J16" i="41"/>
  <c r="I16" i="41"/>
  <c r="E16" i="41" s="1"/>
  <c r="G16" i="41"/>
  <c r="F16" i="41"/>
  <c r="C16" i="41"/>
  <c r="B16" i="41"/>
  <c r="Q15" i="41"/>
  <c r="P15" i="41"/>
  <c r="O15" i="41"/>
  <c r="N15" i="41"/>
  <c r="M15" i="41"/>
  <c r="I15" i="41" s="1"/>
  <c r="L15" i="41"/>
  <c r="K15" i="41"/>
  <c r="J15" i="41"/>
  <c r="H15" i="41"/>
  <c r="D15" i="41" s="1"/>
  <c r="G15" i="41"/>
  <c r="F15" i="41"/>
  <c r="C15" i="41"/>
  <c r="B15" i="41"/>
  <c r="Q14" i="41"/>
  <c r="P14" i="41"/>
  <c r="O14" i="41"/>
  <c r="N14" i="41"/>
  <c r="M14" i="41"/>
  <c r="L14" i="41"/>
  <c r="K14" i="41"/>
  <c r="J14" i="41"/>
  <c r="G14" i="41"/>
  <c r="F14" i="41"/>
  <c r="C14" i="41"/>
  <c r="B14" i="41"/>
  <c r="S14" i="40"/>
  <c r="R14" i="40"/>
  <c r="Q14" i="40"/>
  <c r="P14" i="40"/>
  <c r="O14" i="40"/>
  <c r="N14" i="40"/>
  <c r="M14" i="40"/>
  <c r="L14" i="40"/>
  <c r="K14" i="40"/>
  <c r="J14" i="40"/>
  <c r="I14" i="40"/>
  <c r="H14" i="40"/>
  <c r="G14" i="40"/>
  <c r="F14" i="40"/>
  <c r="E14" i="40"/>
  <c r="D14" i="40"/>
  <c r="C14" i="40"/>
  <c r="B14" i="40"/>
  <c r="D14" i="41" l="1"/>
  <c r="E15" i="41"/>
  <c r="E14" i="41" s="1"/>
  <c r="I14" i="41"/>
  <c r="D16" i="41"/>
  <c r="H14" i="41"/>
  <c r="P23" i="36" l="1"/>
  <c r="B23" i="36"/>
  <c r="P22" i="36"/>
  <c r="B22" i="36"/>
  <c r="P21" i="36"/>
  <c r="B21" i="36"/>
  <c r="P20" i="36"/>
  <c r="B20" i="36"/>
  <c r="P19" i="36"/>
  <c r="B19" i="36"/>
  <c r="P18" i="36"/>
  <c r="B18" i="36"/>
  <c r="P17" i="36"/>
  <c r="B17" i="36"/>
  <c r="P16" i="36"/>
  <c r="B16" i="36"/>
  <c r="P15" i="36"/>
  <c r="B15" i="36"/>
  <c r="P14" i="36"/>
  <c r="B14" i="36"/>
  <c r="P13" i="36"/>
  <c r="B13" i="36"/>
  <c r="U12" i="36"/>
  <c r="T12" i="36"/>
  <c r="S12" i="36"/>
  <c r="R12" i="36"/>
  <c r="Q12" i="36"/>
  <c r="O12" i="36"/>
  <c r="N12" i="36"/>
  <c r="M12" i="36"/>
  <c r="L12" i="36"/>
  <c r="K12" i="36"/>
  <c r="J12" i="36"/>
  <c r="I12" i="36"/>
  <c r="H12" i="36"/>
  <c r="G12" i="36"/>
  <c r="F12" i="36"/>
  <c r="D12" i="36"/>
  <c r="C12" i="36"/>
  <c r="AA12" i="33"/>
  <c r="Z12" i="33"/>
  <c r="Y12" i="33"/>
  <c r="X12" i="33"/>
  <c r="W12" i="33"/>
  <c r="V12" i="33"/>
  <c r="U12" i="33"/>
  <c r="T12" i="33"/>
  <c r="S12" i="33"/>
  <c r="R12" i="33"/>
  <c r="O12" i="33"/>
  <c r="N12" i="33"/>
  <c r="M12" i="33"/>
  <c r="L12" i="33"/>
  <c r="K12" i="33"/>
  <c r="J12" i="33"/>
  <c r="I12" i="33"/>
  <c r="H12" i="33"/>
  <c r="G12" i="33"/>
  <c r="F12" i="33"/>
  <c r="E12" i="33"/>
  <c r="D12" i="33"/>
  <c r="C12" i="33"/>
  <c r="B12" i="33"/>
  <c r="X15" i="32"/>
  <c r="W15" i="32"/>
  <c r="V15" i="32"/>
  <c r="U15" i="32"/>
  <c r="T15" i="32"/>
  <c r="S15" i="32"/>
  <c r="R15" i="32"/>
  <c r="Q15" i="32"/>
  <c r="P15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B15" i="32"/>
  <c r="I13" i="31"/>
  <c r="F13" i="31"/>
  <c r="C13" i="31"/>
  <c r="B24" i="30"/>
  <c r="B23" i="30"/>
  <c r="B22" i="30"/>
  <c r="B21" i="30"/>
  <c r="B20" i="30"/>
  <c r="B19" i="30"/>
  <c r="B18" i="30"/>
  <c r="B17" i="30"/>
  <c r="B16" i="30"/>
  <c r="B15" i="30"/>
  <c r="U13" i="30"/>
  <c r="T13" i="30"/>
  <c r="S13" i="30"/>
  <c r="R13" i="30"/>
  <c r="Q13" i="30"/>
  <c r="B13" i="30" s="1"/>
  <c r="P13" i="30"/>
  <c r="O13" i="30"/>
  <c r="N13" i="30"/>
  <c r="E13" i="30"/>
  <c r="D13" i="30"/>
  <c r="C13" i="30"/>
  <c r="J22" i="29"/>
  <c r="I22" i="29"/>
  <c r="H22" i="29"/>
  <c r="J21" i="29"/>
  <c r="I21" i="29"/>
  <c r="H21" i="29"/>
  <c r="J20" i="29"/>
  <c r="I20" i="29"/>
  <c r="H20" i="29"/>
  <c r="J19" i="29"/>
  <c r="I19" i="29"/>
  <c r="H19" i="29"/>
  <c r="J18" i="29"/>
  <c r="I18" i="29"/>
  <c r="H18" i="29"/>
  <c r="J17" i="29"/>
  <c r="I17" i="29"/>
  <c r="H17" i="29"/>
  <c r="J16" i="29"/>
  <c r="I16" i="29"/>
  <c r="H16" i="29"/>
  <c r="J15" i="29"/>
  <c r="I15" i="29"/>
  <c r="H15" i="29"/>
  <c r="J14" i="29"/>
  <c r="I14" i="29"/>
  <c r="H14" i="29"/>
  <c r="J13" i="29"/>
  <c r="I13" i="29"/>
  <c r="H13" i="29"/>
  <c r="J12" i="29"/>
  <c r="I12" i="29"/>
  <c r="H12" i="29"/>
  <c r="G11" i="29"/>
  <c r="F11" i="29"/>
  <c r="E11" i="29"/>
  <c r="D11" i="29"/>
  <c r="C11" i="29"/>
  <c r="B11" i="29"/>
  <c r="E27" i="27"/>
  <c r="D27" i="27"/>
  <c r="C27" i="27"/>
  <c r="B27" i="27"/>
  <c r="E26" i="27"/>
  <c r="D26" i="27"/>
  <c r="C26" i="27"/>
  <c r="B26" i="27"/>
  <c r="E25" i="27"/>
  <c r="D25" i="27"/>
  <c r="C25" i="27"/>
  <c r="B25" i="27"/>
  <c r="E24" i="27"/>
  <c r="D24" i="27"/>
  <c r="C24" i="27"/>
  <c r="B24" i="27"/>
  <c r="E23" i="27"/>
  <c r="D23" i="27"/>
  <c r="C23" i="27"/>
  <c r="B23" i="27"/>
  <c r="E22" i="27"/>
  <c r="D22" i="27"/>
  <c r="C22" i="27"/>
  <c r="B22" i="27"/>
  <c r="E21" i="27"/>
  <c r="D21" i="27"/>
  <c r="C21" i="27"/>
  <c r="B21" i="27"/>
  <c r="E20" i="27"/>
  <c r="D20" i="27"/>
  <c r="C20" i="27"/>
  <c r="B20" i="27"/>
  <c r="E19" i="27"/>
  <c r="D19" i="27"/>
  <c r="C19" i="27"/>
  <c r="B19" i="27"/>
  <c r="E18" i="27"/>
  <c r="D18" i="27"/>
  <c r="C18" i="27"/>
  <c r="B18" i="27"/>
  <c r="E17" i="27"/>
  <c r="E16" i="27" s="1"/>
  <c r="D17" i="27"/>
  <c r="C17" i="27"/>
  <c r="B17" i="27"/>
  <c r="D16" i="27"/>
  <c r="C16" i="27"/>
  <c r="B16" i="27"/>
  <c r="Y14" i="26"/>
  <c r="X14" i="26"/>
  <c r="W14" i="26"/>
  <c r="V14" i="26"/>
  <c r="U14" i="26"/>
  <c r="T14" i="26"/>
  <c r="S14" i="26"/>
  <c r="R14" i="26"/>
  <c r="Q14" i="26"/>
  <c r="P14" i="26"/>
  <c r="O14" i="26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AD14" i="24"/>
  <c r="AC14" i="24"/>
  <c r="AB14" i="24"/>
  <c r="AA14" i="24"/>
  <c r="Z14" i="24"/>
  <c r="Y14" i="24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B24" i="23"/>
  <c r="B23" i="23"/>
  <c r="B22" i="23"/>
  <c r="B21" i="23"/>
  <c r="B20" i="23"/>
  <c r="B19" i="23"/>
  <c r="B18" i="23"/>
  <c r="B17" i="23"/>
  <c r="B16" i="23"/>
  <c r="B15" i="23"/>
  <c r="B14" i="23"/>
  <c r="H13" i="23"/>
  <c r="G13" i="23"/>
  <c r="F13" i="23"/>
  <c r="E13" i="23"/>
  <c r="D13" i="23"/>
  <c r="C13" i="23"/>
  <c r="P12" i="36" l="1"/>
  <c r="E12" i="36"/>
  <c r="B12" i="36" s="1"/>
  <c r="H11" i="29"/>
  <c r="B13" i="23"/>
  <c r="P14" i="22" l="1"/>
  <c r="K13" i="21"/>
  <c r="H13" i="21"/>
  <c r="E13" i="21"/>
  <c r="B13" i="21"/>
  <c r="M15" i="20"/>
  <c r="C15" i="20"/>
  <c r="B15" i="20" s="1"/>
  <c r="B14" i="18" l="1"/>
  <c r="G13" i="17" l="1"/>
  <c r="F13" i="17"/>
  <c r="E13" i="17"/>
  <c r="D13" i="17"/>
  <c r="B13" i="17"/>
  <c r="I16" i="16"/>
  <c r="H16" i="16"/>
  <c r="G16" i="16"/>
  <c r="F16" i="16"/>
  <c r="E16" i="16"/>
  <c r="D16" i="16"/>
  <c r="C16" i="16"/>
  <c r="B16" i="16"/>
  <c r="B14" i="15"/>
  <c r="B14" i="14" l="1"/>
  <c r="C25" i="13"/>
  <c r="C24" i="13"/>
  <c r="C23" i="13"/>
  <c r="C22" i="13"/>
  <c r="C21" i="13"/>
  <c r="C20" i="13"/>
  <c r="C19" i="13"/>
  <c r="C18" i="13"/>
  <c r="C17" i="13"/>
  <c r="C16" i="13"/>
  <c r="C15" i="13"/>
  <c r="M14" i="12"/>
  <c r="L14" i="12"/>
  <c r="K14" i="12"/>
  <c r="J14" i="12"/>
  <c r="I14" i="12"/>
  <c r="H14" i="12"/>
  <c r="G14" i="12"/>
  <c r="F14" i="12"/>
  <c r="E14" i="12"/>
  <c r="D14" i="12"/>
  <c r="C14" i="12"/>
  <c r="B14" i="12"/>
  <c r="B16" i="11"/>
  <c r="B26" i="10"/>
  <c r="B25" i="10"/>
  <c r="B24" i="10"/>
  <c r="B23" i="10"/>
  <c r="B22" i="10"/>
  <c r="B21" i="10"/>
  <c r="B20" i="10"/>
  <c r="B19" i="10"/>
  <c r="B18" i="10"/>
  <c r="B15" i="10" s="1"/>
  <c r="B17" i="10"/>
  <c r="B16" i="10"/>
  <c r="F15" i="10"/>
  <c r="E15" i="10"/>
  <c r="D15" i="10"/>
  <c r="C15" i="10"/>
  <c r="AR16" i="9"/>
  <c r="B16" i="9"/>
  <c r="G25" i="7"/>
  <c r="B25" i="7"/>
  <c r="G24" i="7"/>
  <c r="B24" i="7"/>
  <c r="G23" i="7"/>
  <c r="G14" i="7" s="1"/>
  <c r="B23" i="7"/>
  <c r="G22" i="7"/>
  <c r="B22" i="7"/>
  <c r="B21" i="7"/>
  <c r="G20" i="7"/>
  <c r="B20" i="7"/>
  <c r="G19" i="7"/>
  <c r="B19" i="7"/>
  <c r="G18" i="7"/>
  <c r="B18" i="7"/>
  <c r="G17" i="7"/>
  <c r="B17" i="7"/>
  <c r="G16" i="7"/>
  <c r="B16" i="7"/>
  <c r="G15" i="7"/>
  <c r="B15" i="7"/>
  <c r="Q14" i="7"/>
  <c r="P14" i="7"/>
  <c r="O14" i="7"/>
  <c r="N14" i="7"/>
  <c r="M14" i="7"/>
  <c r="L14" i="7"/>
  <c r="K14" i="7"/>
  <c r="J14" i="7"/>
  <c r="I14" i="7"/>
  <c r="H14" i="7"/>
  <c r="F14" i="7"/>
  <c r="E14" i="7"/>
  <c r="D14" i="7"/>
  <c r="V27" i="6"/>
  <c r="Q27" i="6"/>
  <c r="M27" i="6"/>
  <c r="C27" i="6"/>
  <c r="V26" i="6"/>
  <c r="Q26" i="6"/>
  <c r="M26" i="6"/>
  <c r="C26" i="6"/>
  <c r="V25" i="6"/>
  <c r="Q25" i="6"/>
  <c r="M25" i="6"/>
  <c r="C25" i="6"/>
  <c r="V24" i="6"/>
  <c r="Q24" i="6"/>
  <c r="M24" i="6"/>
  <c r="C24" i="6"/>
  <c r="V23" i="6"/>
  <c r="Q23" i="6"/>
  <c r="M23" i="6"/>
  <c r="C23" i="6"/>
  <c r="V22" i="6"/>
  <c r="Q22" i="6"/>
  <c r="M22" i="6"/>
  <c r="C22" i="6"/>
  <c r="V21" i="6"/>
  <c r="Q21" i="6"/>
  <c r="M21" i="6"/>
  <c r="C21" i="6"/>
  <c r="V20" i="6"/>
  <c r="Q20" i="6"/>
  <c r="M20" i="6"/>
  <c r="C20" i="6"/>
  <c r="V19" i="6"/>
  <c r="Q19" i="6"/>
  <c r="M19" i="6"/>
  <c r="C19" i="6"/>
  <c r="V18" i="6"/>
  <c r="Q18" i="6"/>
  <c r="M18" i="6"/>
  <c r="C18" i="6"/>
  <c r="V17" i="6"/>
  <c r="Q17" i="6"/>
  <c r="M17" i="6"/>
  <c r="M16" i="6" s="1"/>
  <c r="C17" i="6"/>
  <c r="Y16" i="6"/>
  <c r="X16" i="6"/>
  <c r="W16" i="6"/>
  <c r="U16" i="6"/>
  <c r="T16" i="6"/>
  <c r="S16" i="6"/>
  <c r="R16" i="6"/>
  <c r="L16" i="6"/>
  <c r="K16" i="6"/>
  <c r="J16" i="6"/>
  <c r="I16" i="6"/>
  <c r="H16" i="6"/>
  <c r="G16" i="6"/>
  <c r="F16" i="6"/>
  <c r="E16" i="6"/>
  <c r="D16" i="6"/>
  <c r="G13" i="5"/>
  <c r="B13" i="5"/>
  <c r="K27" i="4"/>
  <c r="B27" i="4"/>
  <c r="O15" i="3"/>
  <c r="E15" i="3"/>
  <c r="B15" i="3"/>
  <c r="L30" i="2"/>
  <c r="E14" i="2"/>
  <c r="B14" i="2"/>
  <c r="C14" i="1"/>
  <c r="B14" i="1"/>
  <c r="C14" i="7" l="1"/>
  <c r="B14" i="7" s="1"/>
  <c r="B18" i="6"/>
  <c r="B19" i="6"/>
  <c r="B20" i="6"/>
  <c r="B21" i="6"/>
  <c r="B22" i="6"/>
  <c r="B23" i="6"/>
  <c r="V16" i="6"/>
  <c r="Q16" i="6"/>
  <c r="B24" i="6"/>
  <c r="B25" i="6"/>
  <c r="B27" i="6"/>
  <c r="B26" i="6"/>
  <c r="C16" i="6"/>
  <c r="B17" i="6"/>
  <c r="B16" i="6" l="1"/>
</calcChain>
</file>

<file path=xl/sharedStrings.xml><?xml version="1.0" encoding="utf-8"?>
<sst xmlns="http://schemas.openxmlformats.org/spreadsheetml/2006/main" count="3449" uniqueCount="1418">
  <si>
    <t>1.  의  료  기  관</t>
    <phoneticPr fontId="12" type="noConversion"/>
  </si>
  <si>
    <t>1. Number of Medical Institutions</t>
    <phoneticPr fontId="12" type="noConversion"/>
  </si>
  <si>
    <t>단위 : 개</t>
  </si>
  <si>
    <t>Unit : number</t>
  </si>
  <si>
    <t>연  별</t>
  </si>
  <si>
    <r>
      <t>합   계</t>
    </r>
    <r>
      <rPr>
        <vertAlign val="superscript"/>
        <sz val="10"/>
        <rFont val="돋움"/>
        <family val="3"/>
        <charset val="129"/>
      </rPr>
      <t>1)</t>
    </r>
    <rPh sb="5" eb="7">
      <t>1)</t>
    </rPh>
    <phoneticPr fontId="12" type="noConversion"/>
  </si>
  <si>
    <t>종 합 병 원</t>
  </si>
  <si>
    <r>
      <t>병     원</t>
    </r>
    <r>
      <rPr>
        <vertAlign val="superscript"/>
        <sz val="10"/>
        <rFont val="돋움"/>
        <family val="3"/>
        <charset val="129"/>
      </rPr>
      <t>2)</t>
    </r>
    <phoneticPr fontId="12" type="noConversion"/>
  </si>
  <si>
    <t>의     원</t>
  </si>
  <si>
    <r>
      <t>특 수 병 원</t>
    </r>
    <r>
      <rPr>
        <vertAlign val="superscript"/>
        <sz val="10"/>
        <rFont val="돋움"/>
        <family val="3"/>
        <charset val="129"/>
      </rPr>
      <t>3)</t>
    </r>
    <phoneticPr fontId="12" type="noConversion"/>
  </si>
  <si>
    <t>요 양 병 원</t>
  </si>
  <si>
    <t>치과병·의원</t>
    <phoneticPr fontId="12" type="noConversion"/>
  </si>
  <si>
    <t>한 방 병 원</t>
  </si>
  <si>
    <t>한  의  원</t>
  </si>
  <si>
    <t>조  산  소</t>
  </si>
  <si>
    <t>부속의원</t>
    <phoneticPr fontId="12" type="noConversion"/>
  </si>
  <si>
    <t>보  건
의료원</t>
    <phoneticPr fontId="12" type="noConversion"/>
  </si>
  <si>
    <t xml:space="preserve">보건소
</t>
    <phoneticPr fontId="12" type="noConversion"/>
  </si>
  <si>
    <t>보 건
지 소</t>
    <phoneticPr fontId="12" type="noConversion"/>
  </si>
  <si>
    <t>보  건
진료소</t>
    <phoneticPr fontId="12" type="noConversion"/>
  </si>
  <si>
    <t>Year</t>
    <phoneticPr fontId="12" type="noConversion"/>
  </si>
  <si>
    <t>Total</t>
  </si>
  <si>
    <t>General
 hospitals</t>
    <phoneticPr fontId="12" type="noConversion"/>
  </si>
  <si>
    <t>Hospitals</t>
  </si>
  <si>
    <t>Clinics</t>
  </si>
  <si>
    <t>Special
hospitals</t>
    <phoneticPr fontId="12" type="noConversion"/>
  </si>
  <si>
    <t>Longterm care 
hospitals</t>
    <phoneticPr fontId="12" type="noConversion"/>
  </si>
  <si>
    <t>Dental
hospitals</t>
    <phoneticPr fontId="12" type="noConversion"/>
  </si>
  <si>
    <t>Oriental
medicine
hospitals</t>
    <phoneticPr fontId="12" type="noConversion"/>
  </si>
  <si>
    <t>Oriental
medicine
clinics</t>
    <phoneticPr fontId="12" type="noConversion"/>
  </si>
  <si>
    <t>Midwife
clinics</t>
    <phoneticPr fontId="12" type="noConversion"/>
  </si>
  <si>
    <t>Dispensaries</t>
    <phoneticPr fontId="12" type="noConversion"/>
  </si>
  <si>
    <t>Primary 
health 
care
post</t>
    <phoneticPr fontId="12" type="noConversion"/>
  </si>
  <si>
    <t>병원수</t>
  </si>
  <si>
    <t>병상수</t>
  </si>
  <si>
    <t>Health
clinic</t>
    <phoneticPr fontId="12" type="noConversion"/>
  </si>
  <si>
    <t>Sub
Health
centers</t>
    <phoneticPr fontId="12" type="noConversion"/>
  </si>
  <si>
    <t>No. of
Hospitals</t>
    <phoneticPr fontId="12" type="noConversion"/>
  </si>
  <si>
    <t>No. of
beds</t>
    <phoneticPr fontId="12" type="noConversion"/>
  </si>
  <si>
    <t>Health
centers</t>
    <phoneticPr fontId="12" type="noConversion"/>
  </si>
  <si>
    <t>주1) :  보건의료원이하 제외
   2) :  군인병원 제외
   3) :  정신병원, 결핵병원, 나병원 포함
자료 : 홍성군보건소</t>
    <phoneticPr fontId="12" type="noConversion"/>
  </si>
  <si>
    <t xml:space="preserve">                     Note1) :  Excluding health clinics to primary health care post
                           2) :  Excluding army hospitals
                           3) :  Including hospitals for mental ills or T.B. patients, leprosariums
                     Source : Hongseong Public Health Center</t>
    <phoneticPr fontId="12" type="noConversion"/>
  </si>
  <si>
    <t>3.  보  건  소  인  력</t>
    <phoneticPr fontId="12" type="noConversion"/>
  </si>
  <si>
    <t>3. Number of Staffs in Health Centers</t>
    <phoneticPr fontId="12" type="noConversion"/>
  </si>
  <si>
    <t>단위 : 명</t>
  </si>
  <si>
    <t>Unit : person</t>
  </si>
  <si>
    <t>연   별</t>
  </si>
  <si>
    <t>합  계</t>
    <phoneticPr fontId="12" type="noConversion"/>
  </si>
  <si>
    <t>면  허 · 자  격  종  별   By license/qualification</t>
  </si>
  <si>
    <t>Year</t>
  </si>
  <si>
    <t>남</t>
    <phoneticPr fontId="12" type="noConversion"/>
  </si>
  <si>
    <t>여</t>
    <phoneticPr fontId="12" type="noConversion"/>
  </si>
  <si>
    <t>소  계</t>
  </si>
  <si>
    <t>의    사</t>
  </si>
  <si>
    <t>치 과 의 사</t>
  </si>
  <si>
    <t>한  의  사</t>
  </si>
  <si>
    <t>약    사</t>
  </si>
  <si>
    <t>조  산  사</t>
  </si>
  <si>
    <t>간 호 사</t>
  </si>
  <si>
    <t>임 상 병 리 사</t>
  </si>
  <si>
    <t>방 사 선 사</t>
  </si>
  <si>
    <t>물리치료사</t>
  </si>
  <si>
    <r>
      <t>M</t>
    </r>
    <r>
      <rPr>
        <sz val="11"/>
        <rFont val="돋움"/>
        <family val="3"/>
        <charset val="129"/>
      </rPr>
      <t>ale</t>
    </r>
    <phoneticPr fontId="12" type="noConversion"/>
  </si>
  <si>
    <r>
      <t>F</t>
    </r>
    <r>
      <rPr>
        <sz val="11"/>
        <rFont val="돋움"/>
        <family val="3"/>
        <charset val="129"/>
      </rPr>
      <t>emale</t>
    </r>
    <phoneticPr fontId="12" type="noConversion"/>
  </si>
  <si>
    <t>Sub total</t>
  </si>
  <si>
    <t>Physicians</t>
    <phoneticPr fontId="12" type="noConversion"/>
  </si>
  <si>
    <t xml:space="preserve"> Dentists</t>
    <phoneticPr fontId="12" type="noConversion"/>
  </si>
  <si>
    <t>Oriental medical 
doctors</t>
    <phoneticPr fontId="12" type="noConversion"/>
  </si>
  <si>
    <t>Pharmacists</t>
    <phoneticPr fontId="12" type="noConversion"/>
  </si>
  <si>
    <t>Midwives</t>
  </si>
  <si>
    <t>Nurses</t>
  </si>
  <si>
    <t>Clinic pathology
technicians</t>
    <phoneticPr fontId="12" type="noConversion"/>
  </si>
  <si>
    <t>Radiological
technicians</t>
    <phoneticPr fontId="12" type="noConversion"/>
  </si>
  <si>
    <t>Physical therapy 
technicians</t>
    <phoneticPr fontId="12" type="noConversion"/>
  </si>
  <si>
    <t>…</t>
  </si>
  <si>
    <t>3.  보  건  소  인  력 (계속)</t>
    <phoneticPr fontId="12" type="noConversion"/>
  </si>
  <si>
    <t>3. Number of Staffs in Health Centers (Cont'd)</t>
    <phoneticPr fontId="12" type="noConversion"/>
  </si>
  <si>
    <t xml:space="preserve">                면  허 · 자  격  종  별   By license/qualification</t>
  </si>
  <si>
    <t>면  허·자  격  종  별  외   Others</t>
  </si>
  <si>
    <t>치   과
위생사</t>
    <phoneticPr fontId="12" type="noConversion"/>
  </si>
  <si>
    <t>영양사</t>
    <phoneticPr fontId="12" type="noConversion"/>
  </si>
  <si>
    <t>간      호
조  무  사</t>
    <phoneticPr fontId="12" type="noConversion"/>
  </si>
  <si>
    <t>의      무
기  록  사</t>
    <phoneticPr fontId="12" type="noConversion"/>
  </si>
  <si>
    <t>위 생 사·
위생시험사</t>
    <phoneticPr fontId="12" type="noConversion"/>
  </si>
  <si>
    <t>정 신 보 건
전 문 요 원</t>
    <phoneticPr fontId="12" type="noConversion"/>
  </si>
  <si>
    <t>정보처리
기      사</t>
    <phoneticPr fontId="12" type="noConversion"/>
  </si>
  <si>
    <t>응      급
구  조  사</t>
    <phoneticPr fontId="12" type="noConversion"/>
  </si>
  <si>
    <t>소    계</t>
  </si>
  <si>
    <t>보  건  직</t>
  </si>
  <si>
    <t>행  정  직</t>
  </si>
  <si>
    <t>기    타</t>
  </si>
  <si>
    <t xml:space="preserve"> </t>
    <phoneticPr fontId="12" type="noConversion"/>
  </si>
  <si>
    <t>Dental hygienics
technicians</t>
    <phoneticPr fontId="12" type="noConversion"/>
  </si>
  <si>
    <t>Nutrition
technicians</t>
    <phoneticPr fontId="12" type="noConversion"/>
  </si>
  <si>
    <t>Nurse aids</t>
    <phoneticPr fontId="12" type="noConversion"/>
  </si>
  <si>
    <t>Medical records
technicians</t>
    <phoneticPr fontId="12" type="noConversion"/>
  </si>
  <si>
    <t>Medical
corpsmen</t>
    <phoneticPr fontId="12" type="noConversion"/>
  </si>
  <si>
    <t>Mental and
health specialists</t>
    <phoneticPr fontId="12" type="noConversion"/>
  </si>
  <si>
    <t>Data processing
technicians</t>
    <phoneticPr fontId="12" type="noConversion"/>
  </si>
  <si>
    <t>Emergency
rescue 
specialists</t>
    <phoneticPr fontId="12" type="noConversion"/>
  </si>
  <si>
    <t>Sub-
total</t>
    <phoneticPr fontId="12" type="noConversion"/>
  </si>
  <si>
    <t>Public health
workers</t>
    <phoneticPr fontId="12" type="noConversion"/>
  </si>
  <si>
    <t>Administrative
workers</t>
    <phoneticPr fontId="12" type="noConversion"/>
  </si>
  <si>
    <t>Others</t>
    <phoneticPr fontId="12" type="noConversion"/>
  </si>
  <si>
    <t>주 : 정원기준</t>
    <phoneticPr fontId="12" type="noConversion"/>
  </si>
  <si>
    <t>자료 : 홍성군보건소</t>
  </si>
  <si>
    <t>Source : Hongseong Public Health Center</t>
    <phoneticPr fontId="12" type="noConversion"/>
  </si>
  <si>
    <t xml:space="preserve">         4. 보건지소  및  보건진료소  인력</t>
    <phoneticPr fontId="12" type="noConversion"/>
  </si>
  <si>
    <t>4. Number of Staffs in Health Subcenters and Primary Health Care Centers</t>
  </si>
  <si>
    <t>연    별</t>
  </si>
  <si>
    <t>합  계</t>
  </si>
  <si>
    <t xml:space="preserve">보     건     지     소       Health  sub-center    </t>
  </si>
  <si>
    <t>보 건 진 료 소</t>
  </si>
  <si>
    <r>
      <t xml:space="preserve">면    허  ·  자    격    종    별    
By </t>
    </r>
    <r>
      <rPr>
        <sz val="11"/>
        <rFont val="돋움"/>
        <family val="3"/>
        <charset val="129"/>
      </rPr>
      <t>L</t>
    </r>
    <r>
      <rPr>
        <sz val="11"/>
        <rFont val="돋움"/>
        <family val="3"/>
        <charset val="129"/>
      </rPr>
      <t xml:space="preserve">icense / </t>
    </r>
    <r>
      <rPr>
        <sz val="11"/>
        <rFont val="돋움"/>
        <family val="3"/>
        <charset val="129"/>
      </rPr>
      <t>Q</t>
    </r>
    <r>
      <rPr>
        <sz val="11"/>
        <rFont val="돋움"/>
        <family val="3"/>
        <charset val="129"/>
      </rPr>
      <t>ualification</t>
    </r>
    <phoneticPr fontId="12" type="noConversion"/>
  </si>
  <si>
    <t>면  허 · 자  격  종  별  외
Others</t>
    <phoneticPr fontId="12" type="noConversion"/>
  </si>
  <si>
    <t>Primary 
health care 
centers</t>
    <phoneticPr fontId="12" type="noConversion"/>
  </si>
  <si>
    <t>남</t>
    <phoneticPr fontId="12" type="noConversion"/>
  </si>
  <si>
    <t>여</t>
    <phoneticPr fontId="12" type="noConversion"/>
  </si>
  <si>
    <t xml:space="preserve">의   사
</t>
    <phoneticPr fontId="12" type="noConversion"/>
  </si>
  <si>
    <t>치   과
의   사</t>
    <phoneticPr fontId="12" type="noConversion"/>
  </si>
  <si>
    <t xml:space="preserve">한 의 사
</t>
    <phoneticPr fontId="12" type="noConversion"/>
  </si>
  <si>
    <t xml:space="preserve">약  사
</t>
    <phoneticPr fontId="12" type="noConversion"/>
  </si>
  <si>
    <t xml:space="preserve">간 호 사
</t>
    <phoneticPr fontId="12" type="noConversion"/>
  </si>
  <si>
    <t>치    과
위 생 사</t>
    <phoneticPr fontId="12" type="noConversion"/>
  </si>
  <si>
    <t>임    상
병 리 사</t>
    <phoneticPr fontId="12" type="noConversion"/>
  </si>
  <si>
    <t>방  사
선  사</t>
    <phoneticPr fontId="12" type="noConversion"/>
  </si>
  <si>
    <t>간    호
조 무 사</t>
    <phoneticPr fontId="12" type="noConversion"/>
  </si>
  <si>
    <t xml:space="preserve">보 건 직
</t>
    <phoneticPr fontId="12" type="noConversion"/>
  </si>
  <si>
    <t xml:space="preserve">행 정 직
</t>
    <phoneticPr fontId="12" type="noConversion"/>
  </si>
  <si>
    <t xml:space="preserve">기  타
</t>
    <phoneticPr fontId="12" type="noConversion"/>
  </si>
  <si>
    <t>보    건
진 료 원</t>
    <phoneticPr fontId="12" type="noConversion"/>
  </si>
  <si>
    <t xml:space="preserve"> Total</t>
  </si>
  <si>
    <r>
      <t>M</t>
    </r>
    <r>
      <rPr>
        <sz val="11"/>
        <rFont val="돋움"/>
        <family val="3"/>
        <charset val="129"/>
      </rPr>
      <t>ale</t>
    </r>
    <phoneticPr fontId="12" type="noConversion"/>
  </si>
  <si>
    <r>
      <t>F</t>
    </r>
    <r>
      <rPr>
        <sz val="11"/>
        <rFont val="돋움"/>
        <family val="3"/>
        <charset val="129"/>
      </rPr>
      <t>emale</t>
    </r>
    <phoneticPr fontId="12" type="noConversion"/>
  </si>
  <si>
    <t>Physi-
cians</t>
    <phoneticPr fontId="12" type="noConversion"/>
  </si>
  <si>
    <t>Dentists</t>
  </si>
  <si>
    <t>Oriental
medical
doctors</t>
    <phoneticPr fontId="12" type="noConversion"/>
  </si>
  <si>
    <t>Pharm-
acists</t>
    <phoneticPr fontId="12" type="noConversion"/>
  </si>
  <si>
    <t>Dental 
hygienics
technicians</t>
    <phoneticPr fontId="12" type="noConversion"/>
  </si>
  <si>
    <t>Clinic
pathology
technicians</t>
    <phoneticPr fontId="12" type="noConversion"/>
  </si>
  <si>
    <t>Radio-
logical
techni-
cians</t>
    <phoneticPr fontId="12" type="noConversion"/>
  </si>
  <si>
    <t>Nurse
aids</t>
    <phoneticPr fontId="12" type="noConversion"/>
  </si>
  <si>
    <t>Public
health
workers</t>
    <phoneticPr fontId="12" type="noConversion"/>
  </si>
  <si>
    <t>Adminis-
trative
workers</t>
    <phoneticPr fontId="12" type="noConversion"/>
  </si>
  <si>
    <t>Others</t>
  </si>
  <si>
    <t>Primary 
health care 
center's
practitioners</t>
    <phoneticPr fontId="12" type="noConversion"/>
  </si>
  <si>
    <t xml:space="preserve"> Source : Hongseong Public Health Center</t>
  </si>
  <si>
    <t>5.  부정의료기관  단속실적</t>
    <phoneticPr fontId="12" type="noConversion"/>
  </si>
  <si>
    <t>5. Regulation for Illegal Medical Institutions</t>
    <phoneticPr fontId="12" type="noConversion"/>
  </si>
  <si>
    <t xml:space="preserve">  가. 의료인 등  Medical Practitioners etc.</t>
    <phoneticPr fontId="12" type="noConversion"/>
  </si>
  <si>
    <t>Unit : case</t>
  </si>
  <si>
    <r>
      <t xml:space="preserve">연 </t>
    </r>
    <r>
      <rPr>
        <sz val="11"/>
        <rFont val="돋움"/>
        <family val="3"/>
        <charset val="129"/>
      </rPr>
      <t xml:space="preserve">     별</t>
    </r>
    <phoneticPr fontId="12" type="noConversion"/>
  </si>
  <si>
    <t>위  반  건  수  Number of violations detected</t>
    <phoneticPr fontId="27" type="noConversion"/>
  </si>
  <si>
    <t>처  리  건  수  Number of actions taken</t>
    <phoneticPr fontId="12" type="noConversion"/>
  </si>
  <si>
    <t>면허대여
License lending</t>
    <phoneticPr fontId="12" type="noConversion"/>
  </si>
  <si>
    <r>
      <t xml:space="preserve">성감별
행 위
</t>
    </r>
    <r>
      <rPr>
        <sz val="11"/>
        <rFont val="돋움"/>
        <family val="3"/>
        <charset val="129"/>
      </rPr>
      <t xml:space="preserve">Distinguishing fetal gender </t>
    </r>
    <phoneticPr fontId="27" type="noConversion"/>
  </si>
  <si>
    <t>무자격자
에게
의료행위
사주
Allowing unqualified persons to practice</t>
    <phoneticPr fontId="27" type="noConversion"/>
  </si>
  <si>
    <t>면허이외
의료행위
Medical cares without license</t>
    <phoneticPr fontId="27" type="noConversion"/>
  </si>
  <si>
    <t>품위손상
 Unethical behaviors</t>
    <phoneticPr fontId="12" type="noConversion"/>
  </si>
  <si>
    <r>
      <t xml:space="preserve">허위진단
발 급
</t>
    </r>
    <r>
      <rPr>
        <sz val="11"/>
        <rFont val="돋움"/>
        <family val="3"/>
        <charset val="129"/>
      </rPr>
      <t xml:space="preserve">Issuance of false diagnosis statements </t>
    </r>
    <phoneticPr fontId="27" type="noConversion"/>
  </si>
  <si>
    <t>진료거부
Refusal of medical treatment</t>
    <phoneticPr fontId="12" type="noConversion"/>
  </si>
  <si>
    <t>기  타
Others</t>
    <phoneticPr fontId="12" type="noConversion"/>
  </si>
  <si>
    <t>면허취소
License revoked</t>
    <phoneticPr fontId="12" type="noConversion"/>
  </si>
  <si>
    <t>자격정지
License suspended</t>
    <phoneticPr fontId="27" type="noConversion"/>
  </si>
  <si>
    <t>경  고
Warning</t>
    <phoneticPr fontId="12" type="noConversion"/>
  </si>
  <si>
    <t>고  발
Prosecution</t>
    <phoneticPr fontId="12" type="noConversion"/>
  </si>
  <si>
    <t>기타
Others</t>
    <phoneticPr fontId="12" type="noConversion"/>
  </si>
  <si>
    <t xml:space="preserve">  나. 의료기관 Medical Institutions</t>
    <phoneticPr fontId="12" type="noConversion"/>
  </si>
  <si>
    <t>단위 : 건</t>
  </si>
  <si>
    <t>위    반    건    수   Number of violations detected</t>
  </si>
  <si>
    <t>처   리   건   수      Number of actions Taken</t>
  </si>
  <si>
    <t>무 면 허
의    료
행    위</t>
    <phoneticPr fontId="12" type="noConversion"/>
  </si>
  <si>
    <t>광   고
위   반</t>
    <phoneticPr fontId="12" type="noConversion"/>
  </si>
  <si>
    <t>환   자
유   인</t>
    <phoneticPr fontId="12" type="noConversion"/>
  </si>
  <si>
    <t>준    수
사    항
미 이 행</t>
    <phoneticPr fontId="12" type="noConversion"/>
  </si>
  <si>
    <t>표   방
위   반</t>
    <phoneticPr fontId="12" type="noConversion"/>
  </si>
  <si>
    <t>시   설
위   반</t>
    <phoneticPr fontId="12" type="noConversion"/>
  </si>
  <si>
    <t>정   원
위   반</t>
    <phoneticPr fontId="12" type="noConversion"/>
  </si>
  <si>
    <t>기   타</t>
  </si>
  <si>
    <t>허 가 취 소
또 는 폐 쇄</t>
    <phoneticPr fontId="12" type="noConversion"/>
  </si>
  <si>
    <t>업   무
정   지</t>
    <phoneticPr fontId="12" type="noConversion"/>
  </si>
  <si>
    <t>시   정
지   시</t>
    <phoneticPr fontId="12" type="noConversion"/>
  </si>
  <si>
    <t>경 고</t>
    <phoneticPr fontId="12" type="noConversion"/>
  </si>
  <si>
    <t>고   발</t>
    <phoneticPr fontId="12" type="noConversion"/>
  </si>
  <si>
    <t>기  타</t>
  </si>
  <si>
    <t>Medical 
practicing 
without
license</t>
    <phoneticPr fontId="12" type="noConversion"/>
  </si>
  <si>
    <t>Illegal 
advertising</t>
    <phoneticPr fontId="12" type="noConversion"/>
  </si>
  <si>
    <t>Illegal
attract-
ion of 
patients</t>
    <phoneticPr fontId="12" type="noConversion"/>
  </si>
  <si>
    <t>Regulation
non-compliance</t>
    <phoneticPr fontId="12" type="noConversion"/>
  </si>
  <si>
    <t>Falsely 
posing
as a
specialist</t>
    <phoneticPr fontId="12" type="noConversion"/>
  </si>
  <si>
    <t>Inadequate
facilities</t>
    <phoneticPr fontId="12" type="noConversion"/>
  </si>
  <si>
    <t>Overcrowded
conditions</t>
    <phoneticPr fontId="12" type="noConversion"/>
  </si>
  <si>
    <t>License
revoked</t>
    <phoneticPr fontId="12" type="noConversion"/>
  </si>
  <si>
    <t>Practice
suspended</t>
    <phoneticPr fontId="12" type="noConversion"/>
  </si>
  <si>
    <t>Rectifi-
cation
ordered</t>
    <phoneticPr fontId="12" type="noConversion"/>
  </si>
  <si>
    <t>Warning</t>
    <phoneticPr fontId="12" type="noConversion"/>
  </si>
  <si>
    <t>Prosec-
ution</t>
    <phoneticPr fontId="12" type="noConversion"/>
  </si>
  <si>
    <t>6. 의약품등 제조업소 및 판매업소</t>
  </si>
  <si>
    <t>6. Manufactures and Stores of  Pharmaceutical Goods etc</t>
    <phoneticPr fontId="12" type="noConversion"/>
  </si>
  <si>
    <t>단위 : 개소</t>
  </si>
  <si>
    <t>Unit : establishment</t>
  </si>
  <si>
    <t xml:space="preserve">           제  조  업  소              Number of manufacturers</t>
  </si>
  <si>
    <t>판  매  업  소              Number  of  sellers</t>
  </si>
  <si>
    <t>의약품</t>
  </si>
  <si>
    <t>의약외품</t>
    <phoneticPr fontId="12" type="noConversion"/>
  </si>
  <si>
    <t>화장품</t>
  </si>
  <si>
    <t>의료기기</t>
  </si>
  <si>
    <t>약   국</t>
    <phoneticPr fontId="12" type="noConversion"/>
  </si>
  <si>
    <t>한약국</t>
    <phoneticPr fontId="12" type="noConversion"/>
  </si>
  <si>
    <t>약 업 사</t>
    <phoneticPr fontId="12" type="noConversion"/>
  </si>
  <si>
    <t>의약품
도매상</t>
    <phoneticPr fontId="12" type="noConversion"/>
  </si>
  <si>
    <t>한  약
도매상</t>
    <phoneticPr fontId="12" type="noConversion"/>
  </si>
  <si>
    <t>한   약
업   사</t>
    <phoneticPr fontId="12" type="noConversion"/>
  </si>
  <si>
    <t>마약상</t>
    <phoneticPr fontId="12" type="noConversion"/>
  </si>
  <si>
    <t>의료기기
판매업</t>
    <phoneticPr fontId="12" type="noConversion"/>
  </si>
  <si>
    <t>의료기기임대업</t>
    <phoneticPr fontId="12" type="noConversion"/>
  </si>
  <si>
    <t>의료기기
수리업</t>
    <phoneticPr fontId="12" type="noConversion"/>
  </si>
  <si>
    <r>
      <t>d</t>
    </r>
    <r>
      <rPr>
        <sz val="11"/>
        <rFont val="돋움"/>
        <family val="3"/>
        <charset val="129"/>
      </rPr>
      <t>ispensary of Oriental medicine</t>
    </r>
    <phoneticPr fontId="12" type="noConversion"/>
  </si>
  <si>
    <t>Drugs</t>
  </si>
  <si>
    <t>Nondrug
products</t>
    <phoneticPr fontId="12" type="noConversion"/>
  </si>
  <si>
    <t>Cosmetics</t>
    <phoneticPr fontId="12" type="noConversion"/>
  </si>
  <si>
    <t>Medical
instruments</t>
    <phoneticPr fontId="12" type="noConversion"/>
  </si>
  <si>
    <t>Pharm-
acies</t>
    <phoneticPr fontId="12" type="noConversion"/>
  </si>
  <si>
    <t>Drug-
gists</t>
    <phoneticPr fontId="12" type="noConversion"/>
  </si>
  <si>
    <t>Whole-
salers</t>
    <phoneticPr fontId="12" type="noConversion"/>
  </si>
  <si>
    <t>Oriental
medicine dealers</t>
    <phoneticPr fontId="12" type="noConversion"/>
  </si>
  <si>
    <t>Oriental 
medicine
dealers</t>
    <phoneticPr fontId="12" type="noConversion"/>
  </si>
  <si>
    <t>Res-
tricted
dealers</t>
    <phoneticPr fontId="12" type="noConversion"/>
  </si>
  <si>
    <r>
      <t>M</t>
    </r>
    <r>
      <rPr>
        <sz val="11"/>
        <rFont val="돋움"/>
        <family val="3"/>
        <charset val="129"/>
      </rPr>
      <t>edical
instruments sales</t>
    </r>
    <phoneticPr fontId="12" type="noConversion"/>
  </si>
  <si>
    <r>
      <t>M</t>
    </r>
    <r>
      <rPr>
        <sz val="11"/>
        <rFont val="돋움"/>
        <family val="3"/>
        <charset val="129"/>
      </rPr>
      <t>edical
instruments leasing</t>
    </r>
    <phoneticPr fontId="12" type="noConversion"/>
  </si>
  <si>
    <r>
      <t xml:space="preserve">Medical
instruments
</t>
    </r>
    <r>
      <rPr>
        <sz val="11"/>
        <rFont val="돋움"/>
        <family val="3"/>
        <charset val="129"/>
      </rPr>
      <t>leasing</t>
    </r>
    <phoneticPr fontId="12" type="noConversion"/>
  </si>
  <si>
    <t>주 : 2011년도부터 의료기기를 의료기기판매업과 의료기기수리업으로 분리</t>
    <phoneticPr fontId="12" type="noConversion"/>
  </si>
  <si>
    <t xml:space="preserve">7.  식 품 위 생 관 계 업 소 </t>
  </si>
  <si>
    <t xml:space="preserve">7. Number of Licensed Food Premises, by Business Type  </t>
  </si>
  <si>
    <t>연    별
읍 면 별</t>
    <phoneticPr fontId="12" type="noConversion"/>
  </si>
  <si>
    <t>식     품     접     객     업
Food  premises</t>
    <phoneticPr fontId="12" type="noConversion"/>
  </si>
  <si>
    <t xml:space="preserve">집    단
급 식 소
</t>
    <phoneticPr fontId="12" type="noConversion"/>
  </si>
  <si>
    <r>
      <t xml:space="preserve">식  품  제  조   및  가  공  업 
Food manufacturing 
</t>
    </r>
    <r>
      <rPr>
        <sz val="11"/>
        <rFont val="돋움"/>
        <family val="3"/>
        <charset val="129"/>
      </rPr>
      <t>&amp; P</t>
    </r>
    <r>
      <rPr>
        <sz val="11"/>
        <rFont val="돋움"/>
        <family val="3"/>
        <charset val="129"/>
      </rPr>
      <t>rocessing businesses</t>
    </r>
    <phoneticPr fontId="12" type="noConversion"/>
  </si>
  <si>
    <t>식품 판매 · 운반 · 기 타 업 
Food sales · 
transportation · others</t>
    <phoneticPr fontId="12" type="noConversion"/>
  </si>
  <si>
    <r>
      <t xml:space="preserve">건강기능식품 제조·수입·판매업
</t>
    </r>
    <r>
      <rPr>
        <sz val="11"/>
        <rFont val="돋움"/>
        <family val="3"/>
        <charset val="129"/>
      </rPr>
      <t>An aid to good health manufacturing, importing, sales</t>
    </r>
    <phoneticPr fontId="12" type="noConversion"/>
  </si>
  <si>
    <t>Year
Eup &amp; Myeon</t>
    <phoneticPr fontId="12" type="noConversion"/>
  </si>
  <si>
    <t>휴게음식점
Restaurants</t>
    <phoneticPr fontId="12" type="noConversion"/>
  </si>
  <si>
    <t xml:space="preserve">일    반
음 식 점 </t>
    <phoneticPr fontId="12" type="noConversion"/>
  </si>
  <si>
    <t>제과점</t>
    <phoneticPr fontId="12" type="noConversion"/>
  </si>
  <si>
    <t>단  란
주  점</t>
    <phoneticPr fontId="12" type="noConversion"/>
  </si>
  <si>
    <t>유  흥
주  점</t>
    <phoneticPr fontId="12" type="noConversion"/>
  </si>
  <si>
    <t>위      탁
급식영업</t>
    <phoneticPr fontId="12" type="noConversion"/>
  </si>
  <si>
    <t>식품제조
가 공 업</t>
    <phoneticPr fontId="12" type="noConversion"/>
  </si>
  <si>
    <t xml:space="preserve">즉석판매
제조가공업 </t>
    <phoneticPr fontId="12" type="noConversion"/>
  </si>
  <si>
    <t>식   품
첨가물제조업</t>
    <phoneticPr fontId="12" type="noConversion"/>
  </si>
  <si>
    <t>식  품
운반업</t>
    <phoneticPr fontId="12" type="noConversion"/>
  </si>
  <si>
    <t>식품
소분판매업</t>
    <phoneticPr fontId="12" type="noConversion"/>
  </si>
  <si>
    <t>식품
보존업</t>
    <phoneticPr fontId="12" type="noConversion"/>
  </si>
  <si>
    <t>용 기 ·
포장류
제조업</t>
    <phoneticPr fontId="12" type="noConversion"/>
  </si>
  <si>
    <t>건강기능식품제조업</t>
    <phoneticPr fontId="12" type="noConversion"/>
  </si>
  <si>
    <t>건강기능식품수입업</t>
    <phoneticPr fontId="12" type="noConversion"/>
  </si>
  <si>
    <t>건강기능식품판매업</t>
    <phoneticPr fontId="12" type="noConversion"/>
  </si>
  <si>
    <t>다  방</t>
    <phoneticPr fontId="12" type="noConversion"/>
  </si>
  <si>
    <t>기  타</t>
    <phoneticPr fontId="12" type="noConversion"/>
  </si>
  <si>
    <t xml:space="preserve"> </t>
    <phoneticPr fontId="12" type="noConversion"/>
  </si>
  <si>
    <t xml:space="preserve"> </t>
  </si>
  <si>
    <t>Grand
total</t>
    <phoneticPr fontId="12" type="noConversion"/>
  </si>
  <si>
    <t>Cafes</t>
  </si>
  <si>
    <t>General 
restaur-
ants</t>
    <phoneticPr fontId="12" type="noConversion"/>
  </si>
  <si>
    <t>Bakeries</t>
  </si>
  <si>
    <t>Public bar
karaokes</t>
    <phoneticPr fontId="12" type="noConversion"/>
  </si>
  <si>
    <t>Amuse-
ment
resta-
urants</t>
    <phoneticPr fontId="12" type="noConversion"/>
  </si>
  <si>
    <t>Contracted 
catering 
service</t>
    <phoneticPr fontId="12" type="noConversion"/>
  </si>
  <si>
    <t>Food 
suppliers
for group</t>
    <phoneticPr fontId="12" type="noConversion"/>
  </si>
  <si>
    <t>Food manu-
facturing 
and 
processing</t>
    <phoneticPr fontId="12" type="noConversion"/>
  </si>
  <si>
    <t>Improvised
foods</t>
    <phoneticPr fontId="12" type="noConversion"/>
  </si>
  <si>
    <t>Food
addi-
tives</t>
    <phoneticPr fontId="12" type="noConversion"/>
  </si>
  <si>
    <t>Food trans-
porta-
tion</t>
    <phoneticPr fontId="12" type="noConversion"/>
  </si>
  <si>
    <t>Food 
sales</t>
    <phoneticPr fontId="12" type="noConversion"/>
  </si>
  <si>
    <t>Food preservation business</t>
    <phoneticPr fontId="12" type="noConversion"/>
  </si>
  <si>
    <t>Manufacturing</t>
    <phoneticPr fontId="12" type="noConversion"/>
  </si>
  <si>
    <t>Importing</t>
    <phoneticPr fontId="12" type="noConversion"/>
  </si>
  <si>
    <t>Sales</t>
    <phoneticPr fontId="12" type="noConversion"/>
  </si>
  <si>
    <t>홍 성 읍</t>
  </si>
  <si>
    <t xml:space="preserve">     -</t>
  </si>
  <si>
    <t>Hongseong-eup</t>
    <phoneticPr fontId="28" type="noConversion"/>
  </si>
  <si>
    <t>광 천 읍</t>
  </si>
  <si>
    <t>Gwangcheon-eup</t>
    <phoneticPr fontId="28" type="noConversion"/>
  </si>
  <si>
    <t>홍 북 면</t>
  </si>
  <si>
    <t>Hongbuk-myeon</t>
    <phoneticPr fontId="28" type="noConversion"/>
  </si>
  <si>
    <t>금 마 면</t>
  </si>
  <si>
    <t>Geumma-myeon</t>
  </si>
  <si>
    <t>홍 동 면</t>
  </si>
  <si>
    <t>Hongdong-myeon</t>
    <phoneticPr fontId="28" type="noConversion"/>
  </si>
  <si>
    <t>장 곡 면</t>
  </si>
  <si>
    <t>Janggok-myeon</t>
    <phoneticPr fontId="28" type="noConversion"/>
  </si>
  <si>
    <t>은 하 면</t>
  </si>
  <si>
    <t>Eunha-myeon</t>
  </si>
  <si>
    <t>결 성 면</t>
  </si>
  <si>
    <t>Gyeolseong-myeon</t>
    <phoneticPr fontId="28" type="noConversion"/>
  </si>
  <si>
    <t>서 부 면</t>
  </si>
  <si>
    <t>Seobu-myeon</t>
  </si>
  <si>
    <t>갈 산 면</t>
  </si>
  <si>
    <t>Galsan-myeon</t>
  </si>
  <si>
    <t>구 항 면</t>
  </si>
  <si>
    <t xml:space="preserve">    -</t>
  </si>
  <si>
    <t>Guhang-myeon</t>
    <phoneticPr fontId="28" type="noConversion"/>
  </si>
  <si>
    <t>Source : Hongseong Public Health Center</t>
  </si>
  <si>
    <t xml:space="preserve">8.  공 중 위 생 관 계 업 소 </t>
  </si>
  <si>
    <t>8. Number of Licensed Sanitary Premises, by Business Type</t>
  </si>
  <si>
    <t>연     별
읍 면 별</t>
    <phoneticPr fontId="12" type="noConversion"/>
  </si>
  <si>
    <r>
      <t xml:space="preserve">총 </t>
    </r>
    <r>
      <rPr>
        <sz val="11"/>
        <rFont val="돋움"/>
        <family val="3"/>
        <charset val="129"/>
      </rPr>
      <t xml:space="preserve">   </t>
    </r>
    <r>
      <rPr>
        <sz val="11"/>
        <rFont val="돋움"/>
        <family val="3"/>
        <charset val="129"/>
      </rPr>
      <t>계</t>
    </r>
    <phoneticPr fontId="12" type="noConversion"/>
  </si>
  <si>
    <r>
      <t xml:space="preserve">공중위생영업소 </t>
    </r>
    <r>
      <rPr>
        <sz val="11"/>
        <rFont val="돋움"/>
        <family val="3"/>
        <charset val="129"/>
      </rPr>
      <t xml:space="preserve"> Public sanitary business</t>
    </r>
    <phoneticPr fontId="12" type="noConversion"/>
  </si>
  <si>
    <r>
      <t>위생처리</t>
    </r>
    <r>
      <rPr>
        <sz val="11"/>
        <rFont val="돋움"/>
        <family val="3"/>
        <charset val="129"/>
      </rPr>
      <t xml:space="preserve">, 세척제, </t>
    </r>
    <r>
      <rPr>
        <sz val="11"/>
        <rFont val="돋움"/>
        <family val="3"/>
        <charset val="129"/>
      </rPr>
      <t xml:space="preserve">위생용품 제조업소수
</t>
    </r>
    <r>
      <rPr>
        <sz val="11"/>
        <rFont val="돋움"/>
        <family val="3"/>
        <charset val="129"/>
      </rPr>
      <t>Sanitary cleaning, soap, 
detergents, ect. business</t>
    </r>
    <phoneticPr fontId="12" type="noConversion"/>
  </si>
  <si>
    <t>소    계</t>
    <phoneticPr fontId="12" type="noConversion"/>
  </si>
  <si>
    <r>
      <t>숙  박  업</t>
    </r>
    <r>
      <rPr>
        <vertAlign val="superscript"/>
        <sz val="11"/>
        <rFont val="돋움"/>
        <family val="3"/>
        <charset val="129"/>
      </rPr>
      <t>1)</t>
    </r>
    <phoneticPr fontId="12" type="noConversion"/>
  </si>
  <si>
    <t>목 욕 장 업</t>
  </si>
  <si>
    <t>이  용  업</t>
  </si>
  <si>
    <r>
      <t xml:space="preserve">미  용  업
</t>
    </r>
    <r>
      <rPr>
        <sz val="11"/>
        <rFont val="돋움"/>
        <family val="3"/>
        <charset val="129"/>
      </rPr>
      <t>Beauty shop</t>
    </r>
    <phoneticPr fontId="12" type="noConversion"/>
  </si>
  <si>
    <t>세  탁  업</t>
  </si>
  <si>
    <t>위생관리
용역업</t>
    <phoneticPr fontId="12" type="noConversion"/>
  </si>
  <si>
    <t>기타</t>
    <phoneticPr fontId="12" type="noConversion"/>
  </si>
  <si>
    <r>
      <t xml:space="preserve">소 </t>
    </r>
    <r>
      <rPr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>계</t>
    </r>
    <phoneticPr fontId="12" type="noConversion"/>
  </si>
  <si>
    <t>위    생
처 리 업</t>
    <phoneticPr fontId="12" type="noConversion"/>
  </si>
  <si>
    <t>세  척  제
제  조  업</t>
    <phoneticPr fontId="12" type="noConversion"/>
  </si>
  <si>
    <r>
      <t xml:space="preserve">기     </t>
    </r>
    <r>
      <rPr>
        <sz val="11"/>
        <rFont val="돋움"/>
        <family val="3"/>
        <charset val="129"/>
      </rPr>
      <t xml:space="preserve">    타
위 생 용 품
제   조   업</t>
    </r>
    <phoneticPr fontId="12" type="noConversion"/>
  </si>
  <si>
    <r>
      <t>T</t>
    </r>
    <r>
      <rPr>
        <sz val="11"/>
        <rFont val="돋움"/>
        <family val="3"/>
        <charset val="129"/>
      </rPr>
      <t>otal</t>
    </r>
    <phoneticPr fontId="12" type="noConversion"/>
  </si>
  <si>
    <r>
      <t>S</t>
    </r>
    <r>
      <rPr>
        <sz val="11"/>
        <rFont val="돋움"/>
        <family val="3"/>
        <charset val="129"/>
      </rPr>
      <t>ub-</t>
    </r>
    <r>
      <rPr>
        <sz val="11"/>
        <rFont val="돋움"/>
        <family val="3"/>
        <charset val="129"/>
      </rPr>
      <t>Total</t>
    </r>
    <phoneticPr fontId="12" type="noConversion"/>
  </si>
  <si>
    <t>Hotel 
businesses</t>
    <phoneticPr fontId="12" type="noConversion"/>
  </si>
  <si>
    <t>Bath-
houses</t>
    <phoneticPr fontId="12" type="noConversion"/>
  </si>
  <si>
    <t>Barber</t>
  </si>
  <si>
    <r>
      <t>소</t>
    </r>
    <r>
      <rPr>
        <sz val="11"/>
        <rFont val="돋움"/>
        <family val="3"/>
        <charset val="129"/>
      </rPr>
      <t xml:space="preserve">    </t>
    </r>
    <r>
      <rPr>
        <sz val="11"/>
        <rFont val="돋움"/>
        <family val="3"/>
        <charset val="129"/>
      </rPr>
      <t>계
S</t>
    </r>
    <r>
      <rPr>
        <sz val="11"/>
        <rFont val="돋움"/>
        <family val="3"/>
        <charset val="129"/>
      </rPr>
      <t>ub-Total</t>
    </r>
    <phoneticPr fontId="12" type="noConversion"/>
  </si>
  <si>
    <r>
      <t>일반
G</t>
    </r>
    <r>
      <rPr>
        <sz val="11"/>
        <rFont val="돋움"/>
        <family val="3"/>
        <charset val="129"/>
      </rPr>
      <t>eneral</t>
    </r>
    <phoneticPr fontId="12" type="noConversion"/>
  </si>
  <si>
    <r>
      <t>피부
S</t>
    </r>
    <r>
      <rPr>
        <sz val="11"/>
        <rFont val="돋움"/>
        <family val="3"/>
        <charset val="129"/>
      </rPr>
      <t>kin</t>
    </r>
    <phoneticPr fontId="12" type="noConversion"/>
  </si>
  <si>
    <r>
      <t>종합
G</t>
    </r>
    <r>
      <rPr>
        <sz val="11"/>
        <rFont val="돋움"/>
        <family val="3"/>
        <charset val="129"/>
      </rPr>
      <t>eneral 
&amp; skin</t>
    </r>
    <phoneticPr fontId="12" type="noConversion"/>
  </si>
  <si>
    <t>Laundry</t>
  </si>
  <si>
    <t>Sanitary
service
business</t>
    <phoneticPr fontId="12" type="noConversion"/>
  </si>
  <si>
    <r>
      <t>O</t>
    </r>
    <r>
      <rPr>
        <sz val="11"/>
        <rFont val="돋움"/>
        <family val="3"/>
        <charset val="129"/>
      </rPr>
      <t>ther</t>
    </r>
    <phoneticPr fontId="12" type="noConversion"/>
  </si>
  <si>
    <r>
      <t>s</t>
    </r>
    <r>
      <rPr>
        <sz val="11"/>
        <rFont val="돋움"/>
        <family val="3"/>
        <charset val="129"/>
      </rPr>
      <t>ub-Total</t>
    </r>
    <phoneticPr fontId="12" type="noConversion"/>
  </si>
  <si>
    <t>Sanitary
cleaning</t>
    <phoneticPr fontId="12" type="noConversion"/>
  </si>
  <si>
    <t>Soap,
detergents,
etc.</t>
    <phoneticPr fontId="12" type="noConversion"/>
  </si>
  <si>
    <t>Others</t>
    <phoneticPr fontId="12" type="noConversion"/>
  </si>
  <si>
    <t>Hongseong-eup</t>
  </si>
  <si>
    <t>Gwangcheon-eup</t>
  </si>
  <si>
    <t>Hongbuk-myeon</t>
  </si>
  <si>
    <t>Hongdong-myeon</t>
  </si>
  <si>
    <t>Janggok-myeon</t>
  </si>
  <si>
    <t>Gyeolseong-myeon</t>
  </si>
  <si>
    <t>Guhang-myeon</t>
  </si>
  <si>
    <r>
      <t>주1) :  관광호텔 포함</t>
    </r>
    <r>
      <rPr>
        <sz val="11"/>
        <rFont val="돋움"/>
        <family val="3"/>
        <charset val="129"/>
      </rPr>
      <t xml:space="preserve">
자료 : 홍성군보건소</t>
    </r>
    <phoneticPr fontId="12" type="noConversion"/>
  </si>
  <si>
    <t>Note1) : Including tourist hotels
Source : Hongseong Public Health Center</t>
    <phoneticPr fontId="12" type="noConversion"/>
  </si>
  <si>
    <t xml:space="preserve">                                                     9.  예   방   접   종                                                               </t>
    <phoneticPr fontId="12" type="noConversion"/>
  </si>
  <si>
    <t xml:space="preserve"> 9. Vaccinations  against  Major Communicable  Diseases</t>
    <phoneticPr fontId="12" type="noConversion"/>
  </si>
  <si>
    <t>연   별
읍면별</t>
    <phoneticPr fontId="12" type="noConversion"/>
  </si>
  <si>
    <r>
      <t>디프테리아,
파상풍</t>
    </r>
    <r>
      <rPr>
        <sz val="11"/>
        <rFont val="돋움"/>
        <family val="3"/>
        <charset val="129"/>
      </rPr>
      <t>,백일해</t>
    </r>
    <phoneticPr fontId="12" type="noConversion"/>
  </si>
  <si>
    <t>디프테리아,
파  상  풍</t>
    <phoneticPr fontId="12" type="noConversion"/>
  </si>
  <si>
    <t>폴리오</t>
    <phoneticPr fontId="12" type="noConversion"/>
  </si>
  <si>
    <t>홍역,유행성
이하선염,풍진</t>
    <phoneticPr fontId="12" type="noConversion"/>
  </si>
  <si>
    <t>일본뇌염</t>
  </si>
  <si>
    <t>장티푸스</t>
  </si>
  <si>
    <t>B형간염</t>
  </si>
  <si>
    <t>결   핵</t>
  </si>
  <si>
    <t>인플루엔자</t>
  </si>
  <si>
    <t>유행성
출혈열</t>
    <phoneticPr fontId="12" type="noConversion"/>
  </si>
  <si>
    <t>Year
Eup &amp; Myeon</t>
    <phoneticPr fontId="12" type="noConversion"/>
  </si>
  <si>
    <r>
      <t>D</t>
    </r>
    <r>
      <rPr>
        <sz val="11"/>
        <rFont val="돋움"/>
        <family val="3"/>
        <charset val="129"/>
      </rPr>
      <t>T&amp;P</t>
    </r>
    <phoneticPr fontId="12" type="noConversion"/>
  </si>
  <si>
    <t>D.T</t>
  </si>
  <si>
    <r>
      <t>Polio</t>
    </r>
    <r>
      <rPr>
        <sz val="11"/>
        <rFont val="돋움"/>
        <family val="3"/>
        <charset val="129"/>
      </rPr>
      <t>-myelitis</t>
    </r>
    <phoneticPr fontId="12" type="noConversion"/>
  </si>
  <si>
    <r>
      <t>M</t>
    </r>
    <r>
      <rPr>
        <sz val="11"/>
        <rFont val="돋움"/>
        <family val="3"/>
        <charset val="129"/>
      </rPr>
      <t>MR</t>
    </r>
    <phoneticPr fontId="12" type="noConversion"/>
  </si>
  <si>
    <t>Japanese
encephalitis</t>
    <phoneticPr fontId="12" type="noConversion"/>
  </si>
  <si>
    <t>Typhoid
fever</t>
    <phoneticPr fontId="12" type="noConversion"/>
  </si>
  <si>
    <t xml:space="preserve"> Hepatitis B</t>
    <phoneticPr fontId="12" type="noConversion"/>
  </si>
  <si>
    <t>B.C.G.</t>
  </si>
  <si>
    <t>Influenza</t>
  </si>
  <si>
    <t>Hemorrhagic 
fever</t>
    <phoneticPr fontId="12" type="noConversion"/>
  </si>
  <si>
    <t>10.  법정감염병 발생 및 사망</t>
    <phoneticPr fontId="12" type="noConversion"/>
  </si>
  <si>
    <t>10. Incidents of Communicable Diseases and Deaths</t>
    <phoneticPr fontId="12" type="noConversion"/>
  </si>
  <si>
    <t>10.  법정전염병  발생  및  사망 (계속)</t>
    <phoneticPr fontId="12" type="noConversion"/>
  </si>
  <si>
    <t>단위 : 건, 명</t>
  </si>
  <si>
    <t>Unit : case, person</t>
  </si>
  <si>
    <t>제 1 군 감 염 병            Communicable diseases,  Class I</t>
    <phoneticPr fontId="12" type="noConversion"/>
  </si>
  <si>
    <t>제 2 군 감 염 병            Communicable diseases,  Class II</t>
    <phoneticPr fontId="12" type="noConversion"/>
  </si>
  <si>
    <t xml:space="preserve"> Year</t>
    <phoneticPr fontId="12" type="noConversion"/>
  </si>
  <si>
    <t>연별</t>
    <phoneticPr fontId="12" type="noConversion"/>
  </si>
  <si>
    <t xml:space="preserve">제 3 군 감 염 병        Communicable diseases,  Class III       </t>
    <phoneticPr fontId="12" type="noConversion"/>
  </si>
  <si>
    <t xml:space="preserve">제 4 군 감 염 병 및
지  정  감  염  병 </t>
    <phoneticPr fontId="12" type="noConversion"/>
  </si>
  <si>
    <t>합     계
Total</t>
    <phoneticPr fontId="12" type="noConversion"/>
  </si>
  <si>
    <t>콜  레  라</t>
    <phoneticPr fontId="12" type="noConversion"/>
  </si>
  <si>
    <t>장 티 푸 스</t>
    <phoneticPr fontId="12" type="noConversion"/>
  </si>
  <si>
    <t>파라티푸스</t>
    <phoneticPr fontId="12" type="noConversion"/>
  </si>
  <si>
    <t>세균성이질</t>
    <phoneticPr fontId="12" type="noConversion"/>
  </si>
  <si>
    <t>장 출 혈 성
대장균감염증</t>
    <phoneticPr fontId="12" type="noConversion"/>
  </si>
  <si>
    <t>A형 간염</t>
    <phoneticPr fontId="12" type="noConversion"/>
  </si>
  <si>
    <t>합    계</t>
    <phoneticPr fontId="12" type="noConversion"/>
  </si>
  <si>
    <t>디프테리아</t>
    <phoneticPr fontId="12" type="noConversion"/>
  </si>
  <si>
    <t>백 일 해</t>
    <phoneticPr fontId="12" type="noConversion"/>
  </si>
  <si>
    <t>파 상 풍</t>
    <phoneticPr fontId="12" type="noConversion"/>
  </si>
  <si>
    <t>홍    역</t>
    <phoneticPr fontId="12" type="noConversion"/>
  </si>
  <si>
    <t>유  행  성
 이하선염</t>
    <phoneticPr fontId="12" type="noConversion"/>
  </si>
  <si>
    <t>풍    진</t>
    <phoneticPr fontId="12" type="noConversion"/>
  </si>
  <si>
    <t>폴  리  오</t>
    <phoneticPr fontId="12" type="noConversion"/>
  </si>
  <si>
    <t>B형간염</t>
    <phoneticPr fontId="31" type="noConversion"/>
  </si>
  <si>
    <t>일본뇌염</t>
    <phoneticPr fontId="31" type="noConversion"/>
  </si>
  <si>
    <t>수두</t>
    <phoneticPr fontId="31" type="noConversion"/>
  </si>
  <si>
    <t>합     계</t>
    <phoneticPr fontId="12" type="noConversion"/>
  </si>
  <si>
    <t>말 라 리 아</t>
    <phoneticPr fontId="12" type="noConversion"/>
  </si>
  <si>
    <t>결     핵</t>
    <phoneticPr fontId="12" type="noConversion"/>
  </si>
  <si>
    <t>한  센  병</t>
    <phoneticPr fontId="12" type="noConversion"/>
  </si>
  <si>
    <t>성 병</t>
    <phoneticPr fontId="12" type="noConversion"/>
  </si>
  <si>
    <t>성  홍  열</t>
    <phoneticPr fontId="12" type="noConversion"/>
  </si>
  <si>
    <t>쯔쯔가무시증</t>
    <phoneticPr fontId="31" type="noConversion"/>
  </si>
  <si>
    <t>렙토스피라증</t>
    <phoneticPr fontId="31" type="noConversion"/>
  </si>
  <si>
    <t>브루셀라증</t>
    <phoneticPr fontId="31" type="noConversion"/>
  </si>
  <si>
    <t>신증후군
출 혈 열</t>
    <phoneticPr fontId="31" type="noConversion"/>
  </si>
  <si>
    <t xml:space="preserve"> 기     타</t>
    <phoneticPr fontId="12" type="noConversion"/>
  </si>
  <si>
    <t>발생 Incident</t>
    <phoneticPr fontId="12" type="noConversion"/>
  </si>
  <si>
    <t>사망 Death</t>
    <phoneticPr fontId="12" type="noConversion"/>
  </si>
  <si>
    <t xml:space="preserve"> Cholera</t>
  </si>
  <si>
    <t>Typhoid fever</t>
  </si>
  <si>
    <t>Paratyphoid 
fever</t>
    <phoneticPr fontId="12" type="noConversion"/>
  </si>
  <si>
    <t>Shigellosis</t>
    <phoneticPr fontId="12" type="noConversion"/>
  </si>
  <si>
    <t>Enterohemorr-
hagic E.coli</t>
    <phoneticPr fontId="12" type="noConversion"/>
  </si>
  <si>
    <t>Hepatitis A</t>
    <phoneticPr fontId="12" type="noConversion"/>
  </si>
  <si>
    <t>Diphtheria</t>
  </si>
  <si>
    <t>Pertussis</t>
  </si>
  <si>
    <t>Tetanus</t>
  </si>
  <si>
    <t>Measles</t>
  </si>
  <si>
    <t>Mumps</t>
    <phoneticPr fontId="12" type="noConversion"/>
  </si>
  <si>
    <t>Rubella</t>
  </si>
  <si>
    <t>Poliomyelitis</t>
  </si>
  <si>
    <t>Hepatitis B</t>
    <phoneticPr fontId="12" type="noConversion"/>
  </si>
  <si>
    <t xml:space="preserve"> Japaness 
encephalitis</t>
    <phoneticPr fontId="12" type="noConversion"/>
  </si>
  <si>
    <t>Varicella</t>
    <phoneticPr fontId="12" type="noConversion"/>
  </si>
  <si>
    <t>Malaria</t>
  </si>
  <si>
    <t>Tuberculosis</t>
  </si>
  <si>
    <t>Leprosy</t>
  </si>
  <si>
    <t>Scarlet Fever</t>
  </si>
  <si>
    <t>Scrubtyphus</t>
    <phoneticPr fontId="12" type="noConversion"/>
  </si>
  <si>
    <t>Leptospirosis</t>
    <phoneticPr fontId="12" type="noConversion"/>
  </si>
  <si>
    <t>Brucellosis</t>
    <phoneticPr fontId="12" type="noConversion"/>
  </si>
  <si>
    <t>HFRS</t>
    <phoneticPr fontId="12" type="noConversion"/>
  </si>
  <si>
    <t>Communicable
diseases, Class IV &amp;
designated diseases</t>
    <phoneticPr fontId="12" type="noConversion"/>
  </si>
  <si>
    <t>계</t>
    <phoneticPr fontId="12" type="noConversion"/>
  </si>
  <si>
    <t>발 생</t>
    <phoneticPr fontId="12" type="noConversion"/>
  </si>
  <si>
    <t>사 망</t>
    <phoneticPr fontId="12" type="noConversion"/>
  </si>
  <si>
    <t>발  생</t>
  </si>
  <si>
    <t>사  망</t>
  </si>
  <si>
    <t>Total</t>
    <phoneticPr fontId="12" type="noConversion"/>
  </si>
  <si>
    <t>Male</t>
    <phoneticPr fontId="12" type="noConversion"/>
  </si>
  <si>
    <t>Female</t>
    <phoneticPr fontId="12" type="noConversion"/>
  </si>
  <si>
    <t>Incident</t>
  </si>
  <si>
    <t>Death</t>
  </si>
  <si>
    <t>Incident</t>
    <phoneticPr fontId="12" type="noConversion"/>
  </si>
  <si>
    <t xml:space="preserve"> Death</t>
  </si>
  <si>
    <r>
      <t xml:space="preserve">주 : </t>
    </r>
    <r>
      <rPr>
        <sz val="11"/>
        <rFont val="돋움"/>
        <family val="3"/>
        <charset val="129"/>
      </rPr>
      <t>(결핵의 경우 보건소와 일반병원 이원체제로 자료수집이 이루어지고 있으므로 범위 주석 필요함</t>
    </r>
    <r>
      <rPr>
        <sz val="11"/>
        <rFont val="돋움"/>
        <family val="3"/>
        <charset val="129"/>
      </rPr>
      <t xml:space="preserve">
자료 : 홍성군보건소
참고</t>
    </r>
    <r>
      <rPr>
        <sz val="11"/>
        <rFont val="돋움"/>
        <family val="3"/>
        <charset val="129"/>
      </rPr>
      <t xml:space="preserve"> : (1군-전염병감시과 「전염병감시연보」),(2,3군-에이즈결핵관리팀 「전염병감시연보」)</t>
    </r>
    <phoneticPr fontId="12" type="noConversion"/>
  </si>
  <si>
    <t xml:space="preserve">             Source : Hongseong Public Health Center</t>
    <phoneticPr fontId="12" type="noConversion"/>
  </si>
  <si>
    <t>주 : (결핵의 경우 보건소와 일반병원 이원체제로 자료수집이 이루어지고 있으므로 범위 주석 필요함
자료 : 홍성군보건소
참고 : (1군-전염병감시과 「전염병감시연보」),(2,3군-에이즈결핵관리팀 「전염병감시연보」)</t>
  </si>
  <si>
    <t xml:space="preserve"> Source : Hongseong Public Health Center</t>
    <phoneticPr fontId="12" type="noConversion"/>
  </si>
  <si>
    <t>11.  한센병 보건소 등록</t>
    <phoneticPr fontId="12" type="noConversion"/>
  </si>
  <si>
    <t>11. Registered Leprosy Patients at Health Centers</t>
  </si>
  <si>
    <t>연     별
읍 면 별</t>
    <phoneticPr fontId="12" type="noConversion"/>
  </si>
  <si>
    <t>연   말   현   재</t>
  </si>
  <si>
    <t xml:space="preserve">신   환 
자   수
</t>
    <phoneticPr fontId="12" type="noConversion"/>
  </si>
  <si>
    <t xml:space="preserve">사  망  자
</t>
    <phoneticPr fontId="12" type="noConversion"/>
  </si>
  <si>
    <t xml:space="preserve">거  주  형  태  별 
Type of residence    </t>
    <phoneticPr fontId="12" type="noConversion"/>
  </si>
  <si>
    <t>관   리   구   분   별 
Type of control</t>
    <phoneticPr fontId="12" type="noConversion"/>
  </si>
  <si>
    <t>Year
Eup &amp; Myeon</t>
    <phoneticPr fontId="12" type="noConversion"/>
  </si>
  <si>
    <t>Registrants(year-end)</t>
  </si>
  <si>
    <t xml:space="preserve">  재  가</t>
    <phoneticPr fontId="12" type="noConversion"/>
  </si>
  <si>
    <t xml:space="preserve">  정 착 농 원  </t>
    <phoneticPr fontId="12" type="noConversion"/>
  </si>
  <si>
    <t>수용보호
시      설</t>
    <phoneticPr fontId="12" type="noConversion"/>
  </si>
  <si>
    <t>요 치 료</t>
    <phoneticPr fontId="12" type="noConversion"/>
  </si>
  <si>
    <r>
      <t>한센서비스대상자</t>
    </r>
    <r>
      <rPr>
        <vertAlign val="superscript"/>
        <sz val="11"/>
        <rFont val="돋움"/>
        <family val="3"/>
        <charset val="129"/>
      </rPr>
      <t>1)
Hansen's service recipients</t>
    </r>
    <phoneticPr fontId="12" type="noConversion"/>
  </si>
  <si>
    <t>남</t>
  </si>
  <si>
    <t>여</t>
  </si>
  <si>
    <t>양  성</t>
  </si>
  <si>
    <t>요관찰</t>
    <phoneticPr fontId="28" type="noConversion"/>
  </si>
  <si>
    <t>요보호</t>
    <phoneticPr fontId="28" type="noConversion"/>
  </si>
  <si>
    <t>Surveillance</t>
    <phoneticPr fontId="28" type="noConversion"/>
  </si>
  <si>
    <t>Care</t>
    <phoneticPr fontId="28" type="noConversion"/>
  </si>
  <si>
    <t>Male</t>
  </si>
  <si>
    <t>Female</t>
  </si>
  <si>
    <t>New
patients</t>
    <phoneticPr fontId="12" type="noConversion"/>
  </si>
  <si>
    <t>Death</t>
    <phoneticPr fontId="12" type="noConversion"/>
  </si>
  <si>
    <t>Domicile</t>
  </si>
  <si>
    <t>Positive</t>
  </si>
  <si>
    <t>Settlement  
village</t>
    <phoneticPr fontId="12" type="noConversion"/>
  </si>
  <si>
    <t>Leprosarium</t>
    <phoneticPr fontId="12" type="noConversion"/>
  </si>
  <si>
    <t>Chemo-
Therapy</t>
    <phoneticPr fontId="12" type="noConversion"/>
  </si>
  <si>
    <t>주1)  : 2006년 이전은 '요관찰'과 '요보호'의 합계임 
자료 : 홍성군보건소</t>
    <phoneticPr fontId="12" type="noConversion"/>
  </si>
  <si>
    <t xml:space="preserve">
Source : Hongseong Public Health Center</t>
    <phoneticPr fontId="12" type="noConversion"/>
  </si>
  <si>
    <r>
      <t xml:space="preserve">12. </t>
    </r>
    <r>
      <rPr>
        <b/>
        <sz val="16"/>
        <rFont val="바탕체"/>
        <family val="1"/>
        <charset val="129"/>
      </rPr>
      <t>결핵환자</t>
    </r>
    <r>
      <rPr>
        <b/>
        <sz val="16"/>
        <rFont val="Times New Roman"/>
        <family val="1"/>
      </rPr>
      <t xml:space="preserve"> </t>
    </r>
    <r>
      <rPr>
        <b/>
        <sz val="16"/>
        <rFont val="바탕체"/>
        <family val="1"/>
        <charset val="129"/>
      </rPr>
      <t>현황</t>
    </r>
    <phoneticPr fontId="28" type="noConversion"/>
  </si>
  <si>
    <t>12. Registered Tuberculosis Patients</t>
    <phoneticPr fontId="28" type="noConversion"/>
  </si>
  <si>
    <t>12. Registered Tuberculosis Patients(Cont'd)</t>
    <phoneticPr fontId="28" type="noConversion"/>
  </si>
  <si>
    <t>Unit : person</t>
    <phoneticPr fontId="12" type="noConversion"/>
  </si>
  <si>
    <t>단위 : 명</t>
    <phoneticPr fontId="12" type="noConversion"/>
  </si>
  <si>
    <t>Unit : Person</t>
  </si>
  <si>
    <t>연    별</t>
    <phoneticPr fontId="28" type="noConversion"/>
  </si>
  <si>
    <t>당해연도 등록(신고)된 결핵 환자수</t>
  </si>
  <si>
    <t>당해연도 등록(신고)된 결핵 환자수</t>
    <phoneticPr fontId="12" type="noConversion"/>
  </si>
  <si>
    <t>Year</t>
    <phoneticPr fontId="12" type="noConversion"/>
  </si>
  <si>
    <t>연    별</t>
    <phoneticPr fontId="28" type="noConversion"/>
  </si>
  <si>
    <t>당해연도 결핵예방 및 접종실적</t>
    <phoneticPr fontId="12" type="noConversion"/>
  </si>
  <si>
    <t>당해연도 보건소 결핵검진 실적</t>
  </si>
  <si>
    <t>Year</t>
    <phoneticPr fontId="28" type="noConversion"/>
  </si>
  <si>
    <t>No. of pulmonary tuberculosis patients registered(declared) the current year</t>
  </si>
  <si>
    <t xml:space="preserve">Actual results BCG vaccinations
prevention of tuberculosis the current year </t>
    <phoneticPr fontId="12" type="noConversion"/>
  </si>
  <si>
    <t> Examination for tuberculosis at health centers the current year</t>
  </si>
  <si>
    <t>보건소 결핵예방</t>
    <phoneticPr fontId="12" type="noConversion"/>
  </si>
  <si>
    <t>병․ 의원 접종실적 Hospitals&amp;Clinics</t>
    <phoneticPr fontId="12" type="noConversion"/>
  </si>
  <si>
    <t>검사건수 Cases of the exam</t>
  </si>
  <si>
    <t>발견환자수 No. of patients discovered</t>
  </si>
  <si>
    <t>요관찰</t>
  </si>
  <si>
    <t>합  계</t>
    <phoneticPr fontId="12" type="noConversion"/>
  </si>
  <si>
    <t>신환자</t>
  </si>
  <si>
    <t>재발자</t>
  </si>
  <si>
    <t>초치료 실패자</t>
  </si>
  <si>
    <t>중단후 재등록</t>
  </si>
  <si>
    <t>전입</t>
  </si>
  <si>
    <t>만성배균자</t>
  </si>
  <si>
    <t>기타</t>
  </si>
  <si>
    <t>보건소</t>
    <phoneticPr fontId="12" type="noConversion"/>
  </si>
  <si>
    <t>병의원</t>
    <phoneticPr fontId="12" type="noConversion"/>
  </si>
  <si>
    <t>미취학아동</t>
  </si>
  <si>
    <t>취학아동</t>
  </si>
  <si>
    <t>X-선검사</t>
  </si>
  <si>
    <t>객담검사</t>
  </si>
  <si>
    <t>도말양성</t>
  </si>
  <si>
    <t>도말음성</t>
  </si>
  <si>
    <t>Total</t>
    <phoneticPr fontId="12" type="noConversion"/>
  </si>
  <si>
    <t>New-registration</t>
    <phoneticPr fontId="28" type="noConversion"/>
  </si>
  <si>
    <t>Relapse</t>
  </si>
  <si>
    <t>Treatment 
after efault</t>
    <phoneticPr fontId="28" type="noConversion"/>
  </si>
  <si>
    <t>Transferred-in</t>
    <phoneticPr fontId="28" type="noConversion"/>
  </si>
  <si>
    <t xml:space="preserve">Chronic </t>
  </si>
  <si>
    <t>Hearth 
center</t>
    <phoneticPr fontId="12" type="noConversion"/>
  </si>
  <si>
    <t>Treatment 
after failure</t>
    <phoneticPr fontId="12" type="noConversion"/>
  </si>
  <si>
    <t>Hospitals
&amp; Clinics</t>
    <phoneticPr fontId="12" type="noConversion"/>
  </si>
  <si>
    <t>New-registration</t>
  </si>
  <si>
    <t>합계 Total</t>
    <phoneticPr fontId="12" type="noConversion"/>
  </si>
  <si>
    <t>남         Male</t>
    <phoneticPr fontId="12" type="noConversion"/>
  </si>
  <si>
    <t>여       Female</t>
    <phoneticPr fontId="12" type="noConversion"/>
  </si>
  <si>
    <t xml:space="preserve"> Health
center</t>
    <phoneticPr fontId="12" type="noConversion"/>
  </si>
  <si>
    <t>Children
not in
school</t>
    <phoneticPr fontId="28" type="noConversion"/>
  </si>
  <si>
    <t>Children
in school</t>
    <phoneticPr fontId="28" type="noConversion"/>
  </si>
  <si>
    <t>X-ray 
inspection</t>
    <phoneticPr fontId="12" type="noConversion"/>
  </si>
  <si>
    <t>Exam of the 
Sputum</t>
    <phoneticPr fontId="12" type="noConversion"/>
  </si>
  <si>
    <t>Smear Positive</t>
  </si>
  <si>
    <t>Smear Negative</t>
  </si>
  <si>
    <t>Surveillance</t>
    <phoneticPr fontId="28" type="noConversion"/>
  </si>
  <si>
    <t>2011</t>
  </si>
  <si>
    <t>2012</t>
  </si>
  <si>
    <t>..</t>
  </si>
  <si>
    <t>2013</t>
  </si>
  <si>
    <t>2014</t>
  </si>
  <si>
    <t>2015</t>
  </si>
  <si>
    <t>2016</t>
    <phoneticPr fontId="12" type="noConversion"/>
  </si>
  <si>
    <t>자료 : 홍성군보건소</t>
    <phoneticPr fontId="12" type="noConversion"/>
  </si>
  <si>
    <t>Source : Hongseong Public Health Center</t>
    <phoneticPr fontId="12" type="noConversion"/>
  </si>
  <si>
    <t>13. 보건소 구강보건사업 실적</t>
    <phoneticPr fontId="12" type="noConversion"/>
  </si>
  <si>
    <t>13. Oral Health Activities at Health Centers</t>
    <phoneticPr fontId="12" type="noConversion"/>
  </si>
  <si>
    <t>단위 : 건수, 명</t>
  </si>
  <si>
    <t>연  별
읍면별</t>
    <phoneticPr fontId="12" type="noConversion"/>
  </si>
  <si>
    <t>구 강 보 건 교 육</t>
  </si>
  <si>
    <t>치 면 세 마</t>
    <phoneticPr fontId="12" type="noConversion"/>
  </si>
  <si>
    <t>불 소 용 액 양 치</t>
    <phoneticPr fontId="12" type="noConversion"/>
  </si>
  <si>
    <t>불 소 도 포</t>
    <phoneticPr fontId="12" type="noConversion"/>
  </si>
  <si>
    <t xml:space="preserve">노인의치보철사업
</t>
    <phoneticPr fontId="28" type="noConversion"/>
  </si>
  <si>
    <r>
      <t>기타</t>
    </r>
    <r>
      <rPr>
        <vertAlign val="superscript"/>
        <sz val="11"/>
        <rFont val="돋움"/>
        <family val="3"/>
        <charset val="129"/>
      </rPr>
      <t>1)</t>
    </r>
    <phoneticPr fontId="28" type="noConversion"/>
  </si>
  <si>
    <t xml:space="preserve"> Year
Eup &amp; Myeon</t>
    <phoneticPr fontId="12" type="noConversion"/>
  </si>
  <si>
    <t>Oral health education</t>
  </si>
  <si>
    <t>Oral prophylaxis</t>
  </si>
  <si>
    <t>Fluoride mouth rinsing</t>
  </si>
  <si>
    <t>Topical fluoride application</t>
  </si>
  <si>
    <t>Denture for older</t>
    <phoneticPr fontId="28" type="noConversion"/>
  </si>
  <si>
    <t>Others</t>
    <phoneticPr fontId="28" type="noConversion"/>
  </si>
  <si>
    <t>회  수</t>
  </si>
  <si>
    <t>인  원</t>
  </si>
  <si>
    <t>건 수</t>
  </si>
  <si>
    <t>인 원</t>
  </si>
  <si>
    <t>건  수</t>
  </si>
  <si>
    <t>건수</t>
    <phoneticPr fontId="28" type="noConversion"/>
  </si>
  <si>
    <t>인원</t>
    <phoneticPr fontId="28" type="noConversion"/>
  </si>
  <si>
    <t>Case</t>
  </si>
  <si>
    <t>Person</t>
  </si>
  <si>
    <t>Case</t>
    <phoneticPr fontId="28" type="noConversion"/>
  </si>
  <si>
    <t>Person</t>
    <phoneticPr fontId="28" type="noConversion"/>
  </si>
  <si>
    <t>갈 산 면</t>
    <phoneticPr fontId="12" type="noConversion"/>
  </si>
  <si>
    <t>주 : 1) 식이조절, 교환기유치발거, 우식병소충전, 유치치수절단 등 포함</t>
    <phoneticPr fontId="12" type="noConversion"/>
  </si>
  <si>
    <t>자료 : 홍성군보건소</t>
    <phoneticPr fontId="12" type="noConversion"/>
  </si>
  <si>
    <t>14.  모 자 보 건 사 업 실 적</t>
  </si>
  <si>
    <t>Maternal and Child Health Care Activities</t>
  </si>
  <si>
    <t>연    별
읍 면 별</t>
    <phoneticPr fontId="12" type="noConversion"/>
  </si>
  <si>
    <t>모 자 보 건 관 리</t>
    <phoneticPr fontId="12" type="noConversion"/>
  </si>
  <si>
    <r>
      <t>Maternal and child</t>
    </r>
    <r>
      <rPr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>health care program</t>
    </r>
    <phoneticPr fontId="12" type="noConversion"/>
  </si>
  <si>
    <t>임산부 등록관리</t>
  </si>
  <si>
    <t>영유아 등록관리 Registered infants/children</t>
    <phoneticPr fontId="12" type="noConversion"/>
  </si>
  <si>
    <r>
      <t>Registered pregnant</t>
    </r>
    <r>
      <rPr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>women</t>
    </r>
    <phoneticPr fontId="12" type="noConversion"/>
  </si>
  <si>
    <t>합계</t>
    <phoneticPr fontId="12" type="noConversion"/>
  </si>
  <si>
    <t>남  Male</t>
    <phoneticPr fontId="12" type="noConversion"/>
  </si>
  <si>
    <t>여   Female</t>
    <phoneticPr fontId="12" type="noConversion"/>
  </si>
  <si>
    <t>2.  의료기관종사  의료인력</t>
  </si>
  <si>
    <t>2. Number of Medical Personnels Employed in Medical Institutions</t>
  </si>
  <si>
    <t>합    계</t>
  </si>
  <si>
    <t xml:space="preserve">의       사
</t>
    <phoneticPr fontId="12" type="noConversion"/>
  </si>
  <si>
    <t>치과의사</t>
    <phoneticPr fontId="12" type="noConversion"/>
  </si>
  <si>
    <r>
      <t>약    사</t>
    </r>
    <r>
      <rPr>
        <vertAlign val="superscript"/>
        <sz val="11"/>
        <rFont val="돋움"/>
        <family val="3"/>
        <charset val="129"/>
      </rPr>
      <t>1)</t>
    </r>
    <phoneticPr fontId="12" type="noConversion"/>
  </si>
  <si>
    <t>조 산 사</t>
  </si>
  <si>
    <t xml:space="preserve"> 간    호 </t>
  </si>
  <si>
    <t>의 료 기 사</t>
  </si>
  <si>
    <t>의 무 기 록 사</t>
  </si>
  <si>
    <t>Physicians</t>
    <phoneticPr fontId="12" type="noConversion"/>
  </si>
  <si>
    <t>Oriental 
medical 
doctors</t>
    <phoneticPr fontId="12" type="noConversion"/>
  </si>
  <si>
    <t>조 무 사</t>
  </si>
  <si>
    <t>남</t>
    <phoneticPr fontId="12" type="noConversion"/>
  </si>
  <si>
    <t>여</t>
    <phoneticPr fontId="12" type="noConversion"/>
  </si>
  <si>
    <t>상 근 의 사</t>
  </si>
  <si>
    <t>비상근의사</t>
  </si>
  <si>
    <r>
      <t>M</t>
    </r>
    <r>
      <rPr>
        <sz val="11"/>
        <rFont val="돋움"/>
        <family val="3"/>
        <charset val="129"/>
      </rPr>
      <t>ale</t>
    </r>
    <phoneticPr fontId="12" type="noConversion"/>
  </si>
  <si>
    <r>
      <t>F</t>
    </r>
    <r>
      <rPr>
        <sz val="11"/>
        <rFont val="돋움"/>
        <family val="3"/>
        <charset val="129"/>
      </rPr>
      <t>emale</t>
    </r>
    <phoneticPr fontId="12" type="noConversion"/>
  </si>
  <si>
    <t>Full-time</t>
  </si>
  <si>
    <t>Part-time</t>
  </si>
  <si>
    <t>Pharmacists</t>
  </si>
  <si>
    <t xml:space="preserve"> Midwives</t>
  </si>
  <si>
    <t>Nurses</t>
    <phoneticPr fontId="12" type="noConversion"/>
  </si>
  <si>
    <t>Nurse
aids</t>
    <phoneticPr fontId="12" type="noConversion"/>
  </si>
  <si>
    <t>Medical
technicians</t>
    <phoneticPr fontId="12" type="noConversion"/>
  </si>
  <si>
    <t>Medical
record
technicians</t>
    <phoneticPr fontId="12" type="noConversion"/>
  </si>
  <si>
    <r>
      <t>주1) : 일반약국</t>
    </r>
    <r>
      <rPr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>약사 포함
자료 : 홍성군보건소</t>
    </r>
    <phoneticPr fontId="12" type="noConversion"/>
  </si>
  <si>
    <t xml:space="preserve">
Source : Hongseong Public Health Center</t>
    <phoneticPr fontId="12" type="noConversion"/>
  </si>
  <si>
    <t>15. 건강보험 적용인구</t>
    <phoneticPr fontId="12" type="noConversion"/>
  </si>
  <si>
    <t>15. Beneficiaries of Health Insurance</t>
    <phoneticPr fontId="12" type="noConversion"/>
  </si>
  <si>
    <t>단위 : 명, 개소</t>
  </si>
  <si>
    <t>Unit : person, number</t>
    <phoneticPr fontId="12" type="noConversion"/>
  </si>
  <si>
    <t>합  계
Total</t>
    <phoneticPr fontId="12" type="noConversion"/>
  </si>
  <si>
    <t>근    로    자  
Workers</t>
    <phoneticPr fontId="12" type="noConversion"/>
  </si>
  <si>
    <t>공 무 원, 사 립 학 교 교 직 원
Government employees and 
private school teachers</t>
    <phoneticPr fontId="12" type="noConversion"/>
  </si>
  <si>
    <t>지          역 
Self-employed</t>
    <phoneticPr fontId="12" type="noConversion"/>
  </si>
  <si>
    <t xml:space="preserve">사 업 장
</t>
    <phoneticPr fontId="12" type="noConversion"/>
  </si>
  <si>
    <t>적  용  인  구 
Covered persons</t>
    <phoneticPr fontId="12" type="noConversion"/>
  </si>
  <si>
    <t>적  용  인  구 
Coverd persons</t>
    <phoneticPr fontId="12" type="noConversion"/>
  </si>
  <si>
    <r>
      <t xml:space="preserve">계 </t>
    </r>
    <r>
      <rPr>
        <sz val="11"/>
        <rFont val="돋움"/>
        <family val="3"/>
        <charset val="129"/>
      </rPr>
      <t>Total</t>
    </r>
    <phoneticPr fontId="12" type="noConversion"/>
  </si>
  <si>
    <t>가 입 자</t>
  </si>
  <si>
    <t>피부양자</t>
  </si>
  <si>
    <t>세대수</t>
    <phoneticPr fontId="12" type="noConversion"/>
  </si>
  <si>
    <t>Workplace</t>
    <phoneticPr fontId="12" type="noConversion"/>
  </si>
  <si>
    <t>남         Male</t>
    <phoneticPr fontId="12" type="noConversion"/>
  </si>
  <si>
    <t>여       Female</t>
    <phoneticPr fontId="12" type="noConversion"/>
  </si>
  <si>
    <t>Insured</t>
  </si>
  <si>
    <t>Dependents</t>
  </si>
  <si>
    <t>Work place</t>
    <phoneticPr fontId="12" type="noConversion"/>
  </si>
  <si>
    <t>여      Female</t>
    <phoneticPr fontId="12" type="noConversion"/>
  </si>
  <si>
    <t>Number of 
Household</t>
    <phoneticPr fontId="12" type="noConversion"/>
  </si>
  <si>
    <t>주 : 주민등록 주소지 기준이며, 지역의 가입자는 적용대상자를 말함. 
자료 : 국민건강보험통계연보</t>
    <phoneticPr fontId="12" type="noConversion"/>
  </si>
  <si>
    <t>Note1) : Based on place of Resident registration, Insured persons
             in the local area refers to Coverd beneficiary.
Source : Hongseong Branch of National Health Insurance Corporation</t>
    <phoneticPr fontId="12" type="noConversion"/>
  </si>
  <si>
    <t>16. 건강보험급여</t>
  </si>
  <si>
    <t>Benefits in Medical Insurance</t>
    <phoneticPr fontId="12" type="noConversion"/>
  </si>
  <si>
    <t>단위 : 건,천원</t>
    <phoneticPr fontId="12" type="noConversion"/>
  </si>
  <si>
    <t>Unit : Case, 1000 Won</t>
    <phoneticPr fontId="12" type="noConversion"/>
  </si>
  <si>
    <t xml:space="preserve">연  도 </t>
  </si>
  <si>
    <t>합   계</t>
  </si>
  <si>
    <r>
      <t>직   장</t>
    </r>
    <r>
      <rPr>
        <sz val="11"/>
        <rFont val="돋움"/>
        <family val="3"/>
        <charset val="129"/>
      </rPr>
      <t>(근로자)</t>
    </r>
    <phoneticPr fontId="12" type="noConversion"/>
  </si>
  <si>
    <t>공무원 ·교직원</t>
    <phoneticPr fontId="12" type="noConversion"/>
  </si>
  <si>
    <r>
      <t xml:space="preserve">지 </t>
    </r>
    <r>
      <rPr>
        <sz val="11"/>
        <rFont val="돋움"/>
        <family val="3"/>
        <charset val="129"/>
      </rPr>
      <t xml:space="preserve">    </t>
    </r>
    <r>
      <rPr>
        <sz val="11"/>
        <rFont val="돋움"/>
        <family val="3"/>
        <charset val="129"/>
      </rPr>
      <t>역</t>
    </r>
    <phoneticPr fontId="12" type="noConversion"/>
  </si>
  <si>
    <t>Medical insurance 
for empolyees</t>
    <phoneticPr fontId="12" type="noConversion"/>
  </si>
  <si>
    <r>
      <t>G</t>
    </r>
    <r>
      <rPr>
        <sz val="11"/>
        <rFont val="돋움"/>
        <family val="3"/>
        <charset val="129"/>
      </rPr>
      <t>overnment employees and private school teachers</t>
    </r>
    <phoneticPr fontId="12" type="noConversion"/>
  </si>
  <si>
    <t xml:space="preserve">
Self-employed</t>
    <phoneticPr fontId="12" type="noConversion"/>
  </si>
  <si>
    <t>금    액</t>
  </si>
  <si>
    <t>금    액</t>
    <phoneticPr fontId="12" type="noConversion"/>
  </si>
  <si>
    <t>Cases</t>
  </si>
  <si>
    <t>Amount</t>
  </si>
  <si>
    <t>입원</t>
  </si>
  <si>
    <t>In-patients</t>
  </si>
  <si>
    <t>외래</t>
  </si>
  <si>
    <t>out-patients</t>
  </si>
  <si>
    <t>약국</t>
  </si>
  <si>
    <t>Pharmacy</t>
    <phoneticPr fontId="12" type="noConversion"/>
  </si>
  <si>
    <t>자료 : 국민건강보험공단 홍성지사</t>
  </si>
  <si>
    <t>Source : Hongseong Branch of National Health Insurance Corporation</t>
  </si>
  <si>
    <r>
      <t xml:space="preserve">17. </t>
    </r>
    <r>
      <rPr>
        <b/>
        <sz val="16"/>
        <color indexed="8"/>
        <rFont val="바탕체"/>
        <family val="1"/>
        <charset val="129"/>
      </rPr>
      <t>건강보험대상자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체"/>
        <family val="1"/>
        <charset val="129"/>
      </rPr>
      <t>진료실적</t>
    </r>
    <r>
      <rPr>
        <b/>
        <sz val="16"/>
        <color indexed="8"/>
        <rFont val="Times New Roman"/>
        <family val="1"/>
      </rPr>
      <t xml:space="preserve">  </t>
    </r>
    <phoneticPr fontId="12" type="noConversion"/>
  </si>
  <si>
    <t>Medical Treatment Activities of The Medically Insured</t>
    <phoneticPr fontId="12" type="noConversion"/>
  </si>
  <si>
    <t>단위 : 건, 일, 천원</t>
    <phoneticPr fontId="12" type="noConversion"/>
  </si>
  <si>
    <t>연  별</t>
    <phoneticPr fontId="12" type="noConversion"/>
  </si>
  <si>
    <t>지급건수
Cases of
medical treatment</t>
    <phoneticPr fontId="12" type="noConversion"/>
  </si>
  <si>
    <t>일   수  Days</t>
    <phoneticPr fontId="12" type="noConversion"/>
  </si>
  <si>
    <t>진   료   비  Amount of medical fees</t>
    <phoneticPr fontId="12" type="noConversion"/>
  </si>
  <si>
    <t>내   원
Visit for medical
treatment</t>
    <phoneticPr fontId="34" type="noConversion"/>
  </si>
  <si>
    <t>진   료
Medical treatment</t>
    <phoneticPr fontId="12" type="noConversion"/>
  </si>
  <si>
    <t>공단 부담
Covered by Insurance Corporation</t>
    <phoneticPr fontId="34" type="noConversion"/>
  </si>
  <si>
    <t>본인 부담
Covered by
the patient</t>
    <phoneticPr fontId="34" type="noConversion"/>
  </si>
  <si>
    <t>입원</t>
    <phoneticPr fontId="12" type="noConversion"/>
  </si>
  <si>
    <t>Hospitalization</t>
    <phoneticPr fontId="12" type="noConversion"/>
  </si>
  <si>
    <t>외래</t>
    <phoneticPr fontId="12" type="noConversion"/>
  </si>
  <si>
    <t>Outpatient</t>
    <phoneticPr fontId="12" type="noConversion"/>
  </si>
  <si>
    <t>약국</t>
    <phoneticPr fontId="12" type="noConversion"/>
  </si>
  <si>
    <t>Pharmacy</t>
    <phoneticPr fontId="12" type="noConversion"/>
  </si>
  <si>
    <t xml:space="preserve"> 자료 : 국민건강보험공단 홍성지사</t>
    <phoneticPr fontId="12" type="noConversion"/>
  </si>
  <si>
    <t>18. 국민연금 가입자</t>
    <phoneticPr fontId="12" type="noConversion"/>
  </si>
  <si>
    <t xml:space="preserve"> Number of National Pension Insurants</t>
  </si>
  <si>
    <t>단위 : 개소, 명</t>
  </si>
  <si>
    <t>Unit : number, person</t>
  </si>
  <si>
    <r>
      <t>총 가 입 자 수</t>
    </r>
    <r>
      <rPr>
        <sz val="11"/>
        <rFont val="돋움"/>
        <family val="3"/>
        <charset val="129"/>
      </rPr>
      <t xml:space="preserve">
</t>
    </r>
    <phoneticPr fontId="12" type="noConversion"/>
  </si>
  <si>
    <t xml:space="preserve">사 업 장 가 입 자 </t>
  </si>
  <si>
    <t xml:space="preserve">지      역 
가  입  자
</t>
    <phoneticPr fontId="12" type="noConversion"/>
  </si>
  <si>
    <t xml:space="preserve">임       의 
가  입  자
</t>
    <phoneticPr fontId="12" type="noConversion"/>
  </si>
  <si>
    <t xml:space="preserve">임 의 계 속 
가  입  자 
</t>
    <phoneticPr fontId="12" type="noConversion"/>
  </si>
  <si>
    <t>Total  
insurants</t>
    <phoneticPr fontId="12" type="noConversion"/>
  </si>
  <si>
    <t>Insurants in 
workplaces</t>
    <phoneticPr fontId="12" type="noConversion"/>
  </si>
  <si>
    <t>사 업 장</t>
  </si>
  <si>
    <t>가  입  자</t>
  </si>
  <si>
    <t>Insured persons
in the local area</t>
    <phoneticPr fontId="12" type="noConversion"/>
  </si>
  <si>
    <t>Voluntarily
insured 
persons</t>
    <phoneticPr fontId="12" type="noConversion"/>
  </si>
  <si>
    <t>Voluntarily and
continuously
insured persons</t>
    <phoneticPr fontId="12" type="noConversion"/>
  </si>
  <si>
    <t>계</t>
    <phoneticPr fontId="12" type="noConversion"/>
  </si>
  <si>
    <t>남             Male</t>
    <phoneticPr fontId="12" type="noConversion"/>
  </si>
  <si>
    <t>여           Female</t>
    <phoneticPr fontId="12" type="noConversion"/>
  </si>
  <si>
    <t>Work-
places</t>
    <phoneticPr fontId="12" type="noConversion"/>
  </si>
  <si>
    <t>Insurants</t>
  </si>
  <si>
    <r>
      <t xml:space="preserve">자료 : 국민연금관리공단 
        </t>
    </r>
    <r>
      <rPr>
        <sz val="11"/>
        <rFont val="돋움"/>
        <family val="3"/>
        <charset val="129"/>
      </rPr>
      <t xml:space="preserve"> 홍성지사</t>
    </r>
    <phoneticPr fontId="12" type="noConversion"/>
  </si>
  <si>
    <r>
      <t xml:space="preserve">   Source : </t>
    </r>
    <r>
      <rPr>
        <sz val="11"/>
        <rFont val="돋움"/>
        <family val="3"/>
        <charset val="129"/>
      </rPr>
      <t>Hongseong Branch of 
            National Pension Corporation</t>
    </r>
    <phoneticPr fontId="12" type="noConversion"/>
  </si>
  <si>
    <t>19. 국민연금 급여 지급현황</t>
    <phoneticPr fontId="12" type="noConversion"/>
  </si>
  <si>
    <t>19.  Paying Benefit National Pension Insurant</t>
    <phoneticPr fontId="12" type="noConversion"/>
  </si>
  <si>
    <t>단위 : 명, 천원</t>
  </si>
  <si>
    <t>Unit : person, 1000won</t>
  </si>
  <si>
    <t>계</t>
    <phoneticPr fontId="12" type="noConversion"/>
  </si>
  <si>
    <t>연   금     Pension</t>
  </si>
  <si>
    <t>일 시 금   A lump sum allowance</t>
  </si>
  <si>
    <r>
      <t>노령연금</t>
    </r>
    <r>
      <rPr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>O</t>
    </r>
    <r>
      <rPr>
        <sz val="11"/>
        <rFont val="돋움"/>
        <family val="3"/>
        <charset val="129"/>
      </rPr>
      <t>ld-age Pension</t>
    </r>
    <phoneticPr fontId="12" type="noConversion"/>
  </si>
  <si>
    <t>장애연금
Disability  Pension</t>
    <phoneticPr fontId="12" type="noConversion"/>
  </si>
  <si>
    <t>유족연금
Survivor Pension</t>
    <phoneticPr fontId="12" type="noConversion"/>
  </si>
  <si>
    <t>장애
Disability</t>
    <phoneticPr fontId="12" type="noConversion"/>
  </si>
  <si>
    <t>반환
Restoration</t>
    <phoneticPr fontId="12" type="noConversion"/>
  </si>
  <si>
    <t>사망
Death</t>
    <phoneticPr fontId="12" type="noConversion"/>
  </si>
  <si>
    <t>Total</t>
    <phoneticPr fontId="12" type="noConversion"/>
  </si>
  <si>
    <r>
      <t xml:space="preserve">소 계
</t>
    </r>
    <r>
      <rPr>
        <sz val="11"/>
        <rFont val="돋움"/>
        <family val="3"/>
        <charset val="129"/>
      </rPr>
      <t>Sub-total</t>
    </r>
    <phoneticPr fontId="12" type="noConversion"/>
  </si>
  <si>
    <r>
      <t>특례
S</t>
    </r>
    <r>
      <rPr>
        <sz val="11"/>
        <rFont val="돋움"/>
        <family val="3"/>
        <charset val="129"/>
      </rPr>
      <t>pecial</t>
    </r>
    <phoneticPr fontId="12" type="noConversion"/>
  </si>
  <si>
    <r>
      <t>노령연금(</t>
    </r>
    <r>
      <rPr>
        <sz val="11"/>
        <rFont val="돋움"/>
        <family val="3"/>
        <charset val="129"/>
      </rPr>
      <t>20년이상)</t>
    </r>
    <phoneticPr fontId="12" type="noConversion"/>
  </si>
  <si>
    <r>
      <t>노령연금(</t>
    </r>
    <r>
      <rPr>
        <sz val="11"/>
        <rFont val="돋움"/>
        <family val="3"/>
        <charset val="129"/>
      </rPr>
      <t>10년 이상~20년 미만)</t>
    </r>
    <phoneticPr fontId="12" type="noConversion"/>
  </si>
  <si>
    <t>조기
Early</t>
    <phoneticPr fontId="12" type="noConversion"/>
  </si>
  <si>
    <t>분할</t>
    <phoneticPr fontId="12" type="noConversion"/>
  </si>
  <si>
    <t>수급자수</t>
  </si>
  <si>
    <t>금액</t>
  </si>
  <si>
    <t>수급</t>
    <phoneticPr fontId="12" type="noConversion"/>
  </si>
  <si>
    <t>금액</t>
    <phoneticPr fontId="12" type="noConversion"/>
  </si>
  <si>
    <t>No.of Recipients</t>
    <phoneticPr fontId="12" type="noConversion"/>
  </si>
  <si>
    <t>Amount</t>
    <phoneticPr fontId="12" type="noConversion"/>
  </si>
  <si>
    <t>자수</t>
    <phoneticPr fontId="12" type="noConversion"/>
  </si>
  <si>
    <r>
      <t xml:space="preserve">주 </t>
    </r>
    <r>
      <rPr>
        <sz val="11"/>
        <rFont val="돋움"/>
        <family val="3"/>
        <charset val="129"/>
      </rPr>
      <t xml:space="preserve">: (  )안은 국민연금 가입기간임
</t>
    </r>
    <phoneticPr fontId="12" type="noConversion"/>
  </si>
  <si>
    <r>
      <t xml:space="preserve">Source : National Pension </t>
    </r>
    <r>
      <rPr>
        <sz val="11"/>
        <rFont val="돋움"/>
        <family val="3"/>
        <charset val="129"/>
      </rPr>
      <t>Service in Daejeon Regional Office</t>
    </r>
    <phoneticPr fontId="12" type="noConversion"/>
  </si>
  <si>
    <t>자료 : 국민연금관리공단 대전지역본부</t>
  </si>
  <si>
    <t>20. 국 가 보 훈 대 상 자</t>
    <phoneticPr fontId="12" type="noConversion"/>
  </si>
  <si>
    <t xml:space="preserve">20. Number of Patriots and Veterans </t>
    <phoneticPr fontId="12" type="noConversion"/>
  </si>
  <si>
    <t>19.  국 가 보 훈 대 상 자 (계속)</t>
    <phoneticPr fontId="12" type="noConversion"/>
  </si>
  <si>
    <t>19. Number of Patriots and Veterans (Cont'd)</t>
    <phoneticPr fontId="12" type="noConversion"/>
  </si>
  <si>
    <t>연    별
읍 면 별</t>
    <phoneticPr fontId="12" type="noConversion"/>
  </si>
  <si>
    <t>합   계</t>
    <phoneticPr fontId="12" type="noConversion"/>
  </si>
  <si>
    <t xml:space="preserve">국   가   유   공   자       Patriots and Veterans </t>
    <phoneticPr fontId="12" type="noConversion"/>
  </si>
  <si>
    <t>Year
Eup &amp; Myeon</t>
    <phoneticPr fontId="12" type="noConversion"/>
  </si>
  <si>
    <t>합   계
Grand total</t>
    <phoneticPr fontId="12" type="noConversion"/>
  </si>
  <si>
    <t xml:space="preserve">유      족        Bereaved families </t>
    <phoneticPr fontId="12" type="noConversion"/>
  </si>
  <si>
    <r>
      <t>기 타 대 상 자</t>
    </r>
    <r>
      <rPr>
        <vertAlign val="superscript"/>
        <sz val="10"/>
        <rFont val="돋움"/>
        <family val="3"/>
        <charset val="129"/>
      </rPr>
      <t>2)</t>
    </r>
    <r>
      <rPr>
        <sz val="10"/>
        <rFont val="돋움"/>
        <family val="3"/>
        <charset val="129"/>
      </rPr>
      <t xml:space="preserve">     Others</t>
    </r>
    <phoneticPr fontId="12" type="noConversion"/>
  </si>
  <si>
    <t xml:space="preserve">계
</t>
    <phoneticPr fontId="12" type="noConversion"/>
  </si>
  <si>
    <t xml:space="preserve">애 국 지 사
</t>
    <phoneticPr fontId="12" type="noConversion"/>
  </si>
  <si>
    <t>전  ·  공  상
군          경</t>
    <phoneticPr fontId="12" type="noConversion"/>
  </si>
  <si>
    <t>무  공 · 보  국
수     훈     자</t>
    <phoneticPr fontId="12" type="noConversion"/>
  </si>
  <si>
    <t>재 일 학 도
의 용 군 인</t>
    <phoneticPr fontId="12" type="noConversion"/>
  </si>
  <si>
    <r>
      <t>4 . 19
부상자, 공로자</t>
    </r>
    <r>
      <rPr>
        <vertAlign val="superscript"/>
        <sz val="10"/>
        <rFont val="돋움"/>
        <family val="3"/>
        <charset val="129"/>
      </rPr>
      <t>1)</t>
    </r>
    <phoneticPr fontId="12" type="noConversion"/>
  </si>
  <si>
    <t>공     상
공 무 원</t>
    <phoneticPr fontId="12" type="noConversion"/>
  </si>
  <si>
    <t>특별공로자 및 특별공로상이자</t>
    <phoneticPr fontId="12" type="noConversion"/>
  </si>
  <si>
    <t>남</t>
    <phoneticPr fontId="12" type="noConversion"/>
  </si>
  <si>
    <t>여</t>
    <phoneticPr fontId="12" type="noConversion"/>
  </si>
  <si>
    <t>순     국·
애 국 지 사</t>
    <phoneticPr fontId="12" type="noConversion"/>
  </si>
  <si>
    <t>전 몰,전 상,순 직,공 상 군 경</t>
  </si>
  <si>
    <t>무 공 보 국
수   훈   자</t>
    <phoneticPr fontId="12" type="noConversion"/>
  </si>
  <si>
    <t>재일학도
의용군인</t>
    <phoneticPr fontId="12" type="noConversion"/>
  </si>
  <si>
    <t>4  .  1 9
부 상 자,
공 로 자</t>
    <phoneticPr fontId="12" type="noConversion"/>
  </si>
  <si>
    <t>순     직
공 무 원</t>
    <phoneticPr fontId="12" type="noConversion"/>
  </si>
  <si>
    <t>특별공로
순 직 자</t>
    <phoneticPr fontId="12" type="noConversion"/>
  </si>
  <si>
    <t>6.18 자유상이자</t>
    <phoneticPr fontId="12" type="noConversion"/>
  </si>
  <si>
    <t>지    원
대상자</t>
    <phoneticPr fontId="12" type="noConversion"/>
  </si>
  <si>
    <t>5.18 민주유공자</t>
    <phoneticPr fontId="12" type="noConversion"/>
  </si>
  <si>
    <t>특수임무수행자</t>
    <phoneticPr fontId="12" type="noConversion"/>
  </si>
  <si>
    <t>Independence
fighters</t>
    <phoneticPr fontId="12" type="noConversion"/>
  </si>
  <si>
    <t xml:space="preserve"> </t>
    <phoneticPr fontId="12" type="noConversion"/>
  </si>
  <si>
    <t xml:space="preserve"> Public
officials
disabled
on duty</t>
    <phoneticPr fontId="12" type="noConversion"/>
  </si>
  <si>
    <t>People who made outstanding contribution to the nation &amp; Disabled people who made outstanding contribution to the nation</t>
    <phoneticPr fontId="12" type="noConversion"/>
  </si>
  <si>
    <t>Bereaved families of
Veterans &amp; policemen died
or disabled on duty/in action</t>
    <phoneticPr fontId="12" type="noConversion"/>
  </si>
  <si>
    <t xml:space="preserve"> Recipients of the
order of military
merit or national
security merit</t>
    <phoneticPr fontId="12" type="noConversion"/>
  </si>
  <si>
    <t xml:space="preserve"> Student volunteer
in Japan who
participated 
in the korean war</t>
    <phoneticPr fontId="12" type="noConversion"/>
  </si>
  <si>
    <t xml:space="preserve">Deceased wounded 
activists 
of the April
19th revolution </t>
    <phoneticPr fontId="12" type="noConversion"/>
  </si>
  <si>
    <t xml:space="preserve">Public
officials
died on
duty </t>
    <phoneticPr fontId="12" type="noConversion"/>
  </si>
  <si>
    <t xml:space="preserve">Deceased special
contributors to
national and
social development </t>
    <phoneticPr fontId="12" type="noConversion"/>
  </si>
  <si>
    <t>A veteran who had been living in japan and who volunteered and participated in the korean war between june 25, 1950 and july 27, 1957</t>
    <phoneticPr fontId="12" type="noConversion"/>
  </si>
  <si>
    <t xml:space="preserve"> Benefi-
ciaries</t>
    <phoneticPr fontId="12" type="noConversion"/>
  </si>
  <si>
    <t>Persons of
distinguished
services in the
Gwangju 
democratization
movement</t>
    <phoneticPr fontId="12" type="noConversion"/>
  </si>
  <si>
    <t xml:space="preserve">Grand
Total </t>
    <phoneticPr fontId="12" type="noConversion"/>
  </si>
  <si>
    <t>Veterans &amp;
policemen died
or disabled 
on duty</t>
    <phoneticPr fontId="12" type="noConversion"/>
  </si>
  <si>
    <t>Recipients of the
order of military
merit or national
security merit</t>
    <phoneticPr fontId="12" type="noConversion"/>
  </si>
  <si>
    <t>Student volunteer
in Japan who
participated 
in the korean war</t>
    <phoneticPr fontId="12" type="noConversion"/>
  </si>
  <si>
    <t>Deceased · wounded 
activists 
of the April
19th revolution</t>
    <phoneticPr fontId="12" type="noConversion"/>
  </si>
  <si>
    <t>Male</t>
    <phoneticPr fontId="12" type="noConversion"/>
  </si>
  <si>
    <t>Female</t>
    <phoneticPr fontId="12" type="noConversion"/>
  </si>
  <si>
    <t>Bereaved families
of patriots
or Independence
fighters</t>
    <phoneticPr fontId="12" type="noConversion"/>
  </si>
  <si>
    <t>미 망 인
Widows</t>
    <phoneticPr fontId="12" type="noConversion"/>
  </si>
  <si>
    <t>자  녀
Minor
children</t>
    <phoneticPr fontId="12" type="noConversion"/>
  </si>
  <si>
    <t>부  모
Parents</t>
    <phoneticPr fontId="12" type="noConversion"/>
  </si>
  <si>
    <t>Attendant special mission</t>
    <phoneticPr fontId="12" type="noConversion"/>
  </si>
  <si>
    <t>…</t>
    <phoneticPr fontId="12" type="noConversion"/>
  </si>
  <si>
    <r>
      <t>주1) :  2001년까지 4·19 부상자 자료, 2002년부터 공로자 포함
   2) : 기타</t>
    </r>
    <r>
      <rPr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>대상자는</t>
    </r>
    <r>
      <rPr>
        <sz val="11"/>
        <rFont val="돋움"/>
        <family val="3"/>
        <charset val="129"/>
      </rPr>
      <t xml:space="preserve"> 유족 포함</t>
    </r>
    <r>
      <rPr>
        <sz val="11"/>
        <rFont val="돋움"/>
        <family val="3"/>
        <charset val="129"/>
      </rPr>
      <t xml:space="preserve">
</t>
    </r>
    <phoneticPr fontId="12" type="noConversion"/>
  </si>
  <si>
    <t>Note1) :  Including the number of wounded activists of the April 19th revolution 
             by 2001 and the number of meritorious activists of the April 19th 
             revolution from 2002  
       2) : Including Bereaved families</t>
    <phoneticPr fontId="12" type="noConversion"/>
  </si>
  <si>
    <t>Note1) :  Including the number of wounded activists of the April 19th revolution 
             by 2001 and the number of meritorious activists of the April 19th 
             revolution from 2002  
      2) :  Including Bereaved families</t>
    <phoneticPr fontId="12" type="noConversion"/>
  </si>
  <si>
    <t>자료 : 충남서부보훈지청</t>
    <phoneticPr fontId="12" type="noConversion"/>
  </si>
  <si>
    <t xml:space="preserve"> Source : Hongseong Branch of Patriots and Veterans Affairs Agency</t>
    <phoneticPr fontId="12" type="noConversion"/>
  </si>
  <si>
    <t xml:space="preserve"> Source : Hongseong Branch of Patriots and Veterans Affairs Agency</t>
  </si>
  <si>
    <t>21. 국가보훈대상자  취업</t>
    <phoneticPr fontId="12" type="noConversion"/>
  </si>
  <si>
    <r>
      <t xml:space="preserve">Employment of Patriots </t>
    </r>
    <r>
      <rPr>
        <b/>
        <sz val="16"/>
        <rFont val="돋움"/>
        <family val="3"/>
        <charset val="129"/>
      </rPr>
      <t>＆</t>
    </r>
    <r>
      <rPr>
        <b/>
        <sz val="16"/>
        <rFont val="Times New Roman"/>
        <family val="1"/>
      </rPr>
      <t>Veterans, and Bereaved Families</t>
    </r>
  </si>
  <si>
    <t>합      계   
Grand total</t>
    <phoneticPr fontId="12" type="noConversion"/>
  </si>
  <si>
    <t>국 가 유 공 자Patriots and Veterans</t>
    <phoneticPr fontId="12" type="noConversion"/>
  </si>
  <si>
    <t>유     족  
Bereaved familliess</t>
    <phoneticPr fontId="12" type="noConversion"/>
  </si>
  <si>
    <t>기 타 대 상 자  
Others</t>
    <phoneticPr fontId="12" type="noConversion"/>
  </si>
  <si>
    <t>자료 : 충남서부보훈지청</t>
    <phoneticPr fontId="12" type="noConversion"/>
  </si>
  <si>
    <r>
      <t xml:space="preserve">Source : </t>
    </r>
    <r>
      <rPr>
        <sz val="11"/>
        <rFont val="돋움"/>
        <family val="3"/>
        <charset val="129"/>
      </rPr>
      <t>Hongseong Branch of Patriots and Veterans Affairs Agency</t>
    </r>
    <phoneticPr fontId="12" type="noConversion"/>
  </si>
  <si>
    <t>22. 국가보훈대상자·자녀취학</t>
    <phoneticPr fontId="12" type="noConversion"/>
  </si>
  <si>
    <r>
      <t xml:space="preserve">22. Educational Benefits for Patriots </t>
    </r>
    <r>
      <rPr>
        <b/>
        <sz val="14"/>
        <rFont val="바탕체"/>
        <family val="1"/>
        <charset val="129"/>
      </rPr>
      <t>＆</t>
    </r>
    <r>
      <rPr>
        <b/>
        <sz val="14"/>
        <rFont val="Times New Roman"/>
        <family val="1"/>
      </rPr>
      <t>Veterans, and Their Families</t>
    </r>
    <phoneticPr fontId="12" type="noConversion"/>
  </si>
  <si>
    <t xml:space="preserve">Unit :  person </t>
  </si>
  <si>
    <t>합      계  
Grand Total</t>
    <phoneticPr fontId="12" type="noConversion"/>
  </si>
  <si>
    <t>국 가 유 공 자   
Patriots and Veterans</t>
    <phoneticPr fontId="12" type="noConversion"/>
  </si>
  <si>
    <t>배   우   자       
Spouse</t>
    <phoneticPr fontId="12" type="noConversion"/>
  </si>
  <si>
    <t>자      녀        
Children</t>
    <phoneticPr fontId="12" type="noConversion"/>
  </si>
  <si>
    <t>계</t>
  </si>
  <si>
    <t>중 학 교</t>
  </si>
  <si>
    <t>고   교</t>
  </si>
  <si>
    <t>대 학(교)</t>
  </si>
  <si>
    <t>남</t>
    <phoneticPr fontId="12" type="noConversion"/>
  </si>
  <si>
    <t>여</t>
    <phoneticPr fontId="12" type="noConversion"/>
  </si>
  <si>
    <t>Middle</t>
  </si>
  <si>
    <t>High</t>
  </si>
  <si>
    <t>College</t>
  </si>
  <si>
    <t xml:space="preserve"> High</t>
  </si>
  <si>
    <r>
      <t>M</t>
    </r>
    <r>
      <rPr>
        <sz val="11"/>
        <rFont val="돋움"/>
        <family val="3"/>
        <charset val="129"/>
      </rPr>
      <t>ale</t>
    </r>
    <phoneticPr fontId="12" type="noConversion"/>
  </si>
  <si>
    <r>
      <t>F</t>
    </r>
    <r>
      <rPr>
        <sz val="11"/>
        <rFont val="돋움"/>
        <family val="3"/>
        <charset val="129"/>
      </rPr>
      <t>emale</t>
    </r>
    <phoneticPr fontId="12" type="noConversion"/>
  </si>
  <si>
    <t>school</t>
  </si>
  <si>
    <t>and Univ.</t>
  </si>
  <si>
    <t>자료 : 충남서부보훈지청</t>
    <phoneticPr fontId="12" type="noConversion"/>
  </si>
  <si>
    <t>Source : Hongseong Branch of Patriots and Veterans Affairs Agency</t>
  </si>
  <si>
    <t>23. 노 인 여 가 복 지 시 설</t>
    <phoneticPr fontId="12" type="noConversion"/>
  </si>
  <si>
    <t xml:space="preserve"> Senior Leisure Service Facilities</t>
  </si>
  <si>
    <t>연   별
읍면별</t>
    <phoneticPr fontId="12" type="noConversion"/>
  </si>
  <si>
    <t>합    계  
Total</t>
    <phoneticPr fontId="12" type="noConversion"/>
  </si>
  <si>
    <t>노인복지관
Senior service center</t>
    <phoneticPr fontId="12" type="noConversion"/>
  </si>
  <si>
    <t>경   로   당
Community senior center</t>
    <phoneticPr fontId="12" type="noConversion"/>
  </si>
  <si>
    <t>노인교실
Senior school</t>
    <phoneticPr fontId="12" type="noConversion"/>
  </si>
  <si>
    <t>Year
Eup &amp; Myeon</t>
    <phoneticPr fontId="12" type="noConversion"/>
  </si>
  <si>
    <t>시 설 수
Facilities</t>
    <phoneticPr fontId="12" type="noConversion"/>
  </si>
  <si>
    <t>시 설 수
Facili-
ties</t>
    <phoneticPr fontId="12" type="noConversion"/>
  </si>
  <si>
    <t>종사자수
Workers</t>
    <phoneticPr fontId="12" type="noConversion"/>
  </si>
  <si>
    <r>
      <t>남
M</t>
    </r>
    <r>
      <rPr>
        <sz val="11"/>
        <rFont val="돋움"/>
        <family val="3"/>
        <charset val="129"/>
      </rPr>
      <t>ale</t>
    </r>
    <phoneticPr fontId="12" type="noConversion"/>
  </si>
  <si>
    <r>
      <t>여
F</t>
    </r>
    <r>
      <rPr>
        <sz val="11"/>
        <rFont val="돋움"/>
        <family val="3"/>
        <charset val="129"/>
      </rPr>
      <t>emale</t>
    </r>
    <phoneticPr fontId="12" type="noConversion"/>
  </si>
  <si>
    <t xml:space="preserve">           -</t>
  </si>
  <si>
    <t>자료 : 가정행복과</t>
    <phoneticPr fontId="12" type="noConversion"/>
  </si>
  <si>
    <t xml:space="preserve">Source : Citizen welfare Division </t>
  </si>
  <si>
    <t xml:space="preserve">24.  노인주거복지시설 </t>
    <phoneticPr fontId="12" type="noConversion"/>
  </si>
  <si>
    <t>24.  Senior Home Service Facilities</t>
    <phoneticPr fontId="12" type="noConversion"/>
  </si>
  <si>
    <t>Unit : establishment, Person</t>
  </si>
  <si>
    <t>연   별
읍면별</t>
    <phoneticPr fontId="12" type="noConversion"/>
  </si>
  <si>
    <t>합 계
Total</t>
    <phoneticPr fontId="12" type="noConversion"/>
  </si>
  <si>
    <t>양로시설 
   Provision for old age</t>
    <phoneticPr fontId="12" type="noConversion"/>
  </si>
  <si>
    <t>노인공동생활가정
Cohabitation</t>
    <phoneticPr fontId="12" type="noConversion"/>
  </si>
  <si>
    <t>노인복지주택
Welfare House</t>
    <phoneticPr fontId="12" type="noConversion"/>
  </si>
  <si>
    <t>Year
Eup &amp; Myeon</t>
    <phoneticPr fontId="12" type="noConversion"/>
  </si>
  <si>
    <t>시설수</t>
  </si>
  <si>
    <t>입소인원
Admitted Person</t>
    <phoneticPr fontId="12" type="noConversion"/>
  </si>
  <si>
    <t>종사자수</t>
  </si>
  <si>
    <t>시 설 수</t>
  </si>
  <si>
    <t xml:space="preserve">정원
</t>
    <phoneticPr fontId="12" type="noConversion"/>
  </si>
  <si>
    <t xml:space="preserve">현원
</t>
    <phoneticPr fontId="12" type="noConversion"/>
  </si>
  <si>
    <t>No. of
Institution</t>
    <phoneticPr fontId="12" type="noConversion"/>
  </si>
  <si>
    <t xml:space="preserve">
Regular</t>
    <phoneticPr fontId="12" type="noConversion"/>
  </si>
  <si>
    <t xml:space="preserve">
Present</t>
    <phoneticPr fontId="12" type="noConversion"/>
  </si>
  <si>
    <t>남
Male</t>
    <phoneticPr fontId="12" type="noConversion"/>
  </si>
  <si>
    <t>여
Female</t>
    <phoneticPr fontId="12" type="noConversion"/>
  </si>
  <si>
    <t>Workers</t>
  </si>
  <si>
    <t xml:space="preserve">         -</t>
  </si>
  <si>
    <t xml:space="preserve">              -</t>
  </si>
  <si>
    <t xml:space="preserve">            -</t>
  </si>
  <si>
    <t xml:space="preserve">             -</t>
  </si>
  <si>
    <t xml:space="preserve">      -</t>
  </si>
  <si>
    <t>자료 : 가정행복과</t>
    <phoneticPr fontId="12" type="noConversion"/>
  </si>
  <si>
    <t xml:space="preserve"> </t>
    <phoneticPr fontId="12" type="noConversion"/>
  </si>
  <si>
    <r>
      <t xml:space="preserve">Source : </t>
    </r>
    <r>
      <rPr>
        <sz val="11"/>
        <rFont val="돋움"/>
        <family val="3"/>
        <charset val="129"/>
      </rPr>
      <t xml:space="preserve">Citizen welfare Division </t>
    </r>
    <phoneticPr fontId="12" type="noConversion"/>
  </si>
  <si>
    <t xml:space="preserve">25.  노인의료복지시설 </t>
    <phoneticPr fontId="12" type="noConversion"/>
  </si>
  <si>
    <t>합 계
Total</t>
    <phoneticPr fontId="12" type="noConversion"/>
  </si>
  <si>
    <t>노인요양시설 
Nursing</t>
    <phoneticPr fontId="12" type="noConversion"/>
  </si>
  <si>
    <t>노인요양공동생활가정
Nursing cohabitation</t>
    <phoneticPr fontId="12" type="noConversion"/>
  </si>
  <si>
    <t>입소인원
Admitted Person</t>
    <phoneticPr fontId="12" type="noConversion"/>
  </si>
  <si>
    <t xml:space="preserve">정원
</t>
    <phoneticPr fontId="12" type="noConversion"/>
  </si>
  <si>
    <t xml:space="preserve">현원
</t>
    <phoneticPr fontId="12" type="noConversion"/>
  </si>
  <si>
    <t>현원</t>
    <phoneticPr fontId="12" type="noConversion"/>
  </si>
  <si>
    <t>No. of
Institution</t>
    <phoneticPr fontId="12" type="noConversion"/>
  </si>
  <si>
    <t xml:space="preserve">
Regular</t>
    <phoneticPr fontId="12" type="noConversion"/>
  </si>
  <si>
    <t xml:space="preserve">
Present</t>
    <phoneticPr fontId="12" type="noConversion"/>
  </si>
  <si>
    <t>남
Male</t>
    <phoneticPr fontId="12" type="noConversion"/>
  </si>
  <si>
    <t>여
Female</t>
    <phoneticPr fontId="12" type="noConversion"/>
  </si>
  <si>
    <t>자료 : 가정행복과</t>
    <phoneticPr fontId="12" type="noConversion"/>
  </si>
  <si>
    <t xml:space="preserve"> </t>
    <phoneticPr fontId="12" type="noConversion"/>
  </si>
  <si>
    <t>26. 재가노인복지시설</t>
    <phoneticPr fontId="12" type="noConversion"/>
  </si>
  <si>
    <t>26. Community Senior Service Facilities</t>
    <phoneticPr fontId="12" type="noConversion"/>
  </si>
  <si>
    <t xml:space="preserve">Unit : Number, Person </t>
  </si>
  <si>
    <t>연     별
읍 면 별</t>
    <phoneticPr fontId="12" type="noConversion"/>
  </si>
  <si>
    <t>합      계
Total</t>
    <phoneticPr fontId="12" type="noConversion"/>
  </si>
  <si>
    <r>
      <t>방문요양서비스
a</t>
    </r>
    <r>
      <rPr>
        <sz val="11"/>
        <rFont val="돋움"/>
        <family val="3"/>
        <charset val="129"/>
      </rPr>
      <t xml:space="preserve"> visit Nursing</t>
    </r>
    <phoneticPr fontId="12" type="noConversion"/>
  </si>
  <si>
    <r>
      <t xml:space="preserve">주야간보호시설
Day </t>
    </r>
    <r>
      <rPr>
        <sz val="11"/>
        <rFont val="돋움"/>
        <family val="3"/>
        <charset val="129"/>
      </rPr>
      <t xml:space="preserve">and night </t>
    </r>
    <r>
      <rPr>
        <sz val="11"/>
        <rFont val="돋움"/>
        <family val="3"/>
        <charset val="129"/>
      </rPr>
      <t>care center</t>
    </r>
    <phoneticPr fontId="12" type="noConversion"/>
  </si>
  <si>
    <t>단기보호서비스
Short-term care center</t>
    <phoneticPr fontId="12" type="noConversion"/>
  </si>
  <si>
    <r>
      <t>방문목욕서비스
V</t>
    </r>
    <r>
      <rPr>
        <sz val="11"/>
        <rFont val="돋움"/>
        <family val="3"/>
        <charset val="129"/>
      </rPr>
      <t>isit bath service</t>
    </r>
    <phoneticPr fontId="12" type="noConversion"/>
  </si>
  <si>
    <t>재가지원서비스</t>
    <phoneticPr fontId="12" type="noConversion"/>
  </si>
  <si>
    <t>시설수</t>
    <phoneticPr fontId="12" type="noConversion"/>
  </si>
  <si>
    <t>이용인원
Persons</t>
    <phoneticPr fontId="12" type="noConversion"/>
  </si>
  <si>
    <t xml:space="preserve">종사자수
</t>
    <phoneticPr fontId="12" type="noConversion"/>
  </si>
  <si>
    <t>정원
Regular</t>
    <phoneticPr fontId="12" type="noConversion"/>
  </si>
  <si>
    <t>현원
Present</t>
    <phoneticPr fontId="12" type="noConversion"/>
  </si>
  <si>
    <t>Workers</t>
    <phoneticPr fontId="12" type="noConversion"/>
  </si>
  <si>
    <t>2016</t>
    <phoneticPr fontId="12" type="noConversion"/>
  </si>
  <si>
    <t>홍 성 읍</t>
    <phoneticPr fontId="12" type="noConversion"/>
  </si>
  <si>
    <r>
      <t xml:space="preserve">Source : </t>
    </r>
    <r>
      <rPr>
        <sz val="11"/>
        <rFont val="돋움"/>
        <family val="3"/>
        <charset val="129"/>
      </rPr>
      <t xml:space="preserve">Citizen welfare Division </t>
    </r>
    <phoneticPr fontId="12" type="noConversion"/>
  </si>
  <si>
    <t>28. 여성복지시설</t>
    <phoneticPr fontId="12" type="noConversion"/>
  </si>
  <si>
    <t>28. Women's Welfare Institutions</t>
    <phoneticPr fontId="12" type="noConversion"/>
  </si>
  <si>
    <t>Unit : Institutation, Person</t>
  </si>
  <si>
    <t>연    별
읍 면 별</t>
    <phoneticPr fontId="12" type="noConversion"/>
  </si>
  <si>
    <t>합           계</t>
  </si>
  <si>
    <r>
      <t xml:space="preserve">한부모가족시설 </t>
    </r>
    <r>
      <rPr>
        <sz val="11"/>
        <rFont val="돋움"/>
        <family val="3"/>
        <charset val="129"/>
      </rPr>
      <t>Single Parent Family</t>
    </r>
    <phoneticPr fontId="12" type="noConversion"/>
  </si>
  <si>
    <t>Year
Eup &amp; Myeon</t>
    <phoneticPr fontId="12" type="noConversion"/>
  </si>
  <si>
    <r>
      <t>소외여성 복지시설</t>
    </r>
    <r>
      <rPr>
        <sz val="11"/>
        <rFont val="돋움"/>
        <family val="3"/>
        <charset val="129"/>
      </rPr>
      <t xml:space="preserve"> Underpriviledged female</t>
    </r>
    <phoneticPr fontId="12" type="noConversion"/>
  </si>
  <si>
    <r>
      <t xml:space="preserve">계 </t>
    </r>
    <r>
      <rPr>
        <sz val="11"/>
        <rFont val="돋움"/>
        <family val="3"/>
        <charset val="129"/>
      </rPr>
      <t>Sub-total</t>
    </r>
    <phoneticPr fontId="12" type="noConversion"/>
  </si>
  <si>
    <t>모자보호시설</t>
    <phoneticPr fontId="12" type="noConversion"/>
  </si>
  <si>
    <t>미혼모자시설</t>
    <phoneticPr fontId="12" type="noConversion"/>
  </si>
  <si>
    <t>미혼모자 공동생활가정</t>
    <phoneticPr fontId="12" type="noConversion"/>
  </si>
  <si>
    <t>모자일시 보호시설</t>
    <phoneticPr fontId="12" type="noConversion"/>
  </si>
  <si>
    <t>성폭력피해자보소시설</t>
    <phoneticPr fontId="12" type="noConversion"/>
  </si>
  <si>
    <t>가정폭력피해자보호시설</t>
    <phoneticPr fontId="12" type="noConversion"/>
  </si>
  <si>
    <t>성매매피해자지원시설</t>
    <phoneticPr fontId="12" type="noConversion"/>
  </si>
  <si>
    <t>입소자</t>
  </si>
  <si>
    <t>퇴소자</t>
  </si>
  <si>
    <t>연말생활인원</t>
  </si>
  <si>
    <t>No. of</t>
  </si>
  <si>
    <t>Inmates as</t>
  </si>
  <si>
    <t>institut.</t>
  </si>
  <si>
    <t>Adm.</t>
  </si>
  <si>
    <t>Disch.</t>
  </si>
  <si>
    <t>of year-end</t>
  </si>
  <si>
    <r>
      <t>자료 :</t>
    </r>
    <r>
      <rPr>
        <sz val="11"/>
        <rFont val="돋움"/>
        <family val="3"/>
        <charset val="129"/>
      </rPr>
      <t xml:space="preserve"> 가정행복과</t>
    </r>
    <phoneticPr fontId="12" type="noConversion"/>
  </si>
  <si>
    <r>
      <t xml:space="preserve">Source : </t>
    </r>
    <r>
      <rPr>
        <sz val="11"/>
        <rFont val="돋움"/>
        <family val="3"/>
        <charset val="129"/>
      </rPr>
      <t xml:space="preserve">Citizen welfare Division </t>
    </r>
    <phoneticPr fontId="12" type="noConversion"/>
  </si>
  <si>
    <t>자료 : 가정행복과</t>
    <phoneticPr fontId="12" type="noConversion"/>
  </si>
  <si>
    <t>29. 여성폭력 상담</t>
    <phoneticPr fontId="12" type="noConversion"/>
  </si>
  <si>
    <t>29. Counseling Act8vities for Women</t>
    <phoneticPr fontId="12" type="noConversion"/>
  </si>
  <si>
    <r>
      <t xml:space="preserve">단위 : 개소, </t>
    </r>
    <r>
      <rPr>
        <sz val="11"/>
        <rFont val="돋움"/>
        <family val="3"/>
        <charset val="129"/>
      </rPr>
      <t>건</t>
    </r>
    <phoneticPr fontId="12" type="noConversion"/>
  </si>
  <si>
    <r>
      <t xml:space="preserve">Unit : </t>
    </r>
    <r>
      <rPr>
        <sz val="11"/>
        <rFont val="돋움"/>
        <family val="3"/>
        <charset val="129"/>
      </rPr>
      <t>Number</t>
    </r>
    <r>
      <rPr>
        <sz val="11"/>
        <rFont val="돋움"/>
        <family val="3"/>
        <charset val="129"/>
      </rPr>
      <t xml:space="preserve">, </t>
    </r>
    <r>
      <rPr>
        <sz val="11"/>
        <rFont val="돋움"/>
        <family val="3"/>
        <charset val="129"/>
      </rPr>
      <t>Case</t>
    </r>
    <phoneticPr fontId="12" type="noConversion"/>
  </si>
  <si>
    <t>연    별
읍 면 별</t>
    <phoneticPr fontId="12" type="noConversion"/>
  </si>
  <si>
    <t>여성폭력상담</t>
    <phoneticPr fontId="12" type="noConversion"/>
  </si>
  <si>
    <r>
      <t>피해자 지원내역</t>
    </r>
    <r>
      <rPr>
        <sz val="11"/>
        <rFont val="돋움"/>
        <family val="3"/>
        <charset val="129"/>
      </rPr>
      <t xml:space="preserve"> Counseling Follow-ups</t>
    </r>
    <phoneticPr fontId="12" type="noConversion"/>
  </si>
  <si>
    <r>
      <t xml:space="preserve">합 </t>
    </r>
    <r>
      <rPr>
        <sz val="11"/>
        <rFont val="돋움"/>
        <family val="3"/>
        <charset val="129"/>
      </rPr>
      <t xml:space="preserve"> 계</t>
    </r>
    <phoneticPr fontId="12" type="noConversion"/>
  </si>
  <si>
    <t>가정폭력</t>
  </si>
  <si>
    <t>성폭력</t>
  </si>
  <si>
    <t>성매매피해</t>
  </si>
  <si>
    <r>
      <t xml:space="preserve">심리·정서적 지원
</t>
    </r>
    <r>
      <rPr>
        <sz val="11"/>
        <rFont val="돋움"/>
        <family val="3"/>
        <charset val="129"/>
      </rPr>
      <t>Counseling</t>
    </r>
    <phoneticPr fontId="12" type="noConversion"/>
  </si>
  <si>
    <r>
      <t>수사·법적지원</t>
    </r>
    <r>
      <rPr>
        <sz val="11"/>
        <rFont val="돋움"/>
        <family val="3"/>
        <charset val="129"/>
      </rPr>
      <t xml:space="preserve">
L</t>
    </r>
    <r>
      <rPr>
        <sz val="11"/>
        <rFont val="돋움"/>
        <family val="3"/>
        <charset val="129"/>
      </rPr>
      <t>egal Aid</t>
    </r>
    <phoneticPr fontId="12" type="noConversion"/>
  </si>
  <si>
    <r>
      <t>의료지원
M</t>
    </r>
    <r>
      <rPr>
        <sz val="11"/>
        <rFont val="돋움"/>
        <family val="3"/>
        <charset val="129"/>
      </rPr>
      <t>edical Aid</t>
    </r>
    <phoneticPr fontId="12" type="noConversion"/>
  </si>
  <si>
    <r>
      <t>시설입소연계</t>
    </r>
    <r>
      <rPr>
        <sz val="11"/>
        <rFont val="돋움"/>
        <family val="3"/>
        <charset val="129"/>
      </rPr>
      <t xml:space="preserve">
V</t>
    </r>
    <r>
      <rPr>
        <sz val="11"/>
        <rFont val="돋움"/>
        <family val="3"/>
        <charset val="129"/>
      </rPr>
      <t>ictim's facility</t>
    </r>
    <phoneticPr fontId="12" type="noConversion"/>
  </si>
  <si>
    <r>
      <t>기타
O</t>
    </r>
    <r>
      <rPr>
        <sz val="11"/>
        <rFont val="돋움"/>
        <family val="3"/>
        <charset val="129"/>
      </rPr>
      <t>thers</t>
    </r>
    <phoneticPr fontId="12" type="noConversion"/>
  </si>
  <si>
    <t>Domestic Violence</t>
  </si>
  <si>
    <t>Sexual Violence</t>
  </si>
  <si>
    <t>Victims of Forced Prostitution</t>
  </si>
  <si>
    <t>상담소개소</t>
  </si>
  <si>
    <t>상담건수</t>
  </si>
  <si>
    <t>No. of Counseling Centers</t>
  </si>
  <si>
    <t>No. of Counseling</t>
  </si>
  <si>
    <t xml:space="preserve">        -</t>
  </si>
  <si>
    <r>
      <t xml:space="preserve">30. </t>
    </r>
    <r>
      <rPr>
        <b/>
        <sz val="16"/>
        <rFont val="HY중고딕"/>
        <family val="1"/>
        <charset val="129"/>
      </rPr>
      <t>기초연금</t>
    </r>
    <r>
      <rPr>
        <b/>
        <sz val="16"/>
        <rFont val="Times New Roman"/>
        <family val="1"/>
      </rPr>
      <t xml:space="preserve"> </t>
    </r>
    <r>
      <rPr>
        <b/>
        <sz val="16"/>
        <rFont val="HY중고딕"/>
        <family val="1"/>
        <charset val="129"/>
      </rPr>
      <t>수급자</t>
    </r>
    <r>
      <rPr>
        <b/>
        <sz val="16"/>
        <rFont val="Times New Roman"/>
        <family val="1"/>
      </rPr>
      <t xml:space="preserve"> </t>
    </r>
    <r>
      <rPr>
        <b/>
        <sz val="16"/>
        <rFont val="HY중고딕"/>
        <family val="1"/>
        <charset val="129"/>
      </rPr>
      <t>수</t>
    </r>
    <r>
      <rPr>
        <b/>
        <sz val="16"/>
        <rFont val="Times New Roman"/>
        <family val="1"/>
      </rPr>
      <t xml:space="preserve">  Number of Basic Senior Pension Recipients</t>
    </r>
    <phoneticPr fontId="12" type="noConversion"/>
  </si>
  <si>
    <t>단위 : 명, %</t>
    <phoneticPr fontId="12" type="noConversion"/>
  </si>
  <si>
    <t>연도별
읍면별</t>
    <phoneticPr fontId="12" type="noConversion"/>
  </si>
  <si>
    <t>전제 노인 대비 기초연금 수급자 (명)
Total recipients of Basisc Senior Pension as % of Total Population 65+ (Persons)</t>
    <phoneticPr fontId="12" type="noConversion"/>
  </si>
  <si>
    <t>전체 노인
Population 65
years old &amp; over</t>
    <phoneticPr fontId="12" type="noConversion"/>
  </si>
  <si>
    <t>수 급 자 수
Total recipients</t>
    <phoneticPr fontId="12" type="noConversion"/>
  </si>
  <si>
    <t>수 급 률 (%)
Take-up rate</t>
    <phoneticPr fontId="12" type="noConversion"/>
  </si>
  <si>
    <t>합계
Total</t>
    <phoneticPr fontId="12" type="noConversion"/>
  </si>
  <si>
    <t>남
Male</t>
    <phoneticPr fontId="12" type="noConversion"/>
  </si>
  <si>
    <t>여
Female</t>
    <phoneticPr fontId="12" type="noConversion"/>
  </si>
  <si>
    <t xml:space="preserve">Source : Citizen welfare Division </t>
    <phoneticPr fontId="12" type="noConversion"/>
  </si>
  <si>
    <r>
      <t xml:space="preserve">31.  </t>
    </r>
    <r>
      <rPr>
        <b/>
        <sz val="16"/>
        <rFont val="바탕체"/>
        <family val="1"/>
        <charset val="129"/>
      </rPr>
      <t>소년</t>
    </r>
    <r>
      <rPr>
        <b/>
        <sz val="16"/>
        <rFont val="Times New Roman"/>
        <family val="1"/>
      </rPr>
      <t xml:space="preserve"> · </t>
    </r>
    <r>
      <rPr>
        <b/>
        <sz val="16"/>
        <rFont val="바탕체"/>
        <family val="1"/>
        <charset val="129"/>
      </rPr>
      <t>소녀</t>
    </r>
    <r>
      <rPr>
        <b/>
        <sz val="16"/>
        <rFont val="Times New Roman"/>
        <family val="1"/>
      </rPr>
      <t xml:space="preserve">  </t>
    </r>
    <r>
      <rPr>
        <b/>
        <sz val="16"/>
        <rFont val="바탕체"/>
        <family val="1"/>
        <charset val="129"/>
      </rPr>
      <t>가정현황</t>
    </r>
    <phoneticPr fontId="12" type="noConversion"/>
  </si>
  <si>
    <t>The State of Households headed by child</t>
  </si>
  <si>
    <t>단위 :  명</t>
  </si>
  <si>
    <t>연   별
읍면별</t>
    <phoneticPr fontId="12" type="noConversion"/>
  </si>
  <si>
    <r>
      <t xml:space="preserve">합 </t>
    </r>
    <r>
      <rPr>
        <sz val="11"/>
        <rFont val="돋움"/>
        <family val="3"/>
        <charset val="129"/>
      </rPr>
      <t xml:space="preserve"> 계</t>
    </r>
    <phoneticPr fontId="12" type="noConversion"/>
  </si>
  <si>
    <r>
      <t xml:space="preserve">세 대 주
</t>
    </r>
    <r>
      <rPr>
        <sz val="11"/>
        <rFont val="돋움"/>
        <family val="3"/>
        <charset val="129"/>
      </rPr>
      <t>House holder</t>
    </r>
    <phoneticPr fontId="12" type="noConversion"/>
  </si>
  <si>
    <t>세 대 원</t>
  </si>
  <si>
    <t>재   학   별     School  Attendance</t>
  </si>
  <si>
    <t>소년</t>
    <phoneticPr fontId="12" type="noConversion"/>
  </si>
  <si>
    <t>소녀</t>
    <phoneticPr fontId="12" type="noConversion"/>
  </si>
  <si>
    <r>
      <t>자</t>
    </r>
    <r>
      <rPr>
        <sz val="9"/>
        <rFont val="Times New Roman"/>
        <family val="1"/>
      </rPr>
      <t xml:space="preserve"> </t>
    </r>
    <r>
      <rPr>
        <sz val="9"/>
        <rFont val="바탕"/>
        <family val="1"/>
        <charset val="129"/>
      </rPr>
      <t>가</t>
    </r>
    <phoneticPr fontId="28" type="noConversion"/>
  </si>
  <si>
    <r>
      <t>전</t>
    </r>
    <r>
      <rPr>
        <sz val="9"/>
        <rFont val="Times New Roman"/>
        <family val="1"/>
      </rPr>
      <t xml:space="preserve"> </t>
    </r>
    <r>
      <rPr>
        <sz val="9"/>
        <rFont val="바탕"/>
        <family val="1"/>
        <charset val="129"/>
      </rPr>
      <t>세</t>
    </r>
    <phoneticPr fontId="28" type="noConversion"/>
  </si>
  <si>
    <r>
      <t>월</t>
    </r>
    <r>
      <rPr>
        <sz val="9"/>
        <rFont val="Times New Roman"/>
        <family val="1"/>
      </rPr>
      <t xml:space="preserve"> </t>
    </r>
    <r>
      <rPr>
        <sz val="9"/>
        <rFont val="바탕"/>
        <family val="1"/>
        <charset val="129"/>
      </rPr>
      <t>세</t>
    </r>
    <phoneticPr fontId="28" type="noConversion"/>
  </si>
  <si>
    <t>친지댁</t>
  </si>
  <si>
    <t>영구임대</t>
  </si>
  <si>
    <r>
      <t>기</t>
    </r>
    <r>
      <rPr>
        <sz val="9"/>
        <rFont val="Times New Roman"/>
        <family val="1"/>
      </rPr>
      <t xml:space="preserve"> </t>
    </r>
    <r>
      <rPr>
        <sz val="9"/>
        <rFont val="바탕"/>
        <family val="1"/>
        <charset val="129"/>
      </rPr>
      <t>타</t>
    </r>
    <phoneticPr fontId="28" type="noConversion"/>
  </si>
  <si>
    <t xml:space="preserve">미취학  </t>
    <phoneticPr fontId="12" type="noConversion"/>
  </si>
  <si>
    <t>초등학교</t>
  </si>
  <si>
    <t>고등학교</t>
  </si>
  <si>
    <r>
      <t xml:space="preserve">기   타
</t>
    </r>
    <r>
      <rPr>
        <sz val="10"/>
        <rFont val="돋움"/>
        <family val="3"/>
        <charset val="129"/>
      </rPr>
      <t>(미재학등)</t>
    </r>
    <phoneticPr fontId="12" type="noConversion"/>
  </si>
  <si>
    <r>
      <t>T</t>
    </r>
    <r>
      <rPr>
        <sz val="11"/>
        <rFont val="돋움"/>
        <family val="3"/>
        <charset val="129"/>
      </rPr>
      <t>otal</t>
    </r>
    <phoneticPr fontId="12" type="noConversion"/>
  </si>
  <si>
    <t>남       Male</t>
    <phoneticPr fontId="12" type="noConversion"/>
  </si>
  <si>
    <t>여     Female</t>
    <phoneticPr fontId="12" type="noConversion"/>
  </si>
  <si>
    <r>
      <t>B</t>
    </r>
    <r>
      <rPr>
        <sz val="11"/>
        <rFont val="돋움"/>
        <family val="3"/>
        <charset val="129"/>
      </rPr>
      <t>oy</t>
    </r>
    <phoneticPr fontId="12" type="noConversion"/>
  </si>
  <si>
    <t>Girl</t>
    <phoneticPr fontId="12" type="noConversion"/>
  </si>
  <si>
    <t>Owned</t>
    <phoneticPr fontId="28" type="noConversion"/>
  </si>
  <si>
    <t>Annual rent</t>
    <phoneticPr fontId="12" type="noConversion"/>
  </si>
  <si>
    <t>Monthly rent</t>
    <phoneticPr fontId="12" type="noConversion"/>
  </si>
  <si>
    <t>Relative's</t>
    <phoneticPr fontId="28" type="noConversion"/>
  </si>
  <si>
    <t>Permanent
rental
house</t>
    <phoneticPr fontId="12" type="noConversion"/>
  </si>
  <si>
    <t>Household
members</t>
    <phoneticPr fontId="12" type="noConversion"/>
  </si>
  <si>
    <t>Pre-
school</t>
    <phoneticPr fontId="12" type="noConversion"/>
  </si>
  <si>
    <t>Primary
school</t>
    <phoneticPr fontId="12" type="noConversion"/>
  </si>
  <si>
    <t>Middle 
school</t>
    <phoneticPr fontId="12" type="noConversion"/>
  </si>
  <si>
    <t>High
school</t>
    <phoneticPr fontId="12" type="noConversion"/>
  </si>
  <si>
    <t>결 성 면</t>
    <phoneticPr fontId="12" type="noConversion"/>
  </si>
  <si>
    <t>자료 : 가정행복과</t>
    <phoneticPr fontId="12" type="noConversion"/>
  </si>
  <si>
    <r>
      <t xml:space="preserve">                                                   32.  </t>
    </r>
    <r>
      <rPr>
        <b/>
        <sz val="16"/>
        <rFont val="바탕체"/>
        <family val="1"/>
        <charset val="129"/>
      </rPr>
      <t>아동복지시설</t>
    </r>
    <r>
      <rPr>
        <b/>
        <sz val="16"/>
        <rFont val="Times New Roman"/>
        <family val="1"/>
      </rPr>
      <t xml:space="preserve">                                                               </t>
    </r>
    <phoneticPr fontId="12" type="noConversion"/>
  </si>
  <si>
    <t>32. Children Welfare Institutions</t>
    <phoneticPr fontId="12" type="noConversion"/>
  </si>
  <si>
    <r>
      <t xml:space="preserve">합 </t>
    </r>
    <r>
      <rPr>
        <sz val="11"/>
        <rFont val="돋움"/>
        <family val="3"/>
        <charset val="129"/>
      </rPr>
      <t xml:space="preserve">    계
Total</t>
    </r>
    <phoneticPr fontId="12" type="noConversion"/>
  </si>
  <si>
    <t>양  육  시  설
Child bringing up institutions</t>
    <phoneticPr fontId="12" type="noConversion"/>
  </si>
  <si>
    <r>
      <t xml:space="preserve">자 립 지 원 시 설
</t>
    </r>
    <r>
      <rPr>
        <sz val="9"/>
        <rFont val="돋움"/>
        <family val="3"/>
        <charset val="129"/>
      </rPr>
      <t>Self independence assistance institutios</t>
    </r>
    <phoneticPr fontId="12" type="noConversion"/>
  </si>
  <si>
    <t>보 호 치 료 시 설
Child care treatment institutions</t>
    <phoneticPr fontId="12" type="noConversion"/>
  </si>
  <si>
    <t>기       타
Others</t>
    <phoneticPr fontId="12" type="noConversion"/>
  </si>
  <si>
    <t>연말현재
생활인원</t>
    <phoneticPr fontId="12" type="noConversion"/>
  </si>
  <si>
    <t>No. of
facilities</t>
    <phoneticPr fontId="12" type="noConversion"/>
  </si>
  <si>
    <t>Admitted</t>
    <phoneticPr fontId="12" type="noConversion"/>
  </si>
  <si>
    <t>남   Male</t>
    <phoneticPr fontId="12" type="noConversion"/>
  </si>
  <si>
    <t>여Female</t>
    <phoneticPr fontId="12" type="noConversion"/>
  </si>
  <si>
    <t>Discharged</t>
  </si>
  <si>
    <t>No. of
inmates
as of
year-end</t>
    <phoneticPr fontId="12" type="noConversion"/>
  </si>
  <si>
    <t>Admitted</t>
  </si>
  <si>
    <t>자료 : 가정행복과</t>
    <phoneticPr fontId="12" type="noConversion"/>
  </si>
  <si>
    <r>
      <t xml:space="preserve">Source : </t>
    </r>
    <r>
      <rPr>
        <sz val="11"/>
        <rFont val="돋움"/>
        <family val="3"/>
        <charset val="129"/>
      </rPr>
      <t xml:space="preserve">Citizen welfare Division </t>
    </r>
    <phoneticPr fontId="12" type="noConversion"/>
  </si>
  <si>
    <r>
      <t xml:space="preserve">33. </t>
    </r>
    <r>
      <rPr>
        <b/>
        <sz val="16"/>
        <rFont val="바탕체"/>
        <family val="1"/>
        <charset val="129"/>
      </rPr>
      <t>장애인복지</t>
    </r>
    <r>
      <rPr>
        <b/>
        <sz val="16"/>
        <rFont val="Times New Roman"/>
        <family val="1"/>
      </rPr>
      <t xml:space="preserve"> </t>
    </r>
    <r>
      <rPr>
        <b/>
        <sz val="16"/>
        <rFont val="바탕체"/>
        <family val="1"/>
        <charset val="129"/>
      </rPr>
      <t>생활시설</t>
    </r>
    <phoneticPr fontId="12" type="noConversion"/>
  </si>
  <si>
    <t>33. Welfare Institutions for The Disabled</t>
    <phoneticPr fontId="12" type="noConversion"/>
  </si>
  <si>
    <t>Unit : Establishment, Person</t>
    <phoneticPr fontId="12" type="noConversion"/>
  </si>
  <si>
    <t xml:space="preserve">입  소  자  </t>
    <phoneticPr fontId="12" type="noConversion"/>
  </si>
  <si>
    <t xml:space="preserve">퇴      소       자    </t>
    <phoneticPr fontId="12" type="noConversion"/>
  </si>
  <si>
    <t>연말현재 수용인원         No.of Inmates as of year-end</t>
    <phoneticPr fontId="12" type="noConversion"/>
  </si>
  <si>
    <r>
      <t>Admi</t>
    </r>
    <r>
      <rPr>
        <sz val="11"/>
        <rFont val="돋움"/>
        <family val="3"/>
        <charset val="129"/>
      </rPr>
      <t>tted</t>
    </r>
    <phoneticPr fontId="12" type="noConversion"/>
  </si>
  <si>
    <t>Discharges</t>
  </si>
  <si>
    <r>
      <t xml:space="preserve">성별 </t>
    </r>
    <r>
      <rPr>
        <sz val="11"/>
        <rFont val="돋움"/>
        <family val="3"/>
        <charset val="129"/>
      </rPr>
      <t>Gender</t>
    </r>
    <r>
      <rPr>
        <sz val="11"/>
        <rFont val="돋움"/>
        <family val="3"/>
        <charset val="129"/>
      </rPr>
      <t xml:space="preserve"> </t>
    </r>
    <phoneticPr fontId="12" type="noConversion"/>
  </si>
  <si>
    <t>연   령   별       Age</t>
    <phoneticPr fontId="12" type="noConversion"/>
  </si>
  <si>
    <r>
      <t xml:space="preserve">장 애 종 별        </t>
    </r>
    <r>
      <rPr>
        <sz val="11"/>
        <rFont val="돋움"/>
        <family val="3"/>
        <charset val="129"/>
      </rPr>
      <t>By category of disability</t>
    </r>
    <phoneticPr fontId="12" type="noConversion"/>
  </si>
  <si>
    <t>연 도 별</t>
  </si>
  <si>
    <t>위탁자</t>
  </si>
  <si>
    <t>무연고자</t>
  </si>
  <si>
    <t>기타</t>
    <phoneticPr fontId="12" type="noConversion"/>
  </si>
  <si>
    <t>연고자인도</t>
  </si>
  <si>
    <t>취   업</t>
  </si>
  <si>
    <t>전   원</t>
  </si>
  <si>
    <t>남
Male</t>
    <phoneticPr fontId="12" type="noConversion"/>
  </si>
  <si>
    <t>여
Female</t>
    <phoneticPr fontId="12" type="noConversion"/>
  </si>
  <si>
    <r>
      <t xml:space="preserve">18세미만
</t>
    </r>
    <r>
      <rPr>
        <sz val="11"/>
        <rFont val="돋움"/>
        <family val="3"/>
        <charset val="129"/>
      </rPr>
      <t>Less than</t>
    </r>
    <r>
      <rPr>
        <sz val="11"/>
        <rFont val="돋움"/>
        <family val="3"/>
        <charset val="129"/>
      </rPr>
      <t xml:space="preserve"> 18</t>
    </r>
    <r>
      <rPr>
        <sz val="11"/>
        <rFont val="돋움"/>
        <family val="3"/>
        <charset val="129"/>
      </rPr>
      <t xml:space="preserve"> years old</t>
    </r>
    <phoneticPr fontId="12" type="noConversion"/>
  </si>
  <si>
    <r>
      <t xml:space="preserve">18세이상
</t>
    </r>
    <r>
      <rPr>
        <sz val="11"/>
        <rFont val="돋움"/>
        <family val="3"/>
        <charset val="129"/>
      </rPr>
      <t>18 years old and over</t>
    </r>
    <phoneticPr fontId="12" type="noConversion"/>
  </si>
  <si>
    <t>지   체</t>
  </si>
  <si>
    <t>시   각</t>
  </si>
  <si>
    <t>청각언어</t>
  </si>
  <si>
    <t>정신지체</t>
  </si>
  <si>
    <t>기 타</t>
  </si>
  <si>
    <t>year</t>
  </si>
  <si>
    <r>
      <t>R</t>
    </r>
    <r>
      <rPr>
        <sz val="11"/>
        <rFont val="돋움"/>
        <family val="3"/>
        <charset val="129"/>
      </rPr>
      <t>eferrals</t>
    </r>
    <phoneticPr fontId="12" type="noConversion"/>
  </si>
  <si>
    <r>
      <t>No</t>
    </r>
    <r>
      <rPr>
        <sz val="11"/>
        <rFont val="돋움"/>
        <family val="3"/>
        <charset val="129"/>
      </rPr>
      <t>nrelatives</t>
    </r>
    <phoneticPr fontId="12" type="noConversion"/>
  </si>
  <si>
    <r>
      <t>O</t>
    </r>
    <r>
      <rPr>
        <sz val="11"/>
        <rFont val="돋움"/>
        <family val="3"/>
        <charset val="129"/>
      </rPr>
      <t>ther</t>
    </r>
    <phoneticPr fontId="12" type="noConversion"/>
  </si>
  <si>
    <r>
      <t>T</t>
    </r>
    <r>
      <rPr>
        <sz val="11"/>
        <rFont val="돋움"/>
        <family val="3"/>
        <charset val="129"/>
      </rPr>
      <t>o relatives</t>
    </r>
    <phoneticPr fontId="12" type="noConversion"/>
  </si>
  <si>
    <t>Employed</t>
  </si>
  <si>
    <r>
      <t>T</t>
    </r>
    <r>
      <rPr>
        <sz val="11"/>
        <rFont val="돋움"/>
        <family val="3"/>
        <charset val="129"/>
      </rPr>
      <t>ransfer</t>
    </r>
    <phoneticPr fontId="12" type="noConversion"/>
  </si>
  <si>
    <t>Other</t>
    <phoneticPr fontId="12" type="noConversion"/>
  </si>
  <si>
    <t>Physically
disabled</t>
    <phoneticPr fontId="12" type="noConversion"/>
  </si>
  <si>
    <t>Visually
disabled</t>
    <phoneticPr fontId="12" type="noConversion"/>
  </si>
  <si>
    <t>Auditorly 
and
 lingually disabled</t>
    <phoneticPr fontId="12" type="noConversion"/>
  </si>
  <si>
    <t>Mentally
 retarded</t>
    <phoneticPr fontId="12" type="noConversion"/>
  </si>
  <si>
    <r>
      <t>f</t>
    </r>
    <r>
      <rPr>
        <sz val="11"/>
        <rFont val="돋움"/>
        <family val="3"/>
        <charset val="129"/>
      </rPr>
      <t>acilities</t>
    </r>
    <phoneticPr fontId="12" type="noConversion"/>
  </si>
  <si>
    <r>
      <t xml:space="preserve">34. </t>
    </r>
    <r>
      <rPr>
        <b/>
        <sz val="16"/>
        <rFont val="바탕체"/>
        <family val="1"/>
        <charset val="129"/>
      </rPr>
      <t>장애인등록현황</t>
    </r>
    <phoneticPr fontId="12" type="noConversion"/>
  </si>
  <si>
    <t>34. Registered Disabled Persons</t>
    <phoneticPr fontId="12" type="noConversion"/>
  </si>
  <si>
    <r>
      <t xml:space="preserve">34. </t>
    </r>
    <r>
      <rPr>
        <b/>
        <sz val="16"/>
        <rFont val="바탕체"/>
        <family val="1"/>
        <charset val="129"/>
      </rPr>
      <t>장애인등록현황</t>
    </r>
    <r>
      <rPr>
        <b/>
        <sz val="16"/>
        <rFont val="Times New Roman"/>
        <family val="1"/>
      </rPr>
      <t>(</t>
    </r>
    <r>
      <rPr>
        <b/>
        <sz val="16"/>
        <rFont val="바탕체"/>
        <family val="1"/>
        <charset val="129"/>
      </rPr>
      <t>계속)</t>
    </r>
    <phoneticPr fontId="12" type="noConversion"/>
  </si>
  <si>
    <t>34. Registered Disabled Persons(Cont's)</t>
    <phoneticPr fontId="12" type="noConversion"/>
  </si>
  <si>
    <t>성      별
Gender</t>
    <phoneticPr fontId="12" type="noConversion"/>
  </si>
  <si>
    <t>장   애   유   형
By type of the disabled</t>
    <phoneticPr fontId="12" type="noConversion"/>
  </si>
  <si>
    <t>Year
Eup &amp; Myeon</t>
  </si>
  <si>
    <t>연  별
읍면별</t>
  </si>
  <si>
    <t>장   애   유   형
By type of the disabled</t>
  </si>
  <si>
    <t>장  애  등  급
By grade of the disabled</t>
    <phoneticPr fontId="12" type="noConversion"/>
  </si>
  <si>
    <t>지    체</t>
  </si>
  <si>
    <t>뇌병변</t>
  </si>
  <si>
    <t>시    각</t>
  </si>
  <si>
    <t>청  각</t>
  </si>
  <si>
    <t>언  어</t>
  </si>
  <si>
    <r>
      <t>지 적</t>
    </r>
    <r>
      <rPr>
        <sz val="11"/>
        <rFont val="돋움"/>
        <family val="3"/>
        <charset val="129"/>
      </rPr>
      <t xml:space="preserve"> 장 애</t>
    </r>
    <phoneticPr fontId="12" type="noConversion"/>
  </si>
  <si>
    <t>자폐성</t>
    <phoneticPr fontId="12" type="noConversion"/>
  </si>
  <si>
    <r>
      <t>정  신
장</t>
    </r>
    <r>
      <rPr>
        <sz val="11"/>
        <rFont val="돋움"/>
        <family val="3"/>
        <charset val="129"/>
      </rPr>
      <t xml:space="preserve">  애</t>
    </r>
    <phoneticPr fontId="12" type="noConversion"/>
  </si>
  <si>
    <r>
      <t>신  장
장</t>
    </r>
    <r>
      <rPr>
        <sz val="11"/>
        <rFont val="돋움"/>
        <family val="3"/>
        <charset val="129"/>
      </rPr>
      <t xml:space="preserve">  애</t>
    </r>
    <phoneticPr fontId="12" type="noConversion"/>
  </si>
  <si>
    <r>
      <t>심  장
장</t>
    </r>
    <r>
      <rPr>
        <sz val="11"/>
        <rFont val="돋움"/>
        <family val="3"/>
        <charset val="129"/>
      </rPr>
      <t xml:space="preserve">  애</t>
    </r>
    <phoneticPr fontId="12" type="noConversion"/>
  </si>
  <si>
    <r>
      <t>호 흡</t>
    </r>
    <r>
      <rPr>
        <sz val="11"/>
        <rFont val="돋움"/>
        <family val="3"/>
        <charset val="129"/>
      </rPr>
      <t xml:space="preserve"> 기</t>
    </r>
    <phoneticPr fontId="12" type="noConversion"/>
  </si>
  <si>
    <t>간</t>
  </si>
  <si>
    <t>안면</t>
  </si>
  <si>
    <t>장루
요루</t>
  </si>
  <si>
    <t>간질</t>
  </si>
  <si>
    <t>1   급</t>
  </si>
  <si>
    <t>2   급</t>
  </si>
  <si>
    <t>3    급</t>
  </si>
  <si>
    <t>4    급</t>
  </si>
  <si>
    <t>5    급</t>
  </si>
  <si>
    <t>6    급</t>
  </si>
  <si>
    <t xml:space="preserve">
Total</t>
  </si>
  <si>
    <t>Mail</t>
    <phoneticPr fontId="12" type="noConversion"/>
  </si>
  <si>
    <t>Femail</t>
    <phoneticPr fontId="12" type="noConversion"/>
  </si>
  <si>
    <t>Crippling
condition</t>
  </si>
  <si>
    <t>Brain
disorder</t>
  </si>
  <si>
    <t>Visually
disabled</t>
  </si>
  <si>
    <t>Auditorily
disabled</t>
  </si>
  <si>
    <t>Lingually
disabled</t>
  </si>
  <si>
    <r>
      <t>Mental
r</t>
    </r>
    <r>
      <rPr>
        <sz val="11"/>
        <rFont val="돋움"/>
        <family val="3"/>
        <charset val="129"/>
      </rPr>
      <t>e</t>
    </r>
    <r>
      <rPr>
        <sz val="11"/>
        <rFont val="돋움"/>
        <family val="3"/>
        <charset val="129"/>
      </rPr>
      <t>tardation</t>
    </r>
    <phoneticPr fontId="12" type="noConversion"/>
  </si>
  <si>
    <t>Autism</t>
  </si>
  <si>
    <t>Mental
illness</t>
  </si>
  <si>
    <t>Kidney
failure</t>
  </si>
  <si>
    <t>Heart
failure</t>
  </si>
  <si>
    <t>Respiratory
organ</t>
  </si>
  <si>
    <t>Liver</t>
  </si>
  <si>
    <t>Face</t>
  </si>
  <si>
    <r>
      <t>Ostomy</t>
    </r>
    <r>
      <rPr>
        <sz val="11"/>
        <rFont val="돋움"/>
        <family val="3"/>
        <charset val="129"/>
      </rPr>
      <t>, urostomy</t>
    </r>
    <phoneticPr fontId="12" type="noConversion"/>
  </si>
  <si>
    <t>Epilepsy</t>
  </si>
  <si>
    <t>1 st
Grade</t>
  </si>
  <si>
    <t>2 nd
Grade</t>
  </si>
  <si>
    <t>3 rd
Grade</t>
  </si>
  <si>
    <t>4 th
Grade</t>
  </si>
  <si>
    <t>5 th
Grade</t>
  </si>
  <si>
    <t>6 th
Grade</t>
  </si>
  <si>
    <t>Hongseong-eup</t>
    <phoneticPr fontId="12" type="noConversion"/>
  </si>
  <si>
    <r>
      <t xml:space="preserve">Source : </t>
    </r>
    <r>
      <rPr>
        <sz val="11"/>
        <rFont val="돋움"/>
        <family val="3"/>
        <charset val="129"/>
      </rPr>
      <t xml:space="preserve">Citizen welfare Division </t>
    </r>
    <phoneticPr fontId="12" type="noConversion"/>
  </si>
  <si>
    <r>
      <t xml:space="preserve">  Source :</t>
    </r>
    <r>
      <rPr>
        <sz val="11"/>
        <rFont val="돋움"/>
        <family val="3"/>
        <charset val="129"/>
      </rPr>
      <t xml:space="preserve"> Citizen welfare Division</t>
    </r>
    <phoneticPr fontId="12" type="noConversion"/>
  </si>
  <si>
    <r>
      <t xml:space="preserve">                                  36. </t>
    </r>
    <r>
      <rPr>
        <b/>
        <sz val="16"/>
        <rFont val="바탕체"/>
        <family val="1"/>
        <charset val="129"/>
      </rPr>
      <t>저소득</t>
    </r>
    <r>
      <rPr>
        <b/>
        <sz val="16"/>
        <rFont val="Times New Roman"/>
        <family val="1"/>
      </rPr>
      <t xml:space="preserve"> </t>
    </r>
    <r>
      <rPr>
        <b/>
        <sz val="16"/>
        <rFont val="바탕체"/>
        <family val="1"/>
        <charset val="129"/>
      </rPr>
      <t>및</t>
    </r>
    <r>
      <rPr>
        <b/>
        <sz val="16"/>
        <rFont val="Times New Roman"/>
        <family val="1"/>
      </rPr>
      <t xml:space="preserve"> </t>
    </r>
    <r>
      <rPr>
        <b/>
        <sz val="16"/>
        <rFont val="바탕체"/>
        <family val="1"/>
        <charset val="129"/>
      </rPr>
      <t>한부모</t>
    </r>
    <r>
      <rPr>
        <b/>
        <sz val="16"/>
        <rFont val="Times New Roman"/>
        <family val="1"/>
      </rPr>
      <t xml:space="preserve"> </t>
    </r>
    <r>
      <rPr>
        <b/>
        <sz val="16"/>
        <rFont val="바탕체"/>
        <family val="1"/>
        <charset val="129"/>
      </rPr>
      <t>가족</t>
    </r>
    <r>
      <rPr>
        <b/>
        <sz val="16"/>
        <rFont val="Times New Roman"/>
        <family val="1"/>
      </rPr>
      <t xml:space="preserve">                                                        36.  Low-income Single Parent Families</t>
    </r>
    <phoneticPr fontId="12" type="noConversion"/>
  </si>
  <si>
    <r>
      <t xml:space="preserve">단위 </t>
    </r>
    <r>
      <rPr>
        <sz val="11"/>
        <rFont val="돋움"/>
        <family val="3"/>
        <charset val="129"/>
      </rPr>
      <t>: 가구, 명</t>
    </r>
    <phoneticPr fontId="12" type="noConversion"/>
  </si>
  <si>
    <r>
      <t xml:space="preserve">Unit : </t>
    </r>
    <r>
      <rPr>
        <sz val="11"/>
        <rFont val="돋움"/>
        <family val="3"/>
        <charset val="129"/>
      </rPr>
      <t xml:space="preserve">household, </t>
    </r>
    <r>
      <rPr>
        <sz val="11"/>
        <rFont val="돋움"/>
        <family val="3"/>
        <charset val="129"/>
      </rPr>
      <t>person</t>
    </r>
    <phoneticPr fontId="12" type="noConversion"/>
  </si>
  <si>
    <t>연  별
읍면별</t>
    <phoneticPr fontId="12" type="noConversion"/>
  </si>
  <si>
    <t>합    계
Tatal</t>
    <phoneticPr fontId="12" type="noConversion"/>
  </si>
  <si>
    <t>한부모가족지원법 수급자
single Parant Family Support Act Recipients</t>
    <phoneticPr fontId="12" type="noConversion"/>
  </si>
  <si>
    <t>국민기초생활보장법 수급자
Basic Livelihood Security law Recipients</t>
    <phoneticPr fontId="12" type="noConversion"/>
  </si>
  <si>
    <t>국가보훈법 수급자
Patriots and veterans affairs law Recipients</t>
    <phoneticPr fontId="12" type="noConversion"/>
  </si>
  <si>
    <t xml:space="preserve">가구수
</t>
    <phoneticPr fontId="12" type="noConversion"/>
  </si>
  <si>
    <t xml:space="preserve">가구원수
</t>
    <phoneticPr fontId="12" type="noConversion"/>
  </si>
  <si>
    <t xml:space="preserve">가구원수
</t>
    <phoneticPr fontId="12" type="noConversion"/>
  </si>
  <si>
    <t xml:space="preserve">
Households</t>
    <phoneticPr fontId="12" type="noConversion"/>
  </si>
  <si>
    <t xml:space="preserve">
Household members</t>
    <phoneticPr fontId="12" type="noConversion"/>
  </si>
  <si>
    <t>남
                              Male</t>
    <phoneticPr fontId="12" type="noConversion"/>
  </si>
  <si>
    <t>여
Female</t>
    <phoneticPr fontId="12" type="noConversion"/>
  </si>
  <si>
    <t>…</t>
    <phoneticPr fontId="12" type="noConversion"/>
  </si>
  <si>
    <r>
      <t xml:space="preserve">37.  </t>
    </r>
    <r>
      <rPr>
        <b/>
        <sz val="16"/>
        <rFont val="바탕체"/>
        <family val="1"/>
        <charset val="129"/>
      </rPr>
      <t>묘지</t>
    </r>
    <r>
      <rPr>
        <b/>
        <sz val="16"/>
        <rFont val="Times New Roman"/>
        <family val="1"/>
      </rPr>
      <t xml:space="preserve">  </t>
    </r>
    <r>
      <rPr>
        <b/>
        <sz val="16"/>
        <rFont val="바탕체"/>
        <family val="1"/>
        <charset val="129"/>
      </rPr>
      <t>및</t>
    </r>
    <r>
      <rPr>
        <b/>
        <sz val="16"/>
        <rFont val="Times New Roman"/>
        <family val="1"/>
      </rPr>
      <t xml:space="preserve">  </t>
    </r>
    <r>
      <rPr>
        <b/>
        <sz val="16"/>
        <rFont val="바탕체"/>
        <family val="1"/>
        <charset val="129"/>
      </rPr>
      <t>봉안시설</t>
    </r>
    <phoneticPr fontId="12" type="noConversion"/>
  </si>
  <si>
    <t xml:space="preserve">37. Cemeteries, Crematorium and Charnel houses </t>
    <phoneticPr fontId="12" type="noConversion"/>
  </si>
  <si>
    <r>
      <t xml:space="preserve">36.  </t>
    </r>
    <r>
      <rPr>
        <b/>
        <sz val="16"/>
        <rFont val="바탕체"/>
        <family val="1"/>
        <charset val="129"/>
      </rPr>
      <t>묘지</t>
    </r>
    <r>
      <rPr>
        <b/>
        <sz val="16"/>
        <rFont val="Times New Roman"/>
        <family val="1"/>
      </rPr>
      <t xml:space="preserve">  </t>
    </r>
    <r>
      <rPr>
        <b/>
        <sz val="16"/>
        <rFont val="바탕체"/>
        <family val="1"/>
        <charset val="129"/>
      </rPr>
      <t>및</t>
    </r>
    <r>
      <rPr>
        <b/>
        <sz val="16"/>
        <rFont val="Times New Roman"/>
        <family val="1"/>
      </rPr>
      <t xml:space="preserve">  </t>
    </r>
    <r>
      <rPr>
        <b/>
        <sz val="16"/>
        <rFont val="바탕체"/>
        <family val="1"/>
        <charset val="129"/>
      </rPr>
      <t>납골시설</t>
    </r>
    <r>
      <rPr>
        <b/>
        <sz val="16"/>
        <rFont val="Times New Roman"/>
        <family val="1"/>
      </rPr>
      <t xml:space="preserve"> (</t>
    </r>
    <r>
      <rPr>
        <b/>
        <sz val="16"/>
        <rFont val="바탕체"/>
        <family val="1"/>
        <charset val="129"/>
      </rPr>
      <t>계속</t>
    </r>
    <r>
      <rPr>
        <b/>
        <sz val="16"/>
        <rFont val="Times New Roman"/>
        <family val="1"/>
      </rPr>
      <t>)</t>
    </r>
    <phoneticPr fontId="12" type="noConversion"/>
  </si>
  <si>
    <t>36. Cemeteries, Crematorium and Charnel houses (Cont'd)</t>
    <phoneticPr fontId="12" type="noConversion"/>
  </si>
  <si>
    <t>단위 : 개소, 천㎡</t>
    <phoneticPr fontId="12" type="noConversion"/>
  </si>
  <si>
    <r>
      <t xml:space="preserve">Unit : number, </t>
    </r>
    <r>
      <rPr>
        <sz val="11"/>
        <rFont val="돋움"/>
        <family val="3"/>
        <charset val="129"/>
      </rPr>
      <t>1,000</t>
    </r>
    <r>
      <rPr>
        <sz val="11"/>
        <rFont val="돋움"/>
        <family val="3"/>
        <charset val="129"/>
      </rPr>
      <t>㎡</t>
    </r>
    <phoneticPr fontId="12" type="noConversion"/>
  </si>
  <si>
    <t xml:space="preserve">연    별
</t>
    <phoneticPr fontId="12" type="noConversion"/>
  </si>
  <si>
    <t>매           장         Cemeteries</t>
  </si>
  <si>
    <t xml:space="preserve">Year
</t>
    <phoneticPr fontId="12" type="noConversion"/>
  </si>
  <si>
    <r>
      <t>화 장 시</t>
    </r>
    <r>
      <rPr>
        <sz val="11"/>
        <rFont val="돋움"/>
        <family val="3"/>
        <charset val="129"/>
      </rPr>
      <t xml:space="preserve"> 설</t>
    </r>
    <r>
      <rPr>
        <sz val="11"/>
        <rFont val="돋움"/>
        <family val="3"/>
        <charset val="129"/>
      </rPr>
      <t xml:space="preserve">                   Crematorium</t>
    </r>
    <phoneticPr fontId="12" type="noConversion"/>
  </si>
  <si>
    <t>봉안당 Charnel house</t>
    <phoneticPr fontId="12" type="noConversion"/>
  </si>
  <si>
    <t>계          Total</t>
  </si>
  <si>
    <t>공설묘지 Public cemeteries</t>
  </si>
  <si>
    <r>
      <t xml:space="preserve">법인묘지 </t>
    </r>
    <r>
      <rPr>
        <sz val="11"/>
        <rFont val="돋움"/>
        <family val="3"/>
        <charset val="129"/>
      </rPr>
      <t>Corporation cemeteries</t>
    </r>
    <phoneticPr fontId="12" type="noConversion"/>
  </si>
  <si>
    <t xml:space="preserve">   공     설   </t>
  </si>
  <si>
    <r>
      <t xml:space="preserve">법 </t>
    </r>
    <r>
      <rPr>
        <sz val="11"/>
        <rFont val="돋움"/>
        <family val="3"/>
        <charset val="129"/>
      </rPr>
      <t xml:space="preserve">   인</t>
    </r>
    <phoneticPr fontId="12" type="noConversion"/>
  </si>
  <si>
    <t>개   소   수</t>
  </si>
  <si>
    <t>총 봉 안 능 력 (기)</t>
  </si>
  <si>
    <r>
      <t xml:space="preserve">봉 </t>
    </r>
    <r>
      <rPr>
        <sz val="11"/>
        <rFont val="돋움"/>
        <family val="3"/>
        <charset val="129"/>
      </rPr>
      <t xml:space="preserve"> 안</t>
    </r>
    <r>
      <rPr>
        <sz val="11"/>
        <rFont val="돋움"/>
        <family val="3"/>
        <charset val="129"/>
      </rPr>
      <t xml:space="preserve"> 기  수</t>
    </r>
    <phoneticPr fontId="12" type="noConversion"/>
  </si>
  <si>
    <t xml:space="preserve">개 소 </t>
    <phoneticPr fontId="12" type="noConversion"/>
  </si>
  <si>
    <t xml:space="preserve">  면  적 </t>
    <phoneticPr fontId="12" type="noConversion"/>
  </si>
  <si>
    <t>분 묘 설 치</t>
  </si>
  <si>
    <t xml:space="preserve"> 면  적 </t>
  </si>
  <si>
    <t xml:space="preserve">  면 적 </t>
    <phoneticPr fontId="12" type="noConversion"/>
  </si>
  <si>
    <t>Public</t>
  </si>
  <si>
    <t>Corporation</t>
    <phoneticPr fontId="12" type="noConversion"/>
  </si>
  <si>
    <r>
      <t>s</t>
    </r>
    <r>
      <rPr>
        <sz val="11"/>
        <rFont val="돋움"/>
        <family val="3"/>
        <charset val="129"/>
      </rPr>
      <t>ites</t>
    </r>
    <phoneticPr fontId="12" type="noConversion"/>
  </si>
  <si>
    <t>Total capacity</t>
  </si>
  <si>
    <t>Deposited</t>
  </si>
  <si>
    <t>Area</t>
  </si>
  <si>
    <t>가         능</t>
    <phoneticPr fontId="12" type="noConversion"/>
  </si>
  <si>
    <t>화 로</t>
    <phoneticPr fontId="12" type="noConversion"/>
  </si>
  <si>
    <t>개 소</t>
    <phoneticPr fontId="12" type="noConversion"/>
  </si>
  <si>
    <t>공  설</t>
  </si>
  <si>
    <t>사  설</t>
  </si>
  <si>
    <t>총 면 적</t>
  </si>
  <si>
    <t>점 유 면 적</t>
  </si>
  <si>
    <t>점유면적</t>
  </si>
  <si>
    <t>Grave</t>
  </si>
  <si>
    <t>Sites</t>
  </si>
  <si>
    <t>Gross</t>
  </si>
  <si>
    <t>Occupied</t>
  </si>
  <si>
    <t>placed</t>
  </si>
  <si>
    <t>Brazier</t>
  </si>
  <si>
    <t>Private</t>
  </si>
  <si>
    <r>
      <t>자료 : 가정행복과</t>
    </r>
    <r>
      <rPr>
        <sz val="11"/>
        <rFont val="돋움"/>
        <family val="3"/>
        <charset val="129"/>
      </rPr>
      <t>, 추모공원관리사업소</t>
    </r>
    <phoneticPr fontId="12" type="noConversion"/>
  </si>
  <si>
    <r>
      <t>Source :</t>
    </r>
    <r>
      <rPr>
        <sz val="11"/>
        <rFont val="돋움"/>
        <family val="3"/>
        <charset val="129"/>
      </rPr>
      <t xml:space="preserve">  Citizen welfare Division, Funeral &amp; Grave Management Agency</t>
    </r>
    <phoneticPr fontId="12" type="noConversion"/>
  </si>
  <si>
    <t>자료 :가정행복과, 추모공원관리사업소</t>
    <phoneticPr fontId="12" type="noConversion"/>
  </si>
  <si>
    <r>
      <t xml:space="preserve">40. </t>
    </r>
    <r>
      <rPr>
        <b/>
        <sz val="16"/>
        <rFont val="바탕체"/>
        <family val="1"/>
        <charset val="129"/>
      </rPr>
      <t>보육시설</t>
    </r>
    <phoneticPr fontId="12" type="noConversion"/>
  </si>
  <si>
    <t xml:space="preserve">40. Day Care Centers for Children </t>
    <phoneticPr fontId="12" type="noConversion"/>
  </si>
  <si>
    <t>단위 : 개소,  명</t>
    <phoneticPr fontId="12" type="noConversion"/>
  </si>
  <si>
    <t>Unit : Number, Person</t>
  </si>
  <si>
    <t>연   별
읍면별</t>
    <phoneticPr fontId="12" type="noConversion"/>
  </si>
  <si>
    <t>보 육 시 설 수     Day care centers</t>
  </si>
  <si>
    <t>보 육 아 동 수   Accommodated children</t>
  </si>
  <si>
    <t>Year
Eup &amp; Myeon</t>
    <phoneticPr fontId="12" type="noConversion"/>
  </si>
  <si>
    <t xml:space="preserve">합 계
</t>
    <phoneticPr fontId="12" type="noConversion"/>
  </si>
  <si>
    <t xml:space="preserve">국공립
</t>
    <phoneticPr fontId="12" type="noConversion"/>
  </si>
  <si>
    <t>법 인</t>
    <phoneticPr fontId="12" type="noConversion"/>
  </si>
  <si>
    <t>민     간  Private</t>
    <phoneticPr fontId="12" type="noConversion"/>
  </si>
  <si>
    <t>부모
협동</t>
    <phoneticPr fontId="12" type="noConversion"/>
  </si>
  <si>
    <t xml:space="preserve">직장
</t>
    <phoneticPr fontId="12" type="noConversion"/>
  </si>
  <si>
    <t xml:space="preserve">가정
</t>
    <phoneticPr fontId="12" type="noConversion"/>
  </si>
  <si>
    <r>
      <t>합 계</t>
    </r>
    <r>
      <rPr>
        <sz val="11"/>
        <rFont val="돋움"/>
        <family val="3"/>
        <charset val="129"/>
      </rPr>
      <t xml:space="preserve"> Total</t>
    </r>
    <r>
      <rPr>
        <sz val="11"/>
        <rFont val="돋움"/>
        <family val="3"/>
        <charset val="129"/>
      </rPr>
      <t xml:space="preserve">
</t>
    </r>
    <phoneticPr fontId="12" type="noConversion"/>
  </si>
  <si>
    <t>민     간  Private</t>
  </si>
  <si>
    <t>Total</t>
    <phoneticPr fontId="12" type="noConversion"/>
  </si>
  <si>
    <t>Public</t>
    <phoneticPr fontId="12" type="noConversion"/>
  </si>
  <si>
    <t>Corporation</t>
    <phoneticPr fontId="12" type="noConversion"/>
  </si>
  <si>
    <r>
      <t xml:space="preserve">소계
</t>
    </r>
    <r>
      <rPr>
        <sz val="10"/>
        <rFont val="돋움"/>
        <family val="3"/>
        <charset val="129"/>
      </rPr>
      <t>Sub-total</t>
    </r>
    <phoneticPr fontId="12" type="noConversion"/>
  </si>
  <si>
    <r>
      <t xml:space="preserve">개인
</t>
    </r>
    <r>
      <rPr>
        <sz val="10"/>
        <rFont val="돋움"/>
        <family val="3"/>
        <charset val="129"/>
      </rPr>
      <t>Individual</t>
    </r>
    <phoneticPr fontId="12" type="noConversion"/>
  </si>
  <si>
    <t xml:space="preserve">단  체
(법인외)
Non-Corporation
</t>
    <phoneticPr fontId="12" type="noConversion"/>
  </si>
  <si>
    <t>Parents-Corporation</t>
    <phoneticPr fontId="12" type="noConversion"/>
  </si>
  <si>
    <t>Work
-shop</t>
    <phoneticPr fontId="12" type="noConversion"/>
  </si>
  <si>
    <t>Home</t>
    <phoneticPr fontId="12" type="noConversion"/>
  </si>
  <si>
    <r>
      <t>남
M</t>
    </r>
    <r>
      <rPr>
        <sz val="11"/>
        <rFont val="돋움"/>
        <family val="3"/>
        <charset val="129"/>
      </rPr>
      <t>ale</t>
    </r>
    <phoneticPr fontId="12" type="noConversion"/>
  </si>
  <si>
    <t>여
Female</t>
    <phoneticPr fontId="12" type="noConversion"/>
  </si>
  <si>
    <t xml:space="preserve"> … </t>
  </si>
  <si>
    <t>41. 자원봉사자 현황</t>
    <phoneticPr fontId="12" type="noConversion"/>
  </si>
  <si>
    <t>41. Volunteers</t>
  </si>
  <si>
    <t>성    별     By Gender</t>
    <phoneticPr fontId="12" type="noConversion"/>
  </si>
  <si>
    <r>
      <t xml:space="preserve">연  령  별  By </t>
    </r>
    <r>
      <rPr>
        <sz val="11"/>
        <rFont val="돋움"/>
        <family val="3"/>
        <charset val="129"/>
      </rPr>
      <t>Age</t>
    </r>
    <phoneticPr fontId="12" type="noConversion"/>
  </si>
  <si>
    <t>여</t>
    <phoneticPr fontId="12" type="noConversion"/>
  </si>
  <si>
    <t>19세 이하</t>
  </si>
  <si>
    <t>20~29</t>
  </si>
  <si>
    <t>30~39</t>
  </si>
  <si>
    <t>40~49</t>
  </si>
  <si>
    <t>50~59</t>
  </si>
  <si>
    <r>
      <t>6</t>
    </r>
    <r>
      <rPr>
        <sz val="11"/>
        <rFont val="돋움"/>
        <family val="3"/>
        <charset val="129"/>
      </rPr>
      <t>0</t>
    </r>
    <r>
      <rPr>
        <sz val="11"/>
        <rFont val="돋움"/>
        <family val="3"/>
        <charset val="129"/>
      </rPr>
      <t>~6</t>
    </r>
    <r>
      <rPr>
        <sz val="11"/>
        <rFont val="돋움"/>
        <family val="3"/>
        <charset val="129"/>
      </rPr>
      <t>9</t>
    </r>
    <phoneticPr fontId="12" type="noConversion"/>
  </si>
  <si>
    <t>70세 이상</t>
    <phoneticPr fontId="12" type="noConversion"/>
  </si>
  <si>
    <t>남</t>
    <phoneticPr fontId="12" type="noConversion"/>
  </si>
  <si>
    <t>Hongbuk-myeon</t>
    <phoneticPr fontId="12" type="noConversion"/>
  </si>
  <si>
    <t>42. 독거노인 현황(성별)</t>
    <phoneticPr fontId="12" type="noConversion"/>
  </si>
  <si>
    <t>42. The elderly living alone(by Gende)</t>
    <phoneticPr fontId="12" type="noConversion"/>
  </si>
  <si>
    <t>합 계 
Total</t>
    <phoneticPr fontId="12" type="noConversion"/>
  </si>
  <si>
    <t>국민기초생활보장 수급권자
Basic Livelihood Security law Recipients</t>
    <phoneticPr fontId="12" type="noConversion"/>
  </si>
  <si>
    <t>저소득노인  
An old person of small incom 
an old person</t>
    <phoneticPr fontId="12" type="noConversion"/>
  </si>
  <si>
    <t>일   반  
The public</t>
    <phoneticPr fontId="12" type="noConversion"/>
  </si>
  <si>
    <t>남  
Male</t>
    <phoneticPr fontId="12" type="noConversion"/>
  </si>
  <si>
    <t>여  
Female</t>
    <phoneticPr fontId="12" type="noConversion"/>
  </si>
  <si>
    <t>계
Total</t>
    <phoneticPr fontId="12" type="noConversion"/>
  </si>
  <si>
    <t>Source : Metropolitan City and Province</t>
  </si>
  <si>
    <t>단위 : 명</t>
    <phoneticPr fontId="12" type="noConversion"/>
  </si>
  <si>
    <t>Unit : person</t>
    <phoneticPr fontId="12" type="noConversion"/>
  </si>
  <si>
    <t>합 계 
Total</t>
    <phoneticPr fontId="12" type="noConversion"/>
  </si>
  <si>
    <t>국민기초생활보장 수급권자
Basic Livelihood Security law Recipients</t>
    <phoneticPr fontId="12" type="noConversion"/>
  </si>
  <si>
    <t>저소득노인  
An old person of small incom 
an old person</t>
    <phoneticPr fontId="12" type="noConversion"/>
  </si>
  <si>
    <t>일   반  
The public</t>
    <phoneticPr fontId="12" type="noConversion"/>
  </si>
  <si>
    <t>65~79세
 65~79years old</t>
  </si>
  <si>
    <t>80세 이상
Over 80</t>
  </si>
  <si>
    <t>계
Total</t>
    <phoneticPr fontId="12" type="noConversion"/>
  </si>
  <si>
    <t>자료 : 가정행복과</t>
    <phoneticPr fontId="12" type="noConversion"/>
  </si>
  <si>
    <r>
      <t xml:space="preserve">27.  </t>
    </r>
    <r>
      <rPr>
        <b/>
        <sz val="16"/>
        <rFont val="바탕체"/>
        <family val="1"/>
        <charset val="129"/>
      </rPr>
      <t>국민기초생활보장</t>
    </r>
    <r>
      <rPr>
        <b/>
        <sz val="16"/>
        <rFont val="Times New Roman"/>
        <family val="1"/>
      </rPr>
      <t xml:space="preserve"> </t>
    </r>
    <r>
      <rPr>
        <b/>
        <sz val="16"/>
        <rFont val="바탕체"/>
        <family val="1"/>
        <charset val="129"/>
      </rPr>
      <t>수급자</t>
    </r>
    <r>
      <rPr>
        <b/>
        <sz val="16"/>
        <rFont val="Times New Roman"/>
        <family val="1"/>
      </rPr>
      <t xml:space="preserve"> </t>
    </r>
    <phoneticPr fontId="12" type="noConversion"/>
  </si>
  <si>
    <t>Basic Livelihood Security Recipients</t>
  </si>
  <si>
    <t>단위 : 가구수, 명</t>
  </si>
  <si>
    <t>총 수급자</t>
    <phoneticPr fontId="12" type="noConversion"/>
  </si>
  <si>
    <t xml:space="preserve">일 반 수 급 자 </t>
  </si>
  <si>
    <t>조건부수급자</t>
    <phoneticPr fontId="12" type="noConversion"/>
  </si>
  <si>
    <r>
      <t xml:space="preserve">특례수급자 </t>
    </r>
    <r>
      <rPr>
        <sz val="11"/>
        <rFont val="돋움"/>
        <family val="3"/>
        <charset val="129"/>
      </rPr>
      <t>Special recipients</t>
    </r>
    <phoneticPr fontId="12" type="noConversion"/>
  </si>
  <si>
    <t>시 설 수 급 자</t>
  </si>
  <si>
    <t>Total 
recipients</t>
    <phoneticPr fontId="12" type="noConversion"/>
  </si>
  <si>
    <t>General 
recipients</t>
    <phoneticPr fontId="12" type="noConversion"/>
  </si>
  <si>
    <r>
      <t>C</t>
    </r>
    <r>
      <rPr>
        <sz val="11"/>
        <rFont val="돋움"/>
        <family val="3"/>
        <charset val="129"/>
      </rPr>
      <t>onditional recipients</t>
    </r>
    <phoneticPr fontId="12" type="noConversion"/>
  </si>
  <si>
    <r>
      <t xml:space="preserve">소 </t>
    </r>
    <r>
      <rPr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 xml:space="preserve">계
</t>
    </r>
    <r>
      <rPr>
        <sz val="11"/>
        <rFont val="돋움"/>
        <family val="3"/>
        <charset val="129"/>
      </rPr>
      <t>Sub-Total</t>
    </r>
    <phoneticPr fontId="12" type="noConversion"/>
  </si>
  <si>
    <r>
      <t>개인단위보장특례
G</t>
    </r>
    <r>
      <rPr>
        <sz val="11"/>
        <rFont val="돋움"/>
        <family val="3"/>
        <charset val="129"/>
      </rPr>
      <t>uaranteed personal unit</t>
    </r>
    <phoneticPr fontId="12" type="noConversion"/>
  </si>
  <si>
    <r>
      <t xml:space="preserve">타법령에 의한 특례
</t>
    </r>
    <r>
      <rPr>
        <sz val="11"/>
        <rFont val="돋움"/>
        <family val="3"/>
        <charset val="129"/>
      </rPr>
      <t>By other laws</t>
    </r>
    <phoneticPr fontId="12" type="noConversion"/>
  </si>
  <si>
    <t>Institutionalized 
recipients</t>
    <phoneticPr fontId="12" type="noConversion"/>
  </si>
  <si>
    <t>가 구</t>
  </si>
  <si>
    <t>인원 Persons</t>
    <phoneticPr fontId="12" type="noConversion"/>
  </si>
  <si>
    <t>가   구</t>
  </si>
  <si>
    <t>가  구</t>
    <phoneticPr fontId="12" type="noConversion"/>
  </si>
  <si>
    <t>인  원</t>
    <phoneticPr fontId="12" type="noConversion"/>
  </si>
  <si>
    <t>House-
holds</t>
    <phoneticPr fontId="12" type="noConversion"/>
  </si>
  <si>
    <t>계
Sub-total</t>
    <phoneticPr fontId="12" type="noConversion"/>
  </si>
  <si>
    <t>남
Male</t>
    <phoneticPr fontId="12" type="noConversion"/>
  </si>
  <si>
    <t>여
Female</t>
    <phoneticPr fontId="12" type="noConversion"/>
  </si>
  <si>
    <t>Persons</t>
    <phoneticPr fontId="12" type="noConversion"/>
  </si>
  <si>
    <t>No. of
Institution</t>
    <phoneticPr fontId="12" type="noConversion"/>
  </si>
  <si>
    <t>35. 부랑인 시설</t>
    <phoneticPr fontId="12" type="noConversion"/>
  </si>
  <si>
    <t>35. Homeless Institutions</t>
    <phoneticPr fontId="12" type="noConversion"/>
  </si>
  <si>
    <t>Unit : number, person</t>
    <phoneticPr fontId="12" type="noConversion"/>
  </si>
  <si>
    <t>연   별
읍면별</t>
    <phoneticPr fontId="12" type="noConversion"/>
  </si>
  <si>
    <t>합                계                  Total</t>
  </si>
  <si>
    <r>
      <t>부랑인시설 (남성전용)
Homeless i</t>
    </r>
    <r>
      <rPr>
        <sz val="10"/>
        <rFont val="돋움"/>
        <family val="3"/>
        <charset val="129"/>
      </rPr>
      <t>nstitutions(Male)</t>
    </r>
    <phoneticPr fontId="12" type="noConversion"/>
  </si>
  <si>
    <t>부랑인시설(여성전용) 
Homeless institutions(Female)</t>
    <phoneticPr fontId="12" type="noConversion"/>
  </si>
  <si>
    <r>
      <t>부랑인시설(남녀공용</t>
    </r>
    <r>
      <rPr>
        <sz val="11"/>
        <rFont val="돋움"/>
        <family val="3"/>
        <charset val="129"/>
      </rPr>
      <t>)
Both man &amp; woman</t>
    </r>
    <phoneticPr fontId="12" type="noConversion"/>
  </si>
  <si>
    <t>Year
Eup &amp; Myeon</t>
    <phoneticPr fontId="12" type="noConversion"/>
  </si>
  <si>
    <t>입 소 자</t>
  </si>
  <si>
    <t>퇴 소 자</t>
  </si>
  <si>
    <t>연말현재생활인원</t>
  </si>
  <si>
    <t>Number fo
facilities</t>
    <phoneticPr fontId="12" type="noConversion"/>
  </si>
  <si>
    <t>Inmates as</t>
    <phoneticPr fontId="12" type="noConversion"/>
  </si>
  <si>
    <t>Admitted</t>
    <phoneticPr fontId="12" type="noConversion"/>
  </si>
  <si>
    <t>Discharged</t>
    <phoneticPr fontId="12" type="noConversion"/>
  </si>
  <si>
    <t>of year-end</t>
    <phoneticPr fontId="12" type="noConversion"/>
  </si>
  <si>
    <t>자료 : 복지정책과</t>
    <phoneticPr fontId="12" type="noConversion"/>
  </si>
  <si>
    <r>
      <t xml:space="preserve">Source : </t>
    </r>
    <r>
      <rPr>
        <sz val="11"/>
        <rFont val="돋움"/>
        <family val="3"/>
        <charset val="129"/>
      </rPr>
      <t xml:space="preserve">Citizen welfare Division </t>
    </r>
    <phoneticPr fontId="12" type="noConversion"/>
  </si>
  <si>
    <r>
      <t xml:space="preserve">38.  </t>
    </r>
    <r>
      <rPr>
        <b/>
        <sz val="16"/>
        <rFont val="바탕체"/>
        <family val="1"/>
        <charset val="129"/>
      </rPr>
      <t>방문건강관리사업</t>
    </r>
    <phoneticPr fontId="12" type="noConversion"/>
  </si>
  <si>
    <t>38. Home Visiting Health Service</t>
    <phoneticPr fontId="12" type="noConversion"/>
  </si>
  <si>
    <t>단위 : 가구수, 명, 건수</t>
  </si>
  <si>
    <t xml:space="preserve">Unit :  number, person, case </t>
  </si>
  <si>
    <t>연     별
읍 면 별</t>
    <phoneticPr fontId="12" type="noConversion"/>
  </si>
  <si>
    <t>가     정     방     문          Home  visiting</t>
  </si>
  <si>
    <r>
      <t>보건소 내외
서비스연계</t>
    </r>
    <r>
      <rPr>
        <sz val="11"/>
        <rFont val="돋움"/>
        <family val="3"/>
        <charset val="129"/>
      </rPr>
      <t xml:space="preserve"> 건수</t>
    </r>
    <phoneticPr fontId="12" type="noConversion"/>
  </si>
  <si>
    <t xml:space="preserve">방문보건대상
</t>
    <phoneticPr fontId="12" type="noConversion"/>
  </si>
  <si>
    <t xml:space="preserve">등 록 가 구
</t>
    <phoneticPr fontId="12" type="noConversion"/>
  </si>
  <si>
    <t xml:space="preserve">방 문 건 수
</t>
    <phoneticPr fontId="12" type="noConversion"/>
  </si>
  <si>
    <t>질  환  별  방  문  간  호  환  자  수 
No. of Home visiting health service patients 
by type of diseases</t>
    <phoneticPr fontId="12" type="noConversion"/>
  </si>
  <si>
    <t>계</t>
    <phoneticPr fontId="12" type="noConversion"/>
  </si>
  <si>
    <t xml:space="preserve">암
</t>
    <phoneticPr fontId="12" type="noConversion"/>
  </si>
  <si>
    <t xml:space="preserve">당 뇨 병
</t>
    <phoneticPr fontId="12" type="noConversion"/>
  </si>
  <si>
    <t xml:space="preserve">고 혈 압
</t>
    <phoneticPr fontId="12" type="noConversion"/>
  </si>
  <si>
    <t xml:space="preserve">관 절 염
</t>
    <phoneticPr fontId="12" type="noConversion"/>
  </si>
  <si>
    <t xml:space="preserve">뇌 졸 중
</t>
    <phoneticPr fontId="12" type="noConversion"/>
  </si>
  <si>
    <t xml:space="preserve">치   매
</t>
    <phoneticPr fontId="12" type="noConversion"/>
  </si>
  <si>
    <t>정   신 
질   환</t>
    <phoneticPr fontId="12" type="noConversion"/>
  </si>
  <si>
    <t xml:space="preserve">기   타
</t>
    <phoneticPr fontId="12" type="noConversion"/>
  </si>
  <si>
    <r>
      <t>N</t>
    </r>
    <r>
      <rPr>
        <sz val="11"/>
        <rFont val="돋움"/>
        <family val="3"/>
        <charset val="129"/>
      </rPr>
      <t>o. of connection
service of health center inside and out</t>
    </r>
    <phoneticPr fontId="12" type="noConversion"/>
  </si>
  <si>
    <r>
      <t>T</t>
    </r>
    <r>
      <rPr>
        <sz val="11"/>
        <rFont val="돋움"/>
        <family val="3"/>
        <charset val="129"/>
      </rPr>
      <t>arget for
visit-based
health service</t>
    </r>
    <phoneticPr fontId="12" type="noConversion"/>
  </si>
  <si>
    <t>Registration
household</t>
    <phoneticPr fontId="12" type="noConversion"/>
  </si>
  <si>
    <t>No. of
Visits</t>
    <phoneticPr fontId="12" type="noConversion"/>
  </si>
  <si>
    <t>남         Male</t>
    <phoneticPr fontId="12" type="noConversion"/>
  </si>
  <si>
    <t>여       Female</t>
    <phoneticPr fontId="12" type="noConversion"/>
  </si>
  <si>
    <t>Cancer</t>
  </si>
  <si>
    <t>여      Female</t>
    <phoneticPr fontId="12" type="noConversion"/>
  </si>
  <si>
    <t>Diabetes</t>
  </si>
  <si>
    <t>Hypertension</t>
  </si>
  <si>
    <t>Arthritis</t>
  </si>
  <si>
    <t>Apoplexy</t>
  </si>
  <si>
    <t>Dementia</t>
  </si>
  <si>
    <t>Mental
illness</t>
    <phoneticPr fontId="12" type="noConversion"/>
  </si>
  <si>
    <r>
      <t xml:space="preserve">주) </t>
    </r>
    <r>
      <rPr>
        <sz val="11"/>
        <rFont val="돋움"/>
        <family val="3"/>
        <charset val="129"/>
      </rPr>
      <t xml:space="preserve">2011년도 소계에 </t>
    </r>
    <r>
      <rPr>
        <sz val="11"/>
        <rFont val="돋움"/>
        <family val="3"/>
        <charset val="129"/>
      </rPr>
      <t>군 보건소 주관 교육을</t>
    </r>
    <r>
      <rPr>
        <sz val="11"/>
        <rFont val="돋움"/>
        <family val="3"/>
        <charset val="129"/>
      </rPr>
      <t xml:space="preserve"> 포함하여 집계</t>
    </r>
    <r>
      <rPr>
        <sz val="11"/>
        <rFont val="돋움"/>
        <family val="3"/>
        <charset val="129"/>
      </rPr>
      <t xml:space="preserve">
자료 : 홍성군보건소</t>
    </r>
    <phoneticPr fontId="12" type="noConversion"/>
  </si>
  <si>
    <t xml:space="preserve">    39. 보건교육 실적</t>
    <phoneticPr fontId="12" type="noConversion"/>
  </si>
  <si>
    <t>39. Health Education</t>
    <phoneticPr fontId="12" type="noConversion"/>
  </si>
  <si>
    <t xml:space="preserve">   가. 건강생활실천교육</t>
    <phoneticPr fontId="12" type="noConversion"/>
  </si>
  <si>
    <r>
      <t>가</t>
    </r>
    <r>
      <rPr>
        <b/>
        <sz val="16"/>
        <rFont val="Times New Roman"/>
        <family val="1"/>
      </rPr>
      <t>. Health Life Practice</t>
    </r>
    <phoneticPr fontId="12" type="noConversion"/>
  </si>
  <si>
    <t xml:space="preserve">금연 </t>
    <phoneticPr fontId="12" type="noConversion"/>
  </si>
  <si>
    <t>영양</t>
    <phoneticPr fontId="12" type="noConversion"/>
  </si>
  <si>
    <t>절주</t>
    <phoneticPr fontId="12" type="noConversion"/>
  </si>
  <si>
    <t>운동</t>
    <phoneticPr fontId="12" type="noConversion"/>
  </si>
  <si>
    <t>비만</t>
    <phoneticPr fontId="12" type="noConversion"/>
  </si>
  <si>
    <t>구강보건</t>
    <phoneticPr fontId="12" type="noConversion"/>
  </si>
  <si>
    <t>안전관리
(응급처치)</t>
    <phoneticPr fontId="12" type="noConversion"/>
  </si>
  <si>
    <t>약물오남용</t>
    <phoneticPr fontId="12" type="noConversion"/>
  </si>
  <si>
    <t>성교육</t>
    <phoneticPr fontId="12" type="noConversion"/>
  </si>
  <si>
    <t>위생(식품
안전)교육</t>
    <phoneticPr fontId="12" type="noConversion"/>
  </si>
  <si>
    <t>읍 면 별</t>
  </si>
  <si>
    <t>Total</t>
    <phoneticPr fontId="12" type="noConversion"/>
  </si>
  <si>
    <t>Refrain of
smoking</t>
    <phoneticPr fontId="12" type="noConversion"/>
  </si>
  <si>
    <t>Nutrition</t>
    <phoneticPr fontId="12" type="noConversion"/>
  </si>
  <si>
    <t>Temperance</t>
    <phoneticPr fontId="12" type="noConversion"/>
  </si>
  <si>
    <t>Exercise</t>
    <phoneticPr fontId="12" type="noConversion"/>
  </si>
  <si>
    <r>
      <t>O</t>
    </r>
    <r>
      <rPr>
        <sz val="11"/>
        <rFont val="돋움"/>
        <family val="3"/>
        <charset val="129"/>
      </rPr>
      <t>besity</t>
    </r>
    <phoneticPr fontId="12" type="noConversion"/>
  </si>
  <si>
    <t>Oral health</t>
    <phoneticPr fontId="12" type="noConversion"/>
  </si>
  <si>
    <t>Emergency
medical
treatment</t>
    <phoneticPr fontId="12" type="noConversion"/>
  </si>
  <si>
    <t>Drugstuffs
abuse</t>
    <phoneticPr fontId="12" type="noConversion"/>
  </si>
  <si>
    <t>Sex
education</t>
    <phoneticPr fontId="12" type="noConversion"/>
  </si>
  <si>
    <t>Sanitation,
Food safety</t>
    <phoneticPr fontId="12" type="noConversion"/>
  </si>
  <si>
    <t xml:space="preserve">                    -</t>
  </si>
  <si>
    <t xml:space="preserve">                  -</t>
  </si>
  <si>
    <t xml:space="preserve">                  -</t>
    <phoneticPr fontId="12" type="noConversion"/>
  </si>
  <si>
    <t xml:space="preserve">                   -</t>
  </si>
  <si>
    <r>
      <t>주)</t>
    </r>
    <r>
      <rPr>
        <sz val="11"/>
        <rFont val="돋움"/>
        <family val="3"/>
        <charset val="129"/>
      </rPr>
      <t xml:space="preserve"> 군 보건소 주관 교육은 읍면 현황 없음</t>
    </r>
    <r>
      <rPr>
        <sz val="11"/>
        <rFont val="돋움"/>
        <family val="3"/>
        <charset val="129"/>
      </rPr>
      <t xml:space="preserve">
자료 : 홍성군보건소</t>
    </r>
    <phoneticPr fontId="12" type="noConversion"/>
  </si>
  <si>
    <t xml:space="preserve">    39. 보건교육 실적</t>
    <phoneticPr fontId="12" type="noConversion"/>
  </si>
  <si>
    <t>39. Health Education</t>
    <phoneticPr fontId="12" type="noConversion"/>
  </si>
  <si>
    <t xml:space="preserve">    나. 성인병예방 및 관리교육</t>
    <phoneticPr fontId="12" type="noConversion"/>
  </si>
  <si>
    <r>
      <t>나</t>
    </r>
    <r>
      <rPr>
        <b/>
        <sz val="16"/>
        <rFont val="Times New Roman"/>
        <family val="1"/>
      </rPr>
      <t>. Adult Disease Prevention</t>
    </r>
    <phoneticPr fontId="12" type="noConversion"/>
  </si>
  <si>
    <t>고혈압</t>
    <phoneticPr fontId="12" type="noConversion"/>
  </si>
  <si>
    <t>당  뇨</t>
    <phoneticPr fontId="12" type="noConversion"/>
  </si>
  <si>
    <t>비만.고지혈증</t>
    <phoneticPr fontId="12" type="noConversion"/>
  </si>
  <si>
    <t>암예방</t>
    <phoneticPr fontId="12" type="noConversion"/>
  </si>
  <si>
    <t>아토피질환
(환경성질환)</t>
    <phoneticPr fontId="12" type="noConversion"/>
  </si>
  <si>
    <t>뇌심혈관계
질    환</t>
    <phoneticPr fontId="12" type="noConversion"/>
  </si>
  <si>
    <t>소화기계
질  환</t>
    <phoneticPr fontId="12" type="noConversion"/>
  </si>
  <si>
    <t>치  매</t>
    <phoneticPr fontId="12" type="noConversion"/>
  </si>
  <si>
    <t>기  타</t>
    <phoneticPr fontId="12" type="noConversion"/>
  </si>
  <si>
    <t>Hypertension</t>
    <phoneticPr fontId="12" type="noConversion"/>
  </si>
  <si>
    <t>Diabetes
mellitus</t>
    <phoneticPr fontId="12" type="noConversion"/>
  </si>
  <si>
    <t>Obesity
Hyper Iipidemia</t>
    <phoneticPr fontId="12" type="noConversion"/>
  </si>
  <si>
    <t>Cancer</t>
    <phoneticPr fontId="12" type="noConversion"/>
  </si>
  <si>
    <t>Atopy</t>
    <phoneticPr fontId="12" type="noConversion"/>
  </si>
  <si>
    <t>Cerebrovascu
lar diseases</t>
    <phoneticPr fontId="12" type="noConversion"/>
  </si>
  <si>
    <t>Diseases of
the digestive</t>
    <phoneticPr fontId="12" type="noConversion"/>
  </si>
  <si>
    <t>Dementia</t>
    <phoneticPr fontId="12" type="noConversion"/>
  </si>
  <si>
    <t>42-1. 독거노인 현황(연령별)</t>
    <phoneticPr fontId="12" type="noConversion"/>
  </si>
  <si>
    <t>42-1. The elderly living alone(by Age)</t>
    <phoneticPr fontId="12" type="noConversion"/>
  </si>
  <si>
    <t xml:space="preserve">   -</t>
  </si>
  <si>
    <t xml:space="preserve">  -</t>
  </si>
  <si>
    <t>…</t>
    <phoneticPr fontId="12" type="noConversion"/>
  </si>
  <si>
    <t>…</t>
    <phoneticPr fontId="12" type="noConversion"/>
  </si>
  <si>
    <t>연 별</t>
    <phoneticPr fontId="12" type="noConversion"/>
  </si>
  <si>
    <t>Year</t>
    <phoneticPr fontId="12" type="noConversion"/>
  </si>
  <si>
    <t>연도</t>
    <phoneticPr fontId="12" type="noConversion"/>
  </si>
  <si>
    <t>Year</t>
    <phoneticPr fontId="12" type="noConversion"/>
  </si>
  <si>
    <t>자료 : 복지정책과</t>
    <phoneticPr fontId="12" type="noConversion"/>
  </si>
  <si>
    <t>…</t>
    <phoneticPr fontId="12" type="noConversion"/>
  </si>
  <si>
    <t>…</t>
    <phoneticPr fontId="12" type="noConversion"/>
  </si>
  <si>
    <t>…</t>
    <phoneticPr fontId="12" type="noConversion"/>
  </si>
  <si>
    <t>…</t>
    <phoneticPr fontId="12" type="noConversion"/>
  </si>
  <si>
    <t>자료 : 복지정책과</t>
    <phoneticPr fontId="12" type="noConversion"/>
  </si>
  <si>
    <t>자료 : 충남서부보훈지청</t>
    <phoneticPr fontId="12" type="noConversion"/>
  </si>
  <si>
    <t xml:space="preserve">주1) :  2001년까지 4·19 부상자 자료, 2002년부터 공로자를 포함하여 작성
   2) : 유족을 포함
</t>
    <phoneticPr fontId="12" type="noConversion"/>
  </si>
  <si>
    <t xml:space="preserve"> 자료 :  가정행복과</t>
    <phoneticPr fontId="12" type="noConversion"/>
  </si>
  <si>
    <r>
      <t xml:space="preserve">Source : </t>
    </r>
    <r>
      <rPr>
        <sz val="11"/>
        <rFont val="돋움"/>
        <family val="3"/>
        <charset val="129"/>
      </rPr>
      <t xml:space="preserve">Citizen welfare Division </t>
    </r>
    <phoneticPr fontId="12" type="noConversion"/>
  </si>
  <si>
    <t>연    별</t>
    <phoneticPr fontId="12" type="noConversion"/>
  </si>
  <si>
    <t>Year</t>
    <phoneticPr fontId="12" type="noConversion"/>
  </si>
  <si>
    <r>
      <t>읍 면</t>
    </r>
    <r>
      <rPr>
        <sz val="11"/>
        <rFont val="돋움"/>
        <family val="3"/>
        <charset val="129"/>
      </rPr>
      <t xml:space="preserve"> 별</t>
    </r>
    <phoneticPr fontId="12" type="noConversion"/>
  </si>
  <si>
    <t xml:space="preserve"> </t>
    <phoneticPr fontId="12" type="noConversion"/>
  </si>
  <si>
    <t>Eup &amp; Myeon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</si>
</sst>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₩&quot;* #,##0_-;\-&quot;₩&quot;* #,##0_-;_-&quot;₩&quot;* &quot;-&quot;_-;_-@_-"/>
    <numFmt numFmtId="41" formatCode="_-* #,##0_-;\-* #,##0_-;_-* &quot;-&quot;_-;_-@_-"/>
    <numFmt numFmtId="176" formatCode="_ * #,##0_ ;_ * \-#,##0_ ;_ * &quot;-&quot;_ ;_ @_ "/>
    <numFmt numFmtId="177" formatCode="_ * #,##0.00_ ;_ * \-#,##0.00_ ;_ * &quot;-&quot;??_ ;_ @_ "/>
    <numFmt numFmtId="178" formatCode="0.000000"/>
    <numFmt numFmtId="179" formatCode="_(&quot;Rp&quot;* #,##0.00_);_(&quot;Rp&quot;* \(#,##0.00\);_(&quot;Rp&quot;* &quot;-&quot;??_);_(@_)"/>
    <numFmt numFmtId="180" formatCode="&quot;₩&quot;#,##0;&quot;₩&quot;&quot;₩&quot;&quot;₩&quot;&quot;₩&quot;\-#,##0"/>
    <numFmt numFmtId="181" formatCode="&quot;R$&quot;#,##0.00;&quot;R$&quot;\-#,##0.00"/>
    <numFmt numFmtId="182" formatCode="0_);[Red]\(0\)"/>
    <numFmt numFmtId="183" formatCode="#,##0_ "/>
  </numFmts>
  <fonts count="82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바탕체"/>
      <family val="1"/>
      <charset val="129"/>
    </font>
    <font>
      <sz val="8"/>
      <name val="돋움"/>
      <family val="3"/>
      <charset val="129"/>
    </font>
    <font>
      <b/>
      <sz val="16"/>
      <name val="Times New Roman"/>
      <family val="1"/>
    </font>
    <font>
      <sz val="10"/>
      <name val="돋움"/>
      <family val="3"/>
      <charset val="129"/>
    </font>
    <font>
      <vertAlign val="superscript"/>
      <sz val="10"/>
      <name val="돋움"/>
      <family val="3"/>
      <charset val="129"/>
    </font>
    <font>
      <sz val="10"/>
      <name val="돋움체"/>
      <family val="3"/>
      <charset val="129"/>
    </font>
    <font>
      <b/>
      <sz val="10"/>
      <name val="돋움체"/>
      <family val="3"/>
      <charset val="129"/>
    </font>
    <font>
      <sz val="16"/>
      <name val="Times New Roman"/>
      <family val="1"/>
    </font>
    <font>
      <sz val="10"/>
      <color theme="1"/>
      <name val="돋움"/>
      <family val="3"/>
      <charset val="129"/>
    </font>
    <font>
      <b/>
      <sz val="10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11"/>
      <name val="돋움"/>
      <family val="3"/>
      <charset val="129"/>
    </font>
    <font>
      <b/>
      <sz val="14"/>
      <name val="Times New Roman"/>
      <family val="1"/>
    </font>
    <font>
      <b/>
      <sz val="16"/>
      <color indexed="8"/>
      <name val="HY중고딕"/>
      <family val="1"/>
      <charset val="129"/>
    </font>
    <font>
      <sz val="11"/>
      <color indexed="8"/>
      <name val="돋움"/>
      <family val="3"/>
      <charset val="129"/>
    </font>
    <font>
      <sz val="12"/>
      <name val="바탕체"/>
      <family val="1"/>
      <charset val="129"/>
    </font>
    <font>
      <sz val="9"/>
      <name val="돋움"/>
      <family val="3"/>
      <charset val="129"/>
    </font>
    <font>
      <sz val="8"/>
      <name val="바탕"/>
      <family val="1"/>
      <charset val="129"/>
    </font>
    <font>
      <vertAlign val="superscript"/>
      <sz val="11"/>
      <name val="돋움"/>
      <family val="3"/>
      <charset val="129"/>
    </font>
    <font>
      <b/>
      <sz val="16"/>
      <name val="Times New Roman Baltic"/>
      <family val="1"/>
      <charset val="186"/>
    </font>
    <font>
      <sz val="8"/>
      <name val="Times New Roman"/>
      <family val="1"/>
    </font>
    <font>
      <sz val="9"/>
      <name val="돋움체"/>
      <family val="3"/>
      <charset val="129"/>
    </font>
    <font>
      <sz val="7"/>
      <name val="돋움"/>
      <family val="3"/>
      <charset val="129"/>
    </font>
    <font>
      <sz val="9"/>
      <name val="바탕"/>
      <family val="1"/>
      <charset val="129"/>
    </font>
    <font>
      <sz val="9"/>
      <name val="Times New Roman"/>
      <family val="1"/>
    </font>
    <font>
      <sz val="8"/>
      <name val="굴림"/>
      <family val="3"/>
      <charset val="129"/>
    </font>
    <font>
      <sz val="9"/>
      <name val="굴림"/>
      <family val="3"/>
      <charset val="129"/>
    </font>
    <font>
      <b/>
      <sz val="9"/>
      <name val="Times New Roman"/>
      <family val="1"/>
    </font>
    <font>
      <sz val="11"/>
      <name val="돋움체"/>
      <family val="3"/>
      <charset val="129"/>
    </font>
    <font>
      <sz val="6"/>
      <name val="Times New Roman"/>
      <family val="1"/>
    </font>
    <font>
      <sz val="12"/>
      <name val="Times New Roman"/>
      <family val="1"/>
    </font>
    <font>
      <sz val="10"/>
      <name val="굴림체"/>
      <family val="3"/>
      <charset val="129"/>
    </font>
    <font>
      <sz val="10"/>
      <name val="Arial"/>
      <family val="2"/>
    </font>
    <font>
      <sz val="10"/>
      <name val="Helv"/>
      <family val="2"/>
    </font>
    <font>
      <sz val="12"/>
      <name val="¹UAAA¼"/>
      <family val="3"/>
      <charset val="129"/>
    </font>
    <font>
      <sz val="10"/>
      <name val="MS Sans Serif"/>
      <family val="2"/>
    </font>
    <font>
      <sz val="12"/>
      <name val="굴림체"/>
      <family val="3"/>
      <charset val="129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u/>
      <sz val="11"/>
      <color indexed="36"/>
      <name val="돋움"/>
      <family val="3"/>
      <charset val="129"/>
    </font>
    <font>
      <sz val="12"/>
      <name val="뼻뮝"/>
      <family val="1"/>
      <charset val="129"/>
    </font>
    <font>
      <sz val="11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바탕"/>
      <family val="1"/>
      <charset val="129"/>
    </font>
    <font>
      <sz val="10"/>
      <name val="굴림"/>
      <family val="3"/>
      <charset val="129"/>
    </font>
    <font>
      <b/>
      <sz val="16"/>
      <color indexed="8"/>
      <name val="Times New Roman"/>
      <family val="1"/>
    </font>
    <font>
      <b/>
      <sz val="16"/>
      <color indexed="8"/>
      <name val="바탕체"/>
      <family val="1"/>
      <charset val="129"/>
    </font>
    <font>
      <sz val="11"/>
      <color indexed="8"/>
      <name val="HY중고딕"/>
      <family val="1"/>
      <charset val="129"/>
    </font>
    <font>
      <sz val="10"/>
      <color theme="1"/>
      <name val="돋움체"/>
      <family val="3"/>
      <charset val="129"/>
    </font>
    <font>
      <sz val="11"/>
      <color indexed="8"/>
      <name val="돋움체"/>
      <family val="3"/>
      <charset val="129"/>
    </font>
    <font>
      <b/>
      <sz val="16"/>
      <name val="돋움"/>
      <family val="3"/>
      <charset val="129"/>
    </font>
    <font>
      <b/>
      <sz val="14"/>
      <name val="바탕체"/>
      <family val="1"/>
      <charset val="129"/>
    </font>
    <font>
      <b/>
      <sz val="16"/>
      <name val="HY중고딕"/>
      <family val="1"/>
      <charset val="129"/>
    </font>
    <font>
      <b/>
      <sz val="11"/>
      <name val="돋움체"/>
      <family val="3"/>
      <charset val="129"/>
    </font>
    <font>
      <sz val="11"/>
      <color theme="1"/>
      <name val="돋움체"/>
      <family val="3"/>
      <charset val="129"/>
    </font>
    <font>
      <sz val="11"/>
      <color theme="1"/>
      <name val="돋움"/>
      <family val="3"/>
      <charset val="129"/>
    </font>
    <font>
      <sz val="11"/>
      <name val="Times New Roman"/>
      <family val="1"/>
    </font>
    <font>
      <b/>
      <sz val="10"/>
      <color rgb="FFFF0000"/>
      <name val="돋움"/>
      <family val="3"/>
      <charset val="129"/>
    </font>
    <font>
      <b/>
      <sz val="16"/>
      <name val="Times New Roman Baltic"/>
    </font>
    <font>
      <sz val="10"/>
      <color theme="1"/>
      <name val="맑은 고딕"/>
      <family val="2"/>
      <charset val="129"/>
      <scheme val="minor"/>
    </font>
    <font>
      <sz val="10"/>
      <name val="HY중고딕"/>
      <family val="1"/>
      <charset val="129"/>
    </font>
    <font>
      <sz val="11"/>
      <name val="HY중고딕"/>
      <family val="1"/>
      <charset val="129"/>
    </font>
    <font>
      <b/>
      <sz val="11"/>
      <name val="HY중고딕"/>
      <family val="1"/>
      <charset val="129"/>
    </font>
    <font>
      <sz val="12"/>
      <color rgb="FF000000"/>
      <name val="바탕체"/>
      <family val="1"/>
      <charset val="129"/>
    </font>
    <font>
      <b/>
      <sz val="16"/>
      <name val="바탕"/>
      <family val="1"/>
      <charset val="129"/>
    </font>
    <font>
      <b/>
      <sz val="8"/>
      <name val="돋움체"/>
      <family val="3"/>
      <charset val="129"/>
    </font>
    <font>
      <b/>
      <sz val="10"/>
      <name val="굴림"/>
      <family val="3"/>
      <charset val="129"/>
    </font>
    <font>
      <b/>
      <sz val="11"/>
      <name val="굴림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67">
    <border>
      <left/>
      <right/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23"/>
      </right>
      <top/>
      <bottom/>
      <diagonal/>
    </border>
    <border>
      <left/>
      <right style="hair">
        <color indexed="23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50">
    <xf numFmtId="0" fontId="0" fillId="0" borderId="0">
      <alignment vertical="center"/>
    </xf>
    <xf numFmtId="176" fontId="26" fillId="0" borderId="0" applyProtection="0"/>
    <xf numFmtId="0" fontId="10" fillId="0" borderId="0"/>
    <xf numFmtId="0" fontId="26" fillId="0" borderId="0"/>
    <xf numFmtId="0" fontId="10" fillId="0" borderId="0">
      <alignment vertical="center"/>
    </xf>
    <xf numFmtId="0" fontId="10" fillId="0" borderId="0">
      <alignment vertical="center"/>
    </xf>
    <xf numFmtId="49" fontId="42" fillId="0" borderId="49">
      <alignment horizontal="center" vertical="center"/>
    </xf>
    <xf numFmtId="49" fontId="42" fillId="0" borderId="49">
      <alignment horizontal="center" vertical="center"/>
    </xf>
    <xf numFmtId="0" fontId="26" fillId="0" borderId="0"/>
    <xf numFmtId="0" fontId="26" fillId="0" borderId="0"/>
    <xf numFmtId="0" fontId="43" fillId="0" borderId="0"/>
    <xf numFmtId="0" fontId="44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6" fillId="0" borderId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/>
    <xf numFmtId="176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8" fontId="47" fillId="0" borderId="0" applyFont="0" applyFill="0" applyBorder="0" applyAlignment="0" applyProtection="0"/>
    <xf numFmtId="179" fontId="47" fillId="0" borderId="0" applyFont="0" applyFill="0" applyBorder="0" applyAlignment="0" applyProtection="0"/>
    <xf numFmtId="0" fontId="48" fillId="0" borderId="0" applyFill="0" applyBorder="0" applyAlignment="0" applyProtection="0"/>
    <xf numFmtId="2" fontId="48" fillId="0" borderId="0" applyFill="0" applyBorder="0" applyAlignment="0" applyProtection="0"/>
    <xf numFmtId="38" fontId="49" fillId="4" borderId="0" applyNumberFormat="0" applyBorder="0" applyAlignment="0" applyProtection="0"/>
    <xf numFmtId="0" fontId="50" fillId="0" borderId="50" applyNumberFormat="0" applyAlignment="0" applyProtection="0">
      <alignment horizontal="left" vertical="center"/>
    </xf>
    <xf numFmtId="0" fontId="50" fillId="0" borderId="51">
      <alignment horizontal="left" vertical="center"/>
    </xf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0" fontId="49" fillId="5" borderId="52" applyNumberFormat="0" applyBorder="0" applyAlignment="0" applyProtection="0"/>
    <xf numFmtId="180" fontId="10" fillId="0" borderId="0"/>
    <xf numFmtId="0" fontId="43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0" fontId="48" fillId="0" borderId="53" applyNumberFormat="0" applyFill="0" applyAlignment="0" applyProtection="0"/>
    <xf numFmtId="181" fontId="26" fillId="0" borderId="0"/>
    <xf numFmtId="181" fontId="26" fillId="0" borderId="0"/>
    <xf numFmtId="181" fontId="26" fillId="0" borderId="0"/>
    <xf numFmtId="181" fontId="26" fillId="0" borderId="0"/>
    <xf numFmtId="181" fontId="26" fillId="0" borderId="0"/>
    <xf numFmtId="181" fontId="26" fillId="0" borderId="0"/>
    <xf numFmtId="181" fontId="26" fillId="0" borderId="0"/>
    <xf numFmtId="181" fontId="26" fillId="0" borderId="0"/>
    <xf numFmtId="181" fontId="26" fillId="0" borderId="0"/>
    <xf numFmtId="181" fontId="26" fillId="0" borderId="0"/>
    <xf numFmtId="181" fontId="26" fillId="0" borderId="0"/>
    <xf numFmtId="0" fontId="53" fillId="0" borderId="0" applyNumberFormat="0" applyFill="0" applyBorder="0" applyAlignment="0" applyProtection="0">
      <alignment vertical="top"/>
      <protection locked="0"/>
    </xf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54" fillId="0" borderId="0"/>
    <xf numFmtId="41" fontId="10" fillId="0" borderId="0" applyFont="0" applyFill="0" applyBorder="0" applyAlignment="0" applyProtection="0"/>
    <xf numFmtId="41" fontId="55" fillId="0" borderId="0" applyFont="0" applyFill="0" applyBorder="0" applyAlignment="0" applyProtection="0">
      <alignment vertical="center"/>
    </xf>
    <xf numFmtId="41" fontId="55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3" fillId="0" borderId="0"/>
    <xf numFmtId="0" fontId="26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0" fontId="10" fillId="0" borderId="0"/>
    <xf numFmtId="0" fontId="26" fillId="0" borderId="0"/>
    <xf numFmtId="0" fontId="10" fillId="0" borderId="0"/>
    <xf numFmtId="0" fontId="56" fillId="0" borderId="0">
      <alignment vertical="center"/>
    </xf>
    <xf numFmtId="0" fontId="57" fillId="0" borderId="0"/>
    <xf numFmtId="0" fontId="10" fillId="0" borderId="0">
      <alignment vertical="center"/>
    </xf>
    <xf numFmtId="0" fontId="10" fillId="0" borderId="0">
      <alignment vertical="center"/>
    </xf>
    <xf numFmtId="0" fontId="26" fillId="0" borderId="0"/>
    <xf numFmtId="0" fontId="58" fillId="0" borderId="0"/>
    <xf numFmtId="0" fontId="10" fillId="0" borderId="0"/>
    <xf numFmtId="0" fontId="26" fillId="0" borderId="0"/>
    <xf numFmtId="0" fontId="10" fillId="0" borderId="0"/>
    <xf numFmtId="0" fontId="26" fillId="0" borderId="0"/>
    <xf numFmtId="42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47" fillId="0" borderId="0" applyFont="0" applyFill="0" applyBorder="0" applyAlignment="0" applyProtection="0">
      <alignment vertical="center"/>
    </xf>
    <xf numFmtId="176" fontId="26" fillId="0" borderId="0" applyFont="0" applyFill="0" applyBorder="0" applyAlignment="0" applyProtection="0"/>
    <xf numFmtId="0" fontId="26" fillId="0" borderId="0" applyProtection="0"/>
    <xf numFmtId="41" fontId="10" fillId="0" borderId="0" applyFont="0" applyFill="0" applyBorder="0" applyAlignment="0" applyProtection="0"/>
    <xf numFmtId="176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0" fontId="47" fillId="0" borderId="0">
      <alignment vertical="center"/>
    </xf>
    <xf numFmtId="0" fontId="26" fillId="0" borderId="0" applyProtection="0"/>
    <xf numFmtId="0" fontId="77" fillId="0" borderId="0"/>
    <xf numFmtId="0" fontId="10" fillId="0" borderId="0">
      <alignment vertical="center"/>
    </xf>
    <xf numFmtId="0" fontId="55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114">
    <xf numFmtId="0" fontId="0" fillId="0" borderId="0" xfId="0">
      <alignment vertical="center"/>
    </xf>
    <xf numFmtId="0" fontId="10" fillId="0" borderId="0" xfId="0" applyFont="1" applyFill="1">
      <alignment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Border="1">
      <alignment vertical="center"/>
    </xf>
    <xf numFmtId="0" fontId="14" fillId="0" borderId="7" xfId="0" applyFont="1" applyFill="1" applyBorder="1">
      <alignment vertical="center"/>
    </xf>
    <xf numFmtId="0" fontId="14" fillId="0" borderId="0" xfId="0" applyFont="1" applyFill="1">
      <alignment vertical="center"/>
    </xf>
    <xf numFmtId="0" fontId="14" fillId="0" borderId="9" xfId="0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1" fontId="16" fillId="0" borderId="8" xfId="0" applyNumberFormat="1" applyFont="1" applyFill="1" applyBorder="1" applyAlignment="1">
      <alignment vertical="center" shrinkToFit="1"/>
    </xf>
    <xf numFmtId="41" fontId="16" fillId="0" borderId="0" xfId="0" applyNumberFormat="1" applyFont="1" applyFill="1" applyBorder="1" applyAlignment="1">
      <alignment vertical="center" shrinkToFit="1"/>
    </xf>
    <xf numFmtId="41" fontId="16" fillId="0" borderId="0" xfId="0" applyNumberFormat="1" applyFont="1" applyFill="1" applyBorder="1">
      <alignment vertical="center"/>
    </xf>
    <xf numFmtId="41" fontId="16" fillId="0" borderId="4" xfId="0" applyNumberFormat="1" applyFont="1" applyFill="1" applyBorder="1">
      <alignment vertical="center"/>
    </xf>
    <xf numFmtId="0" fontId="16" fillId="0" borderId="0" xfId="0" applyFont="1" applyFill="1" applyBorder="1">
      <alignment vertical="center"/>
    </xf>
    <xf numFmtId="0" fontId="16" fillId="0" borderId="0" xfId="0" applyFont="1" applyFill="1">
      <alignment vertical="center"/>
    </xf>
    <xf numFmtId="0" fontId="17" fillId="0" borderId="11" xfId="0" applyFont="1" applyFill="1" applyBorder="1" applyAlignment="1">
      <alignment horizontal="center" vertical="center" shrinkToFit="1"/>
    </xf>
    <xf numFmtId="41" fontId="17" fillId="0" borderId="12" xfId="0" applyNumberFormat="1" applyFont="1" applyFill="1" applyBorder="1" applyAlignment="1">
      <alignment vertical="center"/>
    </xf>
    <xf numFmtId="41" fontId="17" fillId="0" borderId="11" xfId="0" applyNumberFormat="1" applyFont="1" applyFill="1" applyBorder="1" applyAlignment="1">
      <alignment vertical="center" shrinkToFit="1"/>
    </xf>
    <xf numFmtId="41" fontId="17" fillId="0" borderId="11" xfId="0" applyNumberFormat="1" applyFont="1" applyFill="1" applyBorder="1" applyAlignment="1">
      <alignment vertical="center"/>
    </xf>
    <xf numFmtId="41" fontId="17" fillId="0" borderId="13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 shrinkToFit="1"/>
    </xf>
    <xf numFmtId="0" fontId="17" fillId="0" borderId="0" xfId="0" applyFont="1" applyFill="1" applyAlignment="1">
      <alignment vertical="center" shrinkToFit="1"/>
    </xf>
    <xf numFmtId="0" fontId="13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>
      <alignment vertical="center"/>
    </xf>
    <xf numFmtId="0" fontId="10" fillId="0" borderId="7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7" xfId="0" applyFont="1" applyFill="1" applyBorder="1">
      <alignment vertical="center"/>
    </xf>
    <xf numFmtId="0" fontId="10" fillId="0" borderId="8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6" xfId="0" applyFont="1" applyFill="1" applyBorder="1">
      <alignment vertical="center"/>
    </xf>
    <xf numFmtId="0" fontId="10" fillId="0" borderId="10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 wrapText="1"/>
    </xf>
    <xf numFmtId="0" fontId="10" fillId="0" borderId="10" xfId="0" applyFont="1" applyFill="1" applyBorder="1">
      <alignment vertical="center"/>
    </xf>
    <xf numFmtId="0" fontId="10" fillId="0" borderId="10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/>
    </xf>
    <xf numFmtId="41" fontId="14" fillId="0" borderId="0" xfId="0" applyNumberFormat="1" applyFont="1" applyFill="1" applyBorder="1">
      <alignment vertical="center"/>
    </xf>
    <xf numFmtId="41" fontId="14" fillId="0" borderId="0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" vertical="center"/>
    </xf>
    <xf numFmtId="41" fontId="19" fillId="0" borderId="0" xfId="0" applyNumberFormat="1" applyFont="1" applyFill="1" applyBorder="1">
      <alignment vertical="center"/>
    </xf>
    <xf numFmtId="0" fontId="20" fillId="0" borderId="13" xfId="0" applyFont="1" applyFill="1" applyBorder="1" applyAlignment="1">
      <alignment horizontal="center" vertical="center"/>
    </xf>
    <xf numFmtId="41" fontId="21" fillId="0" borderId="11" xfId="0" applyNumberFormat="1" applyFont="1" applyFill="1" applyBorder="1">
      <alignment vertical="center"/>
    </xf>
    <xf numFmtId="41" fontId="20" fillId="0" borderId="11" xfId="0" applyNumberFormat="1" applyFont="1" applyFill="1" applyBorder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0" xfId="0" applyFont="1" applyFill="1">
      <alignment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 vertical="center"/>
    </xf>
    <xf numFmtId="41" fontId="22" fillId="0" borderId="0" xfId="0" applyNumberFormat="1" applyFont="1" applyFill="1" applyBorder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>
      <alignment vertical="center"/>
    </xf>
    <xf numFmtId="0" fontId="23" fillId="0" borderId="0" xfId="0" applyFont="1" applyFill="1">
      <alignment vertical="center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/>
    </xf>
    <xf numFmtId="0" fontId="10" fillId="0" borderId="0" xfId="0" applyFont="1" applyFill="1" applyAlignment="1"/>
    <xf numFmtId="41" fontId="14" fillId="0" borderId="11" xfId="0" applyNumberFormat="1" applyFont="1" applyFill="1" applyBorder="1">
      <alignment vertical="center"/>
    </xf>
    <xf numFmtId="41" fontId="0" fillId="0" borderId="0" xfId="0" applyNumberFormat="1" applyFont="1" applyFill="1" applyBorder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0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14" fillId="2" borderId="29" xfId="2" applyFont="1" applyFill="1" applyBorder="1" applyAlignment="1">
      <alignment horizontal="center" vertical="center" wrapText="1"/>
    </xf>
    <xf numFmtId="41" fontId="14" fillId="2" borderId="0" xfId="2" applyNumberFormat="1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41" fontId="20" fillId="0" borderId="11" xfId="0" applyNumberFormat="1" applyFont="1" applyFill="1" applyBorder="1" applyAlignment="1">
      <alignment vertical="center"/>
    </xf>
    <xf numFmtId="0" fontId="20" fillId="0" borderId="32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0" fillId="3" borderId="9" xfId="0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 wrapText="1"/>
    </xf>
    <xf numFmtId="41" fontId="14" fillId="3" borderId="0" xfId="0" applyNumberFormat="1" applyFont="1" applyFill="1" applyBorder="1">
      <alignment vertical="center"/>
    </xf>
    <xf numFmtId="41" fontId="20" fillId="3" borderId="11" xfId="0" applyNumberFormat="1" applyFont="1" applyFill="1" applyBorder="1">
      <alignment vertical="center"/>
    </xf>
    <xf numFmtId="0" fontId="0" fillId="0" borderId="7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wrapText="1"/>
    </xf>
    <xf numFmtId="41" fontId="14" fillId="0" borderId="8" xfId="0" applyNumberFormat="1" applyFont="1" applyFill="1" applyBorder="1">
      <alignment vertical="center"/>
    </xf>
    <xf numFmtId="41" fontId="14" fillId="0" borderId="0" xfId="0" applyNumberFormat="1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vertical="center"/>
    </xf>
    <xf numFmtId="41" fontId="14" fillId="0" borderId="19" xfId="0" applyNumberFormat="1" applyFont="1" applyFill="1" applyBorder="1" applyAlignment="1">
      <alignment vertical="center"/>
    </xf>
    <xf numFmtId="41" fontId="14" fillId="0" borderId="4" xfId="0" applyNumberFormat="1" applyFont="1" applyFill="1" applyBorder="1" applyAlignment="1">
      <alignment vertical="center"/>
    </xf>
    <xf numFmtId="41" fontId="14" fillId="0" borderId="4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41" fontId="20" fillId="0" borderId="12" xfId="0" applyNumberFormat="1" applyFont="1" applyFill="1" applyBorder="1">
      <alignment vertical="center"/>
    </xf>
    <xf numFmtId="41" fontId="20" fillId="0" borderId="11" xfId="0" applyNumberFormat="1" applyFont="1" applyFill="1" applyBorder="1" applyAlignment="1">
      <alignment horizontal="center" vertical="center"/>
    </xf>
    <xf numFmtId="41" fontId="20" fillId="0" borderId="13" xfId="0" applyNumberFormat="1" applyFont="1" applyFill="1" applyBorder="1">
      <alignment vertical="center"/>
    </xf>
    <xf numFmtId="41" fontId="22" fillId="0" borderId="0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left" wrapText="1"/>
    </xf>
    <xf numFmtId="0" fontId="14" fillId="0" borderId="5" xfId="0" applyFont="1" applyFill="1" applyBorder="1" applyAlignment="1">
      <alignment horizontal="center"/>
    </xf>
    <xf numFmtId="41" fontId="16" fillId="0" borderId="8" xfId="0" applyNumberFormat="1" applyFont="1" applyFill="1" applyBorder="1" applyAlignment="1">
      <alignment vertical="center"/>
    </xf>
    <xf numFmtId="41" fontId="16" fillId="0" borderId="0" xfId="0" applyNumberFormat="1" applyFont="1" applyFill="1" applyBorder="1" applyAlignment="1">
      <alignment vertical="center"/>
    </xf>
    <xf numFmtId="41" fontId="16" fillId="0" borderId="0" xfId="0" applyNumberFormat="1" applyFont="1" applyFill="1" applyBorder="1" applyAlignment="1">
      <alignment horizontal="right" vertical="center"/>
    </xf>
    <xf numFmtId="41" fontId="16" fillId="0" borderId="0" xfId="0" applyNumberFormat="1" applyFont="1" applyFill="1" applyBorder="1" applyAlignment="1">
      <alignment horizontal="center" vertical="center"/>
    </xf>
    <xf numFmtId="41" fontId="14" fillId="0" borderId="0" xfId="0" applyNumberFormat="1" applyFont="1" applyFill="1" applyAlignment="1">
      <alignment horizontal="right" vertical="center"/>
    </xf>
    <xf numFmtId="41" fontId="16" fillId="0" borderId="4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41" fontId="17" fillId="0" borderId="0" xfId="0" applyNumberFormat="1" applyFont="1" applyFill="1" applyBorder="1" applyAlignment="1">
      <alignment vertical="center"/>
    </xf>
    <xf numFmtId="41" fontId="17" fillId="0" borderId="4" xfId="0" applyNumberFormat="1" applyFont="1" applyFill="1" applyBorder="1" applyAlignment="1">
      <alignment vertical="center"/>
    </xf>
    <xf numFmtId="0" fontId="17" fillId="0" borderId="0" xfId="0" quotePrefix="1" applyFont="1" applyFill="1" applyBorder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14" fillId="0" borderId="11" xfId="0" applyFont="1" applyFill="1" applyBorder="1" applyAlignment="1">
      <alignment horizontal="center" vertical="center"/>
    </xf>
    <xf numFmtId="41" fontId="16" fillId="0" borderId="12" xfId="0" applyNumberFormat="1" applyFont="1" applyFill="1" applyBorder="1" applyAlignment="1">
      <alignment vertical="center"/>
    </xf>
    <xf numFmtId="41" fontId="16" fillId="0" borderId="11" xfId="0" applyNumberFormat="1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41" fontId="14" fillId="0" borderId="8" xfId="0" applyNumberFormat="1" applyFont="1" applyFill="1" applyBorder="1" applyAlignment="1">
      <alignment horizontal="center" vertical="center"/>
    </xf>
    <xf numFmtId="41" fontId="14" fillId="0" borderId="4" xfId="0" applyNumberFormat="1" applyFont="1" applyFill="1" applyBorder="1">
      <alignment vertical="center"/>
    </xf>
    <xf numFmtId="0" fontId="20" fillId="0" borderId="0" xfId="0" applyFont="1" applyFill="1" applyBorder="1" applyAlignment="1">
      <alignment horizontal="center" vertical="center"/>
    </xf>
    <xf numFmtId="41" fontId="20" fillId="0" borderId="8" xfId="0" applyNumberFormat="1" applyFont="1" applyFill="1" applyBorder="1" applyAlignment="1">
      <alignment horizontal="center" vertical="center"/>
    </xf>
    <xf numFmtId="41" fontId="20" fillId="0" borderId="0" xfId="0" applyNumberFormat="1" applyFont="1" applyFill="1" applyBorder="1" applyAlignment="1">
      <alignment horizontal="center" vertical="center"/>
    </xf>
    <xf numFmtId="41" fontId="20" fillId="0" borderId="4" xfId="0" applyNumberFormat="1" applyFont="1" applyFill="1" applyBorder="1" applyAlignment="1">
      <alignment horizontal="center" vertical="center"/>
    </xf>
    <xf numFmtId="41" fontId="14" fillId="0" borderId="12" xfId="0" applyNumberFormat="1" applyFont="1" applyFill="1" applyBorder="1" applyAlignment="1">
      <alignment horizontal="center" vertical="center"/>
    </xf>
    <xf numFmtId="41" fontId="14" fillId="0" borderId="11" xfId="0" applyNumberFormat="1" applyFont="1" applyFill="1" applyBorder="1" applyAlignment="1">
      <alignment horizontal="center" vertical="center"/>
    </xf>
    <xf numFmtId="41" fontId="14" fillId="0" borderId="13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Border="1">
      <alignment vertical="center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0" xfId="0" applyFont="1" applyFill="1" applyBorder="1">
      <alignment vertical="center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/>
    </xf>
    <xf numFmtId="41" fontId="16" fillId="0" borderId="11" xfId="0" applyNumberFormat="1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center" vertical="center" shrinkToFit="1"/>
    </xf>
    <xf numFmtId="0" fontId="14" fillId="0" borderId="15" xfId="0" applyFont="1" applyFill="1" applyBorder="1">
      <alignment vertical="center"/>
    </xf>
    <xf numFmtId="0" fontId="14" fillId="0" borderId="16" xfId="0" applyFont="1" applyFill="1" applyBorder="1">
      <alignment vertical="center"/>
    </xf>
    <xf numFmtId="0" fontId="14" fillId="0" borderId="7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0" borderId="9" xfId="0" applyFont="1" applyFill="1" applyBorder="1">
      <alignment vertical="center"/>
    </xf>
    <xf numFmtId="0" fontId="14" fillId="0" borderId="19" xfId="0" applyFont="1" applyFill="1" applyBorder="1">
      <alignment vertical="center"/>
    </xf>
    <xf numFmtId="0" fontId="14" fillId="0" borderId="18" xfId="0" applyFont="1" applyFill="1" applyBorder="1">
      <alignment vertical="center"/>
    </xf>
    <xf numFmtId="0" fontId="33" fillId="0" borderId="10" xfId="0" applyFont="1" applyFill="1" applyBorder="1" applyAlignment="1">
      <alignment horizontal="center" vertical="center"/>
    </xf>
    <xf numFmtId="0" fontId="33" fillId="3" borderId="10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41" fontId="14" fillId="3" borderId="0" xfId="0" applyNumberFormat="1" applyFont="1" applyFill="1" applyBorder="1" applyAlignment="1">
      <alignment horizontal="right" vertical="center"/>
    </xf>
    <xf numFmtId="41" fontId="14" fillId="3" borderId="0" xfId="0" applyNumberFormat="1" applyFont="1" applyFill="1" applyBorder="1" applyAlignment="1">
      <alignment horizontal="center" vertical="center"/>
    </xf>
    <xf numFmtId="41" fontId="20" fillId="3" borderId="11" xfId="0" applyNumberFormat="1" applyFont="1" applyFill="1" applyBorder="1" applyAlignment="1">
      <alignment horizontal="right" vertical="center"/>
    </xf>
    <xf numFmtId="41" fontId="20" fillId="3" borderId="11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0" fontId="10" fillId="0" borderId="9" xfId="0" applyFont="1" applyFill="1" applyBorder="1">
      <alignment vertical="center"/>
    </xf>
    <xf numFmtId="0" fontId="10" fillId="0" borderId="10" xfId="0" applyFont="1" applyFill="1" applyBorder="1" applyAlignment="1"/>
    <xf numFmtId="0" fontId="10" fillId="0" borderId="10" xfId="0" applyFont="1" applyFill="1" applyBorder="1" applyAlignment="1">
      <alignment wrapText="1"/>
    </xf>
    <xf numFmtId="41" fontId="20" fillId="0" borderId="8" xfId="0" applyNumberFormat="1" applyFont="1" applyFill="1" applyBorder="1">
      <alignment vertical="center"/>
    </xf>
    <xf numFmtId="41" fontId="20" fillId="0" borderId="0" xfId="0" applyNumberFormat="1" applyFont="1" applyFill="1" applyBorder="1">
      <alignment vertical="center"/>
    </xf>
    <xf numFmtId="41" fontId="20" fillId="0" borderId="4" xfId="0" applyNumberFormat="1" applyFont="1" applyFill="1" applyBorder="1">
      <alignment vertical="center"/>
    </xf>
    <xf numFmtId="0" fontId="14" fillId="0" borderId="0" xfId="0" applyFont="1" applyFill="1" applyBorder="1" applyAlignment="1">
      <alignment horizontal="center" vertical="center" shrinkToFit="1"/>
    </xf>
    <xf numFmtId="41" fontId="14" fillId="0" borderId="13" xfId="0" applyNumberFormat="1" applyFont="1" applyFill="1" applyBorder="1">
      <alignment vertical="center"/>
    </xf>
    <xf numFmtId="0" fontId="36" fillId="0" borderId="0" xfId="3" applyFont="1" applyFill="1" applyAlignment="1">
      <alignment vertical="center"/>
    </xf>
    <xf numFmtId="3" fontId="31" fillId="0" borderId="0" xfId="3" applyNumberFormat="1" applyFont="1" applyFill="1" applyAlignment="1">
      <alignment vertical="center"/>
    </xf>
    <xf numFmtId="0" fontId="31" fillId="0" borderId="0" xfId="3" applyFont="1" applyFill="1" applyBorder="1" applyAlignment="1">
      <alignment vertical="center"/>
    </xf>
    <xf numFmtId="0" fontId="31" fillId="0" borderId="0" xfId="3" applyFont="1" applyFill="1" applyAlignment="1">
      <alignment vertical="center"/>
    </xf>
    <xf numFmtId="3" fontId="31" fillId="0" borderId="0" xfId="3" applyNumberFormat="1" applyFont="1" applyFill="1" applyBorder="1" applyAlignment="1">
      <alignment vertical="center"/>
    </xf>
    <xf numFmtId="0" fontId="36" fillId="0" borderId="0" xfId="3" applyFont="1" applyFill="1" applyAlignment="1">
      <alignment horizontal="right" vertical="center"/>
    </xf>
    <xf numFmtId="0" fontId="37" fillId="0" borderId="0" xfId="3" applyFont="1" applyFill="1" applyAlignment="1">
      <alignment vertical="center"/>
    </xf>
    <xf numFmtId="3" fontId="35" fillId="0" borderId="0" xfId="3" applyNumberFormat="1" applyFont="1" applyFill="1" applyAlignment="1">
      <alignment vertical="center"/>
    </xf>
    <xf numFmtId="0" fontId="37" fillId="0" borderId="0" xfId="3" applyFont="1" applyFill="1" applyAlignment="1">
      <alignment horizontal="right" vertical="center"/>
    </xf>
    <xf numFmtId="0" fontId="35" fillId="0" borderId="0" xfId="3" applyFont="1" applyFill="1" applyAlignment="1">
      <alignment vertical="center"/>
    </xf>
    <xf numFmtId="0" fontId="35" fillId="0" borderId="0" xfId="3" applyFont="1" applyFill="1" applyBorder="1" applyAlignment="1">
      <alignment vertical="center"/>
    </xf>
    <xf numFmtId="3" fontId="35" fillId="0" borderId="0" xfId="3" applyNumberFormat="1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0" fontId="35" fillId="0" borderId="0" xfId="3" applyFont="1" applyFill="1" applyAlignment="1">
      <alignment horizontal="centerContinuous" vertical="center"/>
    </xf>
    <xf numFmtId="3" fontId="38" fillId="0" borderId="0" xfId="3" applyNumberFormat="1" applyFont="1" applyFill="1" applyAlignment="1">
      <alignment horizontal="centerContinuous" vertical="center"/>
    </xf>
    <xf numFmtId="3" fontId="35" fillId="0" borderId="0" xfId="3" applyNumberFormat="1" applyFont="1" applyFill="1" applyAlignment="1">
      <alignment horizontal="centerContinuous" vertical="center"/>
    </xf>
    <xf numFmtId="3" fontId="38" fillId="0" borderId="0" xfId="3" applyNumberFormat="1" applyFont="1" applyFill="1" applyBorder="1" applyAlignment="1">
      <alignment horizontal="centerContinuous" vertical="center"/>
    </xf>
    <xf numFmtId="0" fontId="38" fillId="0" borderId="0" xfId="3" applyFont="1" applyFill="1" applyAlignment="1">
      <alignment horizontal="centerContinuous" vertical="center"/>
    </xf>
    <xf numFmtId="0" fontId="35" fillId="0" borderId="0" xfId="3" applyFont="1" applyFill="1" applyBorder="1" applyAlignment="1">
      <alignment horizontal="centerContinuous" vertical="center"/>
    </xf>
    <xf numFmtId="0" fontId="38" fillId="0" borderId="0" xfId="3" applyFont="1" applyFill="1" applyBorder="1" applyAlignment="1">
      <alignment horizontal="centerContinuous" vertical="center"/>
    </xf>
    <xf numFmtId="0" fontId="38" fillId="0" borderId="0" xfId="3" applyFont="1" applyFill="1" applyBorder="1" applyAlignment="1">
      <alignment vertical="center"/>
    </xf>
    <xf numFmtId="0" fontId="39" fillId="0" borderId="0" xfId="3" applyFont="1" applyFill="1" applyBorder="1" applyAlignment="1">
      <alignment vertical="center"/>
    </xf>
    <xf numFmtId="3" fontId="39" fillId="0" borderId="0" xfId="3" applyNumberFormat="1" applyFont="1" applyFill="1" applyBorder="1" applyAlignment="1">
      <alignment vertical="center"/>
    </xf>
    <xf numFmtId="0" fontId="39" fillId="0" borderId="0" xfId="3" applyFont="1" applyFill="1" applyBorder="1" applyAlignment="1">
      <alignment horizontal="right" vertical="center"/>
    </xf>
    <xf numFmtId="0" fontId="39" fillId="0" borderId="39" xfId="3" applyFont="1" applyFill="1" applyBorder="1" applyAlignment="1">
      <alignment horizontal="centerContinuous" vertical="center"/>
    </xf>
    <xf numFmtId="0" fontId="39" fillId="0" borderId="40" xfId="3" applyFont="1" applyFill="1" applyBorder="1" applyAlignment="1">
      <alignment horizontal="centerContinuous" vertical="center"/>
    </xf>
    <xf numFmtId="0" fontId="39" fillId="0" borderId="41" xfId="3" applyFont="1" applyFill="1" applyBorder="1" applyAlignment="1">
      <alignment horizontal="centerContinuous" vertical="center"/>
    </xf>
    <xf numFmtId="0" fontId="39" fillId="0" borderId="14" xfId="3" applyFont="1" applyFill="1" applyBorder="1" applyAlignment="1">
      <alignment vertical="center"/>
    </xf>
    <xf numFmtId="0" fontId="39" fillId="0" borderId="1" xfId="3" applyFont="1" applyFill="1" applyBorder="1" applyAlignment="1">
      <alignment vertical="center"/>
    </xf>
    <xf numFmtId="0" fontId="39" fillId="3" borderId="14" xfId="3" applyFont="1" applyFill="1" applyBorder="1" applyAlignment="1">
      <alignment horizontal="center" vertical="center"/>
    </xf>
    <xf numFmtId="0" fontId="39" fillId="0" borderId="14" xfId="3" applyFont="1" applyFill="1" applyBorder="1" applyAlignment="1">
      <alignment horizontal="center" vertical="center"/>
    </xf>
    <xf numFmtId="0" fontId="39" fillId="0" borderId="8" xfId="3" applyFont="1" applyFill="1" applyBorder="1" applyAlignment="1">
      <alignment horizontal="centerContinuous" vertical="center"/>
    </xf>
    <xf numFmtId="0" fontId="39" fillId="0" borderId="0" xfId="3" applyFont="1" applyFill="1" applyBorder="1" applyAlignment="1">
      <alignment horizontal="centerContinuous" vertical="center"/>
    </xf>
    <xf numFmtId="3" fontId="39" fillId="0" borderId="0" xfId="3" applyNumberFormat="1" applyFont="1" applyFill="1" applyBorder="1" applyAlignment="1">
      <alignment horizontal="centerContinuous" vertical="center"/>
    </xf>
    <xf numFmtId="3" fontId="39" fillId="0" borderId="6" xfId="3" applyNumberFormat="1" applyFont="1" applyFill="1" applyBorder="1" applyAlignment="1">
      <alignment horizontal="centerContinuous" vertical="center"/>
    </xf>
    <xf numFmtId="0" fontId="39" fillId="3" borderId="38" xfId="3" applyFont="1" applyFill="1" applyBorder="1" applyAlignment="1">
      <alignment horizontal="center" vertical="center"/>
    </xf>
    <xf numFmtId="3" fontId="39" fillId="0" borderId="38" xfId="3" applyNumberFormat="1" applyFont="1" applyFill="1" applyBorder="1" applyAlignment="1">
      <alignment horizontal="center" vertical="center" wrapText="1"/>
    </xf>
    <xf numFmtId="0" fontId="39" fillId="0" borderId="18" xfId="3" applyFont="1" applyFill="1" applyBorder="1" applyAlignment="1">
      <alignment horizontal="centerContinuous" vertical="center"/>
    </xf>
    <xf numFmtId="0" fontId="39" fillId="0" borderId="21" xfId="3" applyFont="1" applyFill="1" applyBorder="1" applyAlignment="1">
      <alignment horizontal="centerContinuous" vertical="center" shrinkToFit="1"/>
    </xf>
    <xf numFmtId="3" fontId="39" fillId="0" borderId="21" xfId="3" applyNumberFormat="1" applyFont="1" applyFill="1" applyBorder="1" applyAlignment="1">
      <alignment horizontal="centerContinuous" vertical="center"/>
    </xf>
    <xf numFmtId="3" fontId="39" fillId="0" borderId="22" xfId="3" applyNumberFormat="1" applyFont="1" applyFill="1" applyBorder="1" applyAlignment="1">
      <alignment horizontal="center" vertical="center" shrinkToFit="1"/>
    </xf>
    <xf numFmtId="0" fontId="39" fillId="3" borderId="18" xfId="3" applyFont="1" applyFill="1" applyBorder="1" applyAlignment="1">
      <alignment horizontal="centerContinuous" vertical="center"/>
    </xf>
    <xf numFmtId="0" fontId="39" fillId="3" borderId="20" xfId="3" applyFont="1" applyFill="1" applyBorder="1" applyAlignment="1">
      <alignment horizontal="centerContinuous" vertical="center" shrinkToFit="1"/>
    </xf>
    <xf numFmtId="3" fontId="39" fillId="3" borderId="20" xfId="3" applyNumberFormat="1" applyFont="1" applyFill="1" applyBorder="1" applyAlignment="1">
      <alignment horizontal="centerContinuous" vertical="center"/>
    </xf>
    <xf numFmtId="3" fontId="39" fillId="3" borderId="19" xfId="3" applyNumberFormat="1" applyFont="1" applyFill="1" applyBorder="1" applyAlignment="1">
      <alignment horizontal="center" vertical="center" shrinkToFit="1"/>
    </xf>
    <xf numFmtId="3" fontId="39" fillId="3" borderId="18" xfId="3" applyNumberFormat="1" applyFont="1" applyFill="1" applyBorder="1" applyAlignment="1">
      <alignment horizontal="center" vertical="center" shrinkToFit="1"/>
    </xf>
    <xf numFmtId="3" fontId="39" fillId="3" borderId="20" xfId="3" applyNumberFormat="1" applyFont="1" applyFill="1" applyBorder="1" applyAlignment="1">
      <alignment horizontal="center" vertical="center" shrinkToFit="1"/>
    </xf>
    <xf numFmtId="0" fontId="39" fillId="0" borderId="20" xfId="3" applyFont="1" applyFill="1" applyBorder="1" applyAlignment="1">
      <alignment horizontal="centerContinuous" vertical="center"/>
    </xf>
    <xf numFmtId="0" fontId="39" fillId="0" borderId="19" xfId="3" applyFont="1" applyFill="1" applyBorder="1" applyAlignment="1">
      <alignment horizontal="centerContinuous" vertical="center"/>
    </xf>
    <xf numFmtId="0" fontId="39" fillId="0" borderId="42" xfId="3" applyFont="1" applyFill="1" applyBorder="1" applyAlignment="1">
      <alignment horizontal="centerContinuous" vertical="center"/>
    </xf>
    <xf numFmtId="3" fontId="39" fillId="0" borderId="43" xfId="3" applyNumberFormat="1" applyFont="1" applyFill="1" applyBorder="1" applyAlignment="1">
      <alignment horizontal="centerContinuous" vertical="center"/>
    </xf>
    <xf numFmtId="3" fontId="39" fillId="0" borderId="44" xfId="3" applyNumberFormat="1" applyFont="1" applyFill="1" applyBorder="1" applyAlignment="1">
      <alignment horizontal="centerContinuous" vertical="center"/>
    </xf>
    <xf numFmtId="3" fontId="39" fillId="0" borderId="19" xfId="3" applyNumberFormat="1" applyFont="1" applyFill="1" applyBorder="1" applyAlignment="1">
      <alignment horizontal="centerContinuous" vertical="center"/>
    </xf>
    <xf numFmtId="0" fontId="39" fillId="0" borderId="7" xfId="3" applyFont="1" applyFill="1" applyBorder="1" applyAlignment="1">
      <alignment horizontal="centerContinuous" vertical="center"/>
    </xf>
    <xf numFmtId="0" fontId="39" fillId="0" borderId="9" xfId="3" applyFont="1" applyFill="1" applyBorder="1" applyAlignment="1">
      <alignment horizontal="centerContinuous" vertical="center" shrinkToFit="1"/>
    </xf>
    <xf numFmtId="3" fontId="39" fillId="0" borderId="9" xfId="3" applyNumberFormat="1" applyFont="1" applyFill="1" applyBorder="1" applyAlignment="1">
      <alignment horizontal="centerContinuous" vertical="center"/>
    </xf>
    <xf numFmtId="3" fontId="39" fillId="0" borderId="9" xfId="3" applyNumberFormat="1" applyFont="1" applyFill="1" applyBorder="1" applyAlignment="1">
      <alignment horizontal="center" vertical="center" shrinkToFit="1"/>
    </xf>
    <xf numFmtId="3" fontId="39" fillId="3" borderId="8" xfId="3" applyNumberFormat="1" applyFont="1" applyFill="1" applyBorder="1" applyAlignment="1">
      <alignment horizontal="center" vertical="center"/>
    </xf>
    <xf numFmtId="0" fontId="39" fillId="3" borderId="9" xfId="3" applyFont="1" applyFill="1" applyBorder="1" applyAlignment="1">
      <alignment horizontal="centerContinuous" vertical="center" shrinkToFit="1"/>
    </xf>
    <xf numFmtId="3" fontId="39" fillId="3" borderId="9" xfId="3" applyNumberFormat="1" applyFont="1" applyFill="1" applyBorder="1" applyAlignment="1">
      <alignment horizontal="centerContinuous" vertical="center"/>
    </xf>
    <xf numFmtId="3" fontId="39" fillId="3" borderId="9" xfId="3" applyNumberFormat="1" applyFont="1" applyFill="1" applyBorder="1" applyAlignment="1">
      <alignment horizontal="center" vertical="center" shrinkToFit="1"/>
    </xf>
    <xf numFmtId="3" fontId="39" fillId="3" borderId="8" xfId="3" applyNumberFormat="1" applyFont="1" applyFill="1" applyBorder="1" applyAlignment="1">
      <alignment horizontal="center" vertical="center" shrinkToFit="1"/>
    </xf>
    <xf numFmtId="0" fontId="34" fillId="3" borderId="9" xfId="3" applyFont="1" applyFill="1" applyBorder="1" applyAlignment="1">
      <alignment horizontal="centerContinuous" vertical="center" wrapText="1" shrinkToFit="1"/>
    </xf>
    <xf numFmtId="0" fontId="39" fillId="0" borderId="8" xfId="3" applyFont="1" applyFill="1" applyBorder="1" applyAlignment="1">
      <alignment horizontal="center" vertical="center"/>
    </xf>
    <xf numFmtId="3" fontId="39" fillId="0" borderId="9" xfId="3" applyNumberFormat="1" applyFont="1" applyFill="1" applyBorder="1" applyAlignment="1">
      <alignment horizontal="centerContinuous" vertical="center" shrinkToFit="1"/>
    </xf>
    <xf numFmtId="0" fontId="39" fillId="0" borderId="9" xfId="3" applyFont="1" applyFill="1" applyBorder="1" applyAlignment="1">
      <alignment horizontal="left" vertical="center" shrinkToFit="1"/>
    </xf>
    <xf numFmtId="3" fontId="39" fillId="0" borderId="9" xfId="3" applyNumberFormat="1" applyFont="1" applyFill="1" applyBorder="1" applyAlignment="1" applyProtection="1">
      <alignment horizontal="center" vertical="center" shrinkToFit="1"/>
      <protection locked="0"/>
    </xf>
    <xf numFmtId="3" fontId="39" fillId="0" borderId="9" xfId="3" applyNumberFormat="1" applyFont="1" applyFill="1" applyBorder="1" applyAlignment="1">
      <alignment horizontal="center" vertical="center"/>
    </xf>
    <xf numFmtId="3" fontId="39" fillId="0" borderId="4" xfId="3" applyNumberFormat="1" applyFont="1" applyFill="1" applyBorder="1" applyAlignment="1">
      <alignment horizontal="center" vertical="center"/>
    </xf>
    <xf numFmtId="3" fontId="39" fillId="0" borderId="5" xfId="3" applyNumberFormat="1" applyFont="1" applyFill="1" applyBorder="1" applyAlignment="1">
      <alignment horizontal="centerContinuous" vertical="center"/>
    </xf>
    <xf numFmtId="3" fontId="39" fillId="0" borderId="10" xfId="3" applyNumberFormat="1" applyFont="1" applyFill="1" applyBorder="1" applyAlignment="1">
      <alignment horizontal="centerContinuous" vertical="center" wrapText="1" shrinkToFit="1"/>
    </xf>
    <xf numFmtId="3" fontId="39" fillId="0" borderId="10" xfId="3" applyNumberFormat="1" applyFont="1" applyFill="1" applyBorder="1" applyAlignment="1">
      <alignment horizontal="centerContinuous" vertical="center" shrinkToFit="1"/>
    </xf>
    <xf numFmtId="3" fontId="39" fillId="0" borderId="10" xfId="3" applyNumberFormat="1" applyFont="1" applyFill="1" applyBorder="1" applyAlignment="1">
      <alignment vertical="center" wrapText="1" shrinkToFit="1"/>
    </xf>
    <xf numFmtId="3" fontId="39" fillId="0" borderId="10" xfId="3" applyNumberFormat="1" applyFont="1" applyFill="1" applyBorder="1" applyAlignment="1">
      <alignment horizontal="center" vertical="center" wrapText="1" shrinkToFit="1"/>
    </xf>
    <xf numFmtId="3" fontId="39" fillId="0" borderId="10" xfId="3" applyNumberFormat="1" applyFont="1" applyFill="1" applyBorder="1" applyAlignment="1">
      <alignment horizontal="center" vertical="center"/>
    </xf>
    <xf numFmtId="3" fontId="39" fillId="0" borderId="10" xfId="3" applyNumberFormat="1" applyFont="1" applyFill="1" applyBorder="1" applyAlignment="1">
      <alignment horizontal="center" vertical="center" shrinkToFit="1"/>
    </xf>
    <xf numFmtId="3" fontId="39" fillId="3" borderId="5" xfId="3" applyNumberFormat="1" applyFont="1" applyFill="1" applyBorder="1" applyAlignment="1">
      <alignment horizontal="centerContinuous" vertical="center" wrapText="1"/>
    </xf>
    <xf numFmtId="3" fontId="39" fillId="3" borderId="10" xfId="3" applyNumberFormat="1" applyFont="1" applyFill="1" applyBorder="1" applyAlignment="1">
      <alignment horizontal="centerContinuous" vertical="center" wrapText="1" shrinkToFit="1"/>
    </xf>
    <xf numFmtId="3" fontId="39" fillId="3" borderId="10" xfId="3" applyNumberFormat="1" applyFont="1" applyFill="1" applyBorder="1" applyAlignment="1">
      <alignment horizontal="centerContinuous" vertical="center" shrinkToFit="1"/>
    </xf>
    <xf numFmtId="3" fontId="39" fillId="3" borderId="10" xfId="3" applyNumberFormat="1" applyFont="1" applyFill="1" applyBorder="1" applyAlignment="1">
      <alignment vertical="center" wrapText="1" shrinkToFit="1"/>
    </xf>
    <xf numFmtId="3" fontId="39" fillId="3" borderId="10" xfId="3" applyNumberFormat="1" applyFont="1" applyFill="1" applyBorder="1" applyAlignment="1">
      <alignment horizontal="center" vertical="center" wrapText="1" shrinkToFit="1"/>
    </xf>
    <xf numFmtId="3" fontId="39" fillId="3" borderId="10" xfId="3" applyNumberFormat="1" applyFont="1" applyFill="1" applyBorder="1" applyAlignment="1">
      <alignment horizontal="center" vertical="center"/>
    </xf>
    <xf numFmtId="3" fontId="39" fillId="3" borderId="10" xfId="3" applyNumberFormat="1" applyFont="1" applyFill="1" applyBorder="1" applyAlignment="1">
      <alignment horizontal="center" vertical="center" shrinkToFit="1"/>
    </xf>
    <xf numFmtId="3" fontId="39" fillId="3" borderId="5" xfId="3" applyNumberFormat="1" applyFont="1" applyFill="1" applyBorder="1" applyAlignment="1">
      <alignment horizontal="center" vertical="center" wrapText="1" shrinkToFit="1"/>
    </xf>
    <xf numFmtId="3" fontId="40" fillId="3" borderId="10" xfId="3" applyNumberFormat="1" applyFont="1" applyFill="1" applyBorder="1" applyAlignment="1">
      <alignment horizontal="centerContinuous" vertical="center" wrapText="1" shrinkToFit="1"/>
    </xf>
    <xf numFmtId="3" fontId="35" fillId="3" borderId="10" xfId="3" applyNumberFormat="1" applyFont="1" applyFill="1" applyBorder="1" applyAlignment="1">
      <alignment horizontal="centerContinuous" vertical="center" wrapText="1" shrinkToFit="1"/>
    </xf>
    <xf numFmtId="3" fontId="39" fillId="0" borderId="38" xfId="3" applyNumberFormat="1" applyFont="1" applyFill="1" applyBorder="1" applyAlignment="1">
      <alignment horizontal="centerContinuous" vertical="center"/>
    </xf>
    <xf numFmtId="3" fontId="39" fillId="0" borderId="27" xfId="3" applyNumberFormat="1" applyFont="1" applyFill="1" applyBorder="1" applyAlignment="1">
      <alignment horizontal="centerContinuous" vertical="center" wrapText="1"/>
    </xf>
    <xf numFmtId="3" fontId="39" fillId="0" borderId="5" xfId="3" applyNumberFormat="1" applyFont="1" applyFill="1" applyBorder="1" applyAlignment="1">
      <alignment horizontal="centerContinuous" vertical="center" wrapText="1"/>
    </xf>
    <xf numFmtId="3" fontId="39" fillId="0" borderId="10" xfId="3" applyNumberFormat="1" applyFont="1" applyFill="1" applyBorder="1" applyAlignment="1" applyProtection="1">
      <alignment horizontal="center" vertical="center" wrapText="1" shrinkToFit="1"/>
      <protection locked="0"/>
    </xf>
    <xf numFmtId="3" fontId="39" fillId="0" borderId="10" xfId="3" applyNumberFormat="1" applyFont="1" applyFill="1" applyBorder="1" applyAlignment="1">
      <alignment horizontal="centerContinuous" vertical="center"/>
    </xf>
    <xf numFmtId="3" fontId="39" fillId="0" borderId="4" xfId="3" applyNumberFormat="1" applyFont="1" applyFill="1" applyBorder="1" applyAlignment="1">
      <alignment horizontal="centerContinuous" vertical="center"/>
    </xf>
    <xf numFmtId="49" fontId="16" fillId="0" borderId="0" xfId="3" applyNumberFormat="1" applyFont="1" applyFill="1" applyBorder="1" applyAlignment="1">
      <alignment horizontal="center" vertical="center"/>
    </xf>
    <xf numFmtId="41" fontId="16" fillId="0" borderId="8" xfId="3" applyNumberFormat="1" applyFont="1" applyFill="1" applyBorder="1" applyAlignment="1" applyProtection="1">
      <alignment horizontal="right" vertical="center"/>
      <protection locked="0"/>
    </xf>
    <xf numFmtId="41" fontId="16" fillId="0" borderId="0" xfId="3" applyNumberFormat="1" applyFont="1" applyFill="1" applyBorder="1" applyAlignment="1" applyProtection="1">
      <alignment horizontal="right" vertical="center"/>
      <protection locked="0"/>
    </xf>
    <xf numFmtId="41" fontId="16" fillId="0" borderId="0" xfId="3" applyNumberFormat="1" applyFont="1" applyFill="1" applyBorder="1" applyAlignment="1">
      <alignment horizontal="right" vertical="center"/>
    </xf>
    <xf numFmtId="41" fontId="16" fillId="3" borderId="8" xfId="3" applyNumberFormat="1" applyFont="1" applyFill="1" applyBorder="1" applyAlignment="1" applyProtection="1">
      <alignment horizontal="right" vertical="center"/>
      <protection locked="0"/>
    </xf>
    <xf numFmtId="41" fontId="16" fillId="3" borderId="0" xfId="3" applyNumberFormat="1" applyFont="1" applyFill="1" applyBorder="1" applyAlignment="1" applyProtection="1">
      <alignment horizontal="right" vertical="center"/>
      <protection locked="0"/>
    </xf>
    <xf numFmtId="41" fontId="16" fillId="3" borderId="0" xfId="3" applyNumberFormat="1" applyFont="1" applyFill="1" applyBorder="1" applyAlignment="1">
      <alignment horizontal="right" vertical="center"/>
    </xf>
    <xf numFmtId="0" fontId="16" fillId="0" borderId="0" xfId="3" applyNumberFormat="1" applyFont="1" applyFill="1" applyBorder="1" applyAlignment="1">
      <alignment horizontal="center" vertical="center"/>
    </xf>
    <xf numFmtId="49" fontId="16" fillId="0" borderId="4" xfId="3" applyNumberFormat="1" applyFont="1" applyFill="1" applyBorder="1" applyAlignment="1">
      <alignment horizontal="center" vertical="center"/>
    </xf>
    <xf numFmtId="41" fontId="16" fillId="0" borderId="19" xfId="3" applyNumberFormat="1" applyFont="1" applyFill="1" applyBorder="1" applyAlignment="1">
      <alignment horizontal="right" vertical="center"/>
    </xf>
    <xf numFmtId="41" fontId="16" fillId="0" borderId="19" xfId="3" applyNumberFormat="1" applyFont="1" applyFill="1" applyBorder="1" applyAlignment="1" applyProtection="1">
      <alignment horizontal="right" vertical="center"/>
      <protection locked="0"/>
    </xf>
    <xf numFmtId="0" fontId="16" fillId="0" borderId="0" xfId="3" applyFont="1" applyFill="1" applyBorder="1" applyAlignment="1">
      <alignment horizontal="center" vertical="center" shrinkToFit="1"/>
    </xf>
    <xf numFmtId="41" fontId="16" fillId="0" borderId="4" xfId="3" applyNumberFormat="1" applyFont="1" applyFill="1" applyBorder="1" applyAlignment="1">
      <alignment horizontal="right" vertical="center"/>
    </xf>
    <xf numFmtId="41" fontId="16" fillId="0" borderId="4" xfId="3" applyNumberFormat="1" applyFont="1" applyFill="1" applyBorder="1" applyAlignment="1" applyProtection="1">
      <alignment horizontal="right" vertical="center"/>
      <protection locked="0"/>
    </xf>
    <xf numFmtId="49" fontId="17" fillId="0" borderId="45" xfId="3" applyNumberFormat="1" applyFont="1" applyFill="1" applyBorder="1" applyAlignment="1">
      <alignment horizontal="center" vertical="center"/>
    </xf>
    <xf numFmtId="41" fontId="17" fillId="0" borderId="46" xfId="3" applyNumberFormat="1" applyFont="1" applyFill="1" applyBorder="1" applyAlignment="1" applyProtection="1">
      <alignment horizontal="right" vertical="center"/>
      <protection locked="0"/>
    </xf>
    <xf numFmtId="41" fontId="17" fillId="0" borderId="47" xfId="3" applyNumberFormat="1" applyFont="1" applyFill="1" applyBorder="1" applyAlignment="1">
      <alignment horizontal="right" vertical="center"/>
    </xf>
    <xf numFmtId="0" fontId="17" fillId="0" borderId="47" xfId="3" applyNumberFormat="1" applyFont="1" applyFill="1" applyBorder="1" applyAlignment="1">
      <alignment horizontal="center" vertical="center"/>
    </xf>
    <xf numFmtId="49" fontId="17" fillId="0" borderId="48" xfId="3" applyNumberFormat="1" applyFont="1" applyFill="1" applyBorder="1" applyAlignment="1">
      <alignment horizontal="center" vertical="center"/>
    </xf>
    <xf numFmtId="0" fontId="17" fillId="0" borderId="48" xfId="3" applyFont="1" applyFill="1" applyBorder="1" applyAlignment="1">
      <alignment horizontal="center" vertical="center" shrinkToFit="1"/>
    </xf>
    <xf numFmtId="3" fontId="39" fillId="0" borderId="0" xfId="3" applyNumberFormat="1" applyFont="1" applyFill="1" applyAlignment="1">
      <alignment horizontal="right" vertical="center"/>
    </xf>
    <xf numFmtId="0" fontId="39" fillId="0" borderId="0" xfId="3" applyFont="1" applyFill="1" applyAlignment="1">
      <alignment vertical="center"/>
    </xf>
    <xf numFmtId="3" fontId="39" fillId="0" borderId="0" xfId="3" applyNumberFormat="1" applyFont="1" applyFill="1" applyBorder="1" applyAlignment="1">
      <alignment horizontal="right" vertical="center"/>
    </xf>
    <xf numFmtId="0" fontId="41" fillId="0" borderId="0" xfId="3" applyFont="1" applyFill="1" applyAlignment="1">
      <alignment vertical="center"/>
    </xf>
    <xf numFmtId="3" fontId="41" fillId="0" borderId="0" xfId="3" applyNumberFormat="1" applyFont="1" applyFill="1" applyAlignment="1">
      <alignment horizontal="right" vertical="center"/>
    </xf>
    <xf numFmtId="0" fontId="41" fillId="0" borderId="0" xfId="3" applyFont="1" applyFill="1" applyAlignment="1">
      <alignment horizontal="right" vertical="center"/>
    </xf>
    <xf numFmtId="0" fontId="41" fillId="0" borderId="0" xfId="3" applyFont="1" applyFill="1" applyBorder="1" applyAlignment="1">
      <alignment horizontal="right" vertical="center"/>
    </xf>
    <xf numFmtId="0" fontId="35" fillId="0" borderId="0" xfId="3" applyFont="1" applyFill="1" applyBorder="1" applyAlignment="1">
      <alignment horizontal="right" vertical="center"/>
    </xf>
    <xf numFmtId="3" fontId="41" fillId="0" borderId="0" xfId="3" applyNumberFormat="1" applyFont="1" applyFill="1" applyBorder="1" applyAlignment="1">
      <alignment horizontal="right" vertical="center"/>
    </xf>
    <xf numFmtId="0" fontId="41" fillId="0" borderId="0" xfId="3" applyFont="1" applyFill="1" applyBorder="1" applyAlignment="1">
      <alignment vertical="center"/>
    </xf>
    <xf numFmtId="3" fontId="41" fillId="0" borderId="0" xfId="3" applyNumberFormat="1" applyFont="1" applyFill="1" applyAlignment="1">
      <alignment vertical="center"/>
    </xf>
    <xf numFmtId="3" fontId="41" fillId="0" borderId="0" xfId="3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vertical="center" shrinkToFit="1"/>
    </xf>
    <xf numFmtId="0" fontId="1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shrinkToFit="1"/>
    </xf>
    <xf numFmtId="41" fontId="17" fillId="3" borderId="8" xfId="4" applyNumberFormat="1" applyFont="1" applyFill="1" applyBorder="1" applyAlignment="1">
      <alignment horizontal="right" vertical="center"/>
    </xf>
    <xf numFmtId="41" fontId="17" fillId="3" borderId="0" xfId="4" applyNumberFormat="1" applyFont="1" applyFill="1" applyBorder="1" applyAlignment="1">
      <alignment horizontal="right" vertical="center"/>
    </xf>
    <xf numFmtId="41" fontId="17" fillId="3" borderId="4" xfId="4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 shrinkToFit="1"/>
    </xf>
    <xf numFmtId="0" fontId="14" fillId="0" borderId="11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center"/>
    </xf>
    <xf numFmtId="41" fontId="39" fillId="0" borderId="0" xfId="4" applyNumberFormat="1" applyFont="1" applyFill="1" applyBorder="1" applyAlignment="1">
      <alignment horizontal="right" vertical="center"/>
    </xf>
    <xf numFmtId="41" fontId="10" fillId="0" borderId="0" xfId="4" applyNumberFormat="1" applyFont="1" applyFill="1" applyBorder="1">
      <alignment vertical="center"/>
    </xf>
    <xf numFmtId="41" fontId="39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 shrinkToFit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8" xfId="0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41" fontId="14" fillId="0" borderId="20" xfId="0" applyNumberFormat="1" applyFont="1" applyFill="1" applyBorder="1">
      <alignment vertical="center"/>
    </xf>
    <xf numFmtId="41" fontId="14" fillId="0" borderId="19" xfId="0" applyNumberFormat="1" applyFont="1" applyFill="1" applyBorder="1">
      <alignment vertical="center"/>
    </xf>
    <xf numFmtId="41" fontId="16" fillId="0" borderId="4" xfId="0" applyNumberFormat="1" applyFont="1" applyFill="1" applyBorder="1" applyAlignment="1">
      <alignment horizontal="center" vertical="center"/>
    </xf>
    <xf numFmtId="41" fontId="14" fillId="0" borderId="12" xfId="0" applyNumberFormat="1" applyFont="1" applyFill="1" applyBorder="1">
      <alignment vertical="center"/>
    </xf>
    <xf numFmtId="41" fontId="16" fillId="0" borderId="11" xfId="0" applyNumberFormat="1" applyFont="1" applyFill="1" applyBorder="1" applyAlignment="1">
      <alignment horizontal="center" vertical="center"/>
    </xf>
    <xf numFmtId="41" fontId="16" fillId="0" borderId="13" xfId="0" applyNumberFormat="1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center"/>
    </xf>
    <xf numFmtId="0" fontId="10" fillId="0" borderId="5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38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 shrinkToFit="1"/>
    </xf>
    <xf numFmtId="0" fontId="0" fillId="0" borderId="27" xfId="0" applyFont="1" applyFill="1" applyBorder="1" applyAlignment="1">
      <alignment horizontal="center" vertical="center" wrapText="1" shrinkToFit="1"/>
    </xf>
    <xf numFmtId="41" fontId="14" fillId="0" borderId="20" xfId="0" applyNumberFormat="1" applyFont="1" applyFill="1" applyBorder="1" applyAlignment="1">
      <alignment horizontal="right" vertical="center"/>
    </xf>
    <xf numFmtId="41" fontId="20" fillId="0" borderId="12" xfId="0" applyNumberFormat="1" applyFont="1" applyFill="1" applyBorder="1" applyAlignment="1">
      <alignment horizontal="right" vertical="center"/>
    </xf>
    <xf numFmtId="41" fontId="20" fillId="0" borderId="11" xfId="0" applyNumberFormat="1" applyFont="1" applyFill="1" applyBorder="1" applyAlignment="1">
      <alignment horizontal="right" vertical="center"/>
    </xf>
    <xf numFmtId="41" fontId="14" fillId="0" borderId="18" xfId="0" applyNumberFormat="1" applyFont="1" applyFill="1" applyBorder="1">
      <alignment vertical="center"/>
    </xf>
    <xf numFmtId="41" fontId="14" fillId="0" borderId="0" xfId="78" applyNumberFormat="1" applyFont="1" applyFill="1" applyBorder="1" applyAlignment="1" applyProtection="1">
      <alignment horizontal="center" vertical="center"/>
    </xf>
    <xf numFmtId="41" fontId="14" fillId="0" borderId="60" xfId="78" applyNumberFormat="1" applyFont="1" applyFill="1" applyBorder="1" applyAlignment="1" applyProtection="1">
      <alignment horizontal="center" vertical="center"/>
    </xf>
    <xf numFmtId="41" fontId="14" fillId="0" borderId="11" xfId="78" applyNumberFormat="1" applyFont="1" applyFill="1" applyBorder="1" applyAlignment="1" applyProtection="1">
      <alignment horizontal="center" vertical="center"/>
    </xf>
    <xf numFmtId="41" fontId="14" fillId="0" borderId="11" xfId="79" applyNumberFormat="1" applyFont="1" applyFill="1" applyBorder="1" applyAlignment="1">
      <alignment horizontal="center" vertical="center"/>
    </xf>
    <xf numFmtId="41" fontId="14" fillId="0" borderId="61" xfId="79" applyNumberFormat="1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61" fillId="0" borderId="0" xfId="0" applyFont="1" applyAlignment="1">
      <alignment vertical="center"/>
    </xf>
    <xf numFmtId="0" fontId="39" fillId="0" borderId="0" xfId="0" applyFont="1">
      <alignment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shrinkToFit="1"/>
    </xf>
    <xf numFmtId="0" fontId="16" fillId="0" borderId="30" xfId="0" applyFont="1" applyFill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7" fillId="0" borderId="30" xfId="0" applyFont="1" applyFill="1" applyBorder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0" fontId="63" fillId="0" borderId="0" xfId="0" applyFont="1" applyAlignment="1">
      <alignment vertical="center"/>
    </xf>
    <xf numFmtId="0" fontId="39" fillId="0" borderId="0" xfId="0" applyFont="1" applyFill="1" applyBorder="1" applyAlignment="1">
      <alignment horizontal="center" vertical="center"/>
    </xf>
    <xf numFmtId="0" fontId="10" fillId="0" borderId="38" xfId="0" applyFont="1" applyFill="1" applyBorder="1">
      <alignment vertical="center"/>
    </xf>
    <xf numFmtId="0" fontId="0" fillId="0" borderId="10" xfId="0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10" fillId="0" borderId="21" xfId="0" applyFont="1" applyFill="1" applyBorder="1">
      <alignment vertical="center"/>
    </xf>
    <xf numFmtId="41" fontId="20" fillId="0" borderId="12" xfId="0" applyNumberFormat="1" applyFont="1" applyFill="1" applyBorder="1" applyAlignment="1">
      <alignment horizontal="center" vertical="center"/>
    </xf>
    <xf numFmtId="41" fontId="20" fillId="0" borderId="1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1" fontId="16" fillId="2" borderId="18" xfId="59" applyFont="1" applyFill="1" applyBorder="1" applyAlignment="1">
      <alignment horizontal="center" vertical="center" wrapText="1"/>
    </xf>
    <xf numFmtId="41" fontId="16" fillId="2" borderId="8" xfId="59" applyFont="1" applyFill="1" applyBorder="1" applyAlignment="1">
      <alignment horizontal="center" vertical="center" wrapText="1"/>
    </xf>
    <xf numFmtId="41" fontId="62" fillId="2" borderId="8" xfId="59" applyFont="1" applyFill="1" applyBorder="1" applyAlignment="1">
      <alignment horizontal="center" vertical="center" wrapText="1"/>
    </xf>
    <xf numFmtId="41" fontId="62" fillId="2" borderId="8" xfId="59" applyFont="1" applyFill="1" applyBorder="1" applyAlignment="1">
      <alignment horizontal="center" vertical="center" shrinkToFit="1"/>
    </xf>
    <xf numFmtId="41" fontId="17" fillId="2" borderId="8" xfId="59" applyFont="1" applyFill="1" applyBorder="1" applyAlignment="1">
      <alignment horizontal="center" vertical="center" shrinkToFit="1"/>
    </xf>
    <xf numFmtId="41" fontId="16" fillId="2" borderId="12" xfId="59" applyFont="1" applyFill="1" applyBorder="1" applyAlignment="1">
      <alignment horizontal="center" vertical="center" wrapText="1"/>
    </xf>
    <xf numFmtId="41" fontId="16" fillId="2" borderId="19" xfId="59" applyFont="1" applyFill="1" applyBorder="1" applyAlignment="1">
      <alignment horizontal="center" vertical="center" wrapText="1"/>
    </xf>
    <xf numFmtId="41" fontId="16" fillId="2" borderId="4" xfId="59" applyFont="1" applyFill="1" applyBorder="1" applyAlignment="1">
      <alignment horizontal="center" vertical="center" wrapText="1"/>
    </xf>
    <xf numFmtId="41" fontId="62" fillId="2" borderId="4" xfId="59" applyFont="1" applyFill="1" applyBorder="1" applyAlignment="1">
      <alignment horizontal="center" vertical="center" wrapText="1"/>
    </xf>
    <xf numFmtId="41" fontId="62" fillId="2" borderId="4" xfId="59" applyFont="1" applyFill="1" applyBorder="1" applyAlignment="1">
      <alignment horizontal="center" vertical="center" shrinkToFit="1"/>
    </xf>
    <xf numFmtId="41" fontId="17" fillId="2" borderId="4" xfId="59" applyFont="1" applyFill="1" applyBorder="1" applyAlignment="1">
      <alignment horizontal="center" vertical="center" shrinkToFit="1"/>
    </xf>
    <xf numFmtId="41" fontId="16" fillId="2" borderId="4" xfId="59" applyFont="1" applyFill="1" applyBorder="1" applyAlignment="1">
      <alignment horizontal="center" vertical="center" shrinkToFit="1"/>
    </xf>
    <xf numFmtId="41" fontId="16" fillId="2" borderId="13" xfId="59" applyFont="1" applyFill="1" applyBorder="1" applyAlignment="1">
      <alignment horizontal="center" vertical="center" shrinkToFit="1"/>
    </xf>
    <xf numFmtId="41" fontId="16" fillId="2" borderId="20" xfId="59" applyFont="1" applyFill="1" applyBorder="1" applyAlignment="1">
      <alignment horizontal="center" vertical="center" wrapText="1"/>
    </xf>
    <xf numFmtId="41" fontId="16" fillId="2" borderId="0" xfId="59" applyFont="1" applyFill="1" applyBorder="1" applyAlignment="1">
      <alignment horizontal="center" vertical="center" wrapText="1"/>
    </xf>
    <xf numFmtId="41" fontId="62" fillId="2" borderId="0" xfId="59" applyFont="1" applyFill="1" applyBorder="1" applyAlignment="1">
      <alignment horizontal="center" vertical="center" wrapText="1"/>
    </xf>
    <xf numFmtId="41" fontId="62" fillId="2" borderId="0" xfId="59" applyFont="1" applyFill="1" applyBorder="1" applyAlignment="1">
      <alignment horizontal="center" vertical="center" shrinkToFit="1"/>
    </xf>
    <xf numFmtId="41" fontId="17" fillId="2" borderId="0" xfId="59" applyFont="1" applyFill="1" applyBorder="1" applyAlignment="1">
      <alignment horizontal="center" vertical="center" shrinkToFit="1"/>
    </xf>
    <xf numFmtId="41" fontId="16" fillId="2" borderId="0" xfId="59" applyFont="1" applyFill="1" applyBorder="1" applyAlignment="1">
      <alignment horizontal="center" vertical="center" shrinkToFit="1"/>
    </xf>
    <xf numFmtId="41" fontId="16" fillId="2" borderId="11" xfId="59" applyFont="1" applyFill="1" applyBorder="1" applyAlignment="1">
      <alignment horizontal="center" vertical="center" wrapText="1"/>
    </xf>
    <xf numFmtId="41" fontId="16" fillId="2" borderId="11" xfId="59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shrinkToFit="1"/>
    </xf>
    <xf numFmtId="0" fontId="14" fillId="0" borderId="8" xfId="0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 wrapText="1" shrinkToFit="1"/>
    </xf>
    <xf numFmtId="0" fontId="14" fillId="0" borderId="27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wrapText="1"/>
    </xf>
    <xf numFmtId="0" fontId="14" fillId="0" borderId="8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20" fillId="0" borderId="12" xfId="0" applyNumberFormat="1" applyFont="1" applyFill="1" applyBorder="1" applyAlignment="1">
      <alignment horizontal="center" vertical="center"/>
    </xf>
    <xf numFmtId="0" fontId="20" fillId="0" borderId="13" xfId="0" applyNumberFormat="1" applyFont="1" applyFill="1" applyBorder="1" applyAlignment="1">
      <alignment horizontal="center" vertical="center"/>
    </xf>
    <xf numFmtId="41" fontId="14" fillId="0" borderId="8" xfId="0" applyNumberFormat="1" applyFont="1" applyFill="1" applyBorder="1" applyAlignment="1">
      <alignment horizontal="right" vertical="center"/>
    </xf>
    <xf numFmtId="41" fontId="14" fillId="0" borderId="4" xfId="0" applyNumberFormat="1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center" vertical="center" shrinkToFit="1"/>
    </xf>
    <xf numFmtId="41" fontId="20" fillId="0" borderId="12" xfId="0" applyNumberFormat="1" applyFont="1" applyFill="1" applyBorder="1" applyAlignment="1">
      <alignment horizontal="right" vertical="center" shrinkToFit="1"/>
    </xf>
    <xf numFmtId="41" fontId="20" fillId="0" borderId="11" xfId="0" applyNumberFormat="1" applyFont="1" applyFill="1" applyBorder="1" applyAlignment="1">
      <alignment horizontal="right" vertical="center" shrinkToFit="1"/>
    </xf>
    <xf numFmtId="41" fontId="20" fillId="0" borderId="13" xfId="0" applyNumberFormat="1" applyFont="1" applyFill="1" applyBorder="1" applyAlignment="1">
      <alignment horizontal="right" vertical="center" shrinkToFit="1"/>
    </xf>
    <xf numFmtId="0" fontId="10" fillId="0" borderId="14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0" fillId="0" borderId="2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41" fontId="10" fillId="0" borderId="0" xfId="0" applyNumberFormat="1" applyFont="1" applyFill="1">
      <alignment vertical="center"/>
    </xf>
    <xf numFmtId="0" fontId="13" fillId="0" borderId="0" xfId="0" applyFont="1" applyFill="1" applyAlignment="1">
      <alignment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/>
    </xf>
    <xf numFmtId="41" fontId="14" fillId="0" borderId="18" xfId="0" applyNumberFormat="1" applyFont="1" applyFill="1" applyBorder="1" applyAlignment="1">
      <alignment horizontal="right" vertical="center"/>
    </xf>
    <xf numFmtId="41" fontId="14" fillId="0" borderId="19" xfId="0" applyNumberFormat="1" applyFont="1" applyFill="1" applyBorder="1" applyAlignment="1">
      <alignment horizontal="right" vertical="center"/>
    </xf>
    <xf numFmtId="41" fontId="20" fillId="0" borderId="0" xfId="0" applyNumberFormat="1" applyFont="1" applyFill="1" applyBorder="1" applyAlignment="1">
      <alignment horizontal="right" vertical="center"/>
    </xf>
    <xf numFmtId="0" fontId="20" fillId="0" borderId="8" xfId="0" applyFont="1" applyFill="1" applyBorder="1" applyAlignment="1">
      <alignment horizontal="center" vertical="center"/>
    </xf>
    <xf numFmtId="41" fontId="14" fillId="0" borderId="11" xfId="0" applyNumberFormat="1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 shrinkToFit="1"/>
    </xf>
    <xf numFmtId="0" fontId="14" fillId="0" borderId="9" xfId="0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horizontal="center" vertical="center" wrapText="1" shrinkToFit="1"/>
    </xf>
    <xf numFmtId="49" fontId="14" fillId="0" borderId="4" xfId="0" applyNumberFormat="1" applyFont="1" applyFill="1" applyBorder="1" applyAlignment="1">
      <alignment horizontal="center" vertical="center"/>
    </xf>
    <xf numFmtId="41" fontId="14" fillId="0" borderId="20" xfId="0" applyNumberFormat="1" applyFont="1" applyFill="1" applyBorder="1" applyAlignment="1">
      <alignment horizontal="center" vertical="center"/>
    </xf>
    <xf numFmtId="41" fontId="20" fillId="0" borderId="0" xfId="0" applyNumberFormat="1" applyFont="1" applyFill="1">
      <alignment vertical="center"/>
    </xf>
    <xf numFmtId="49" fontId="20" fillId="0" borderId="4" xfId="0" applyNumberFormat="1" applyFont="1" applyFill="1" applyBorder="1" applyAlignment="1">
      <alignment horizontal="center" vertical="center"/>
    </xf>
    <xf numFmtId="0" fontId="20" fillId="0" borderId="8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41" fontId="20" fillId="0" borderId="18" xfId="0" applyNumberFormat="1" applyFont="1" applyFill="1" applyBorder="1">
      <alignment vertical="center"/>
    </xf>
    <xf numFmtId="41" fontId="20" fillId="0" borderId="20" xfId="0" applyNumberFormat="1" applyFont="1" applyFill="1" applyBorder="1">
      <alignment vertical="center"/>
    </xf>
    <xf numFmtId="41" fontId="20" fillId="0" borderId="19" xfId="0" applyNumberFormat="1" applyFont="1" applyFill="1" applyBorder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41" fontId="16" fillId="0" borderId="18" xfId="81" applyNumberFormat="1" applyFont="1" applyFill="1" applyBorder="1" applyAlignment="1" applyProtection="1">
      <alignment horizontal="right" vertical="center"/>
      <protection locked="0"/>
    </xf>
    <xf numFmtId="41" fontId="16" fillId="0" borderId="20" xfId="81" applyNumberFormat="1" applyFont="1" applyFill="1" applyBorder="1" applyAlignment="1" applyProtection="1">
      <alignment horizontal="right" vertical="center"/>
      <protection locked="0"/>
    </xf>
    <xf numFmtId="41" fontId="16" fillId="0" borderId="19" xfId="81" applyNumberFormat="1" applyFont="1" applyFill="1" applyBorder="1" applyAlignment="1" applyProtection="1">
      <alignment horizontal="right" vertical="center"/>
      <protection locked="0"/>
    </xf>
    <xf numFmtId="41" fontId="16" fillId="0" borderId="8" xfId="81" applyNumberFormat="1" applyFont="1" applyFill="1" applyBorder="1" applyAlignment="1" applyProtection="1">
      <alignment horizontal="right" vertical="center"/>
      <protection locked="0"/>
    </xf>
    <xf numFmtId="41" fontId="16" fillId="0" borderId="0" xfId="81" applyNumberFormat="1" applyFont="1" applyFill="1" applyBorder="1" applyAlignment="1" applyProtection="1">
      <alignment horizontal="right" vertical="center"/>
      <protection locked="0"/>
    </xf>
    <xf numFmtId="41" fontId="16" fillId="0" borderId="4" xfId="81" applyNumberFormat="1" applyFont="1" applyFill="1" applyBorder="1" applyAlignment="1" applyProtection="1">
      <alignment horizontal="right" vertical="center"/>
      <protection locked="0"/>
    </xf>
    <xf numFmtId="41" fontId="16" fillId="0" borderId="12" xfId="81" applyNumberFormat="1" applyFont="1" applyFill="1" applyBorder="1" applyAlignment="1" applyProtection="1">
      <alignment horizontal="right" vertical="center"/>
      <protection locked="0"/>
    </xf>
    <xf numFmtId="41" fontId="16" fillId="0" borderId="11" xfId="81" applyNumberFormat="1" applyFont="1" applyFill="1" applyBorder="1" applyAlignment="1" applyProtection="1">
      <alignment horizontal="right" vertical="center"/>
      <protection locked="0"/>
    </xf>
    <xf numFmtId="0" fontId="18" fillId="0" borderId="0" xfId="73" applyFont="1" applyFill="1"/>
    <xf numFmtId="0" fontId="10" fillId="0" borderId="0" xfId="73" applyFont="1" applyFill="1"/>
    <xf numFmtId="0" fontId="16" fillId="0" borderId="0" xfId="73" applyFont="1" applyFill="1" applyAlignment="1">
      <alignment vertical="center"/>
    </xf>
    <xf numFmtId="0" fontId="39" fillId="0" borderId="0" xfId="73" applyFont="1" applyFill="1"/>
    <xf numFmtId="0" fontId="39" fillId="0" borderId="0" xfId="0" applyFont="1" applyFill="1" applyBorder="1" applyAlignment="1">
      <alignment vertical="center" wrapText="1"/>
    </xf>
    <xf numFmtId="0" fontId="39" fillId="0" borderId="9" xfId="73" applyFont="1" applyFill="1" applyBorder="1" applyAlignment="1">
      <alignment horizontal="center" vertical="center" wrapText="1"/>
    </xf>
    <xf numFmtId="41" fontId="39" fillId="0" borderId="20" xfId="82" applyNumberFormat="1" applyFont="1" applyBorder="1" applyAlignment="1">
      <alignment horizontal="right" vertical="center"/>
    </xf>
    <xf numFmtId="0" fontId="10" fillId="0" borderId="0" xfId="82" applyFont="1" applyBorder="1" applyAlignment="1">
      <alignment vertical="center"/>
    </xf>
    <xf numFmtId="41" fontId="39" fillId="0" borderId="0" xfId="82" applyNumberFormat="1" applyFont="1" applyBorder="1" applyAlignment="1">
      <alignment horizontal="right" vertical="center"/>
    </xf>
    <xf numFmtId="41" fontId="67" fillId="0" borderId="0" xfId="82" applyNumberFormat="1" applyFont="1" applyBorder="1" applyAlignment="1">
      <alignment horizontal="right" vertical="center"/>
    </xf>
    <xf numFmtId="41" fontId="68" fillId="0" borderId="0" xfId="82" applyNumberFormat="1" applyFont="1" applyFill="1" applyBorder="1" applyAlignment="1" applyProtection="1">
      <alignment horizontal="right" vertical="center"/>
      <protection locked="0"/>
    </xf>
    <xf numFmtId="0" fontId="69" fillId="0" borderId="0" xfId="82" applyFont="1" applyFill="1" applyBorder="1" applyAlignment="1">
      <alignment vertical="center"/>
    </xf>
    <xf numFmtId="41" fontId="68" fillId="0" borderId="11" xfId="82" applyNumberFormat="1" applyFont="1" applyFill="1" applyBorder="1" applyAlignment="1" applyProtection="1">
      <alignment horizontal="right" vertical="center"/>
      <protection locked="0"/>
    </xf>
    <xf numFmtId="0" fontId="39" fillId="0" borderId="0" xfId="73" applyFont="1" applyFill="1" applyAlignment="1">
      <alignment vertical="center"/>
    </xf>
    <xf numFmtId="0" fontId="0" fillId="0" borderId="0" xfId="73" applyFont="1"/>
    <xf numFmtId="0" fontId="10" fillId="0" borderId="2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34" fillId="3" borderId="18" xfId="83" applyFont="1" applyFill="1" applyBorder="1" applyAlignment="1">
      <alignment horizontal="center" vertical="center"/>
    </xf>
    <xf numFmtId="0" fontId="34" fillId="3" borderId="9" xfId="83" applyFont="1" applyFill="1" applyBorder="1" applyAlignment="1">
      <alignment horizontal="center" vertical="center"/>
    </xf>
    <xf numFmtId="0" fontId="34" fillId="3" borderId="19" xfId="83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wrapText="1"/>
    </xf>
    <xf numFmtId="0" fontId="0" fillId="3" borderId="38" xfId="0" applyFill="1" applyBorder="1" applyAlignment="1">
      <alignment horizontal="center" wrapText="1"/>
    </xf>
    <xf numFmtId="0" fontId="35" fillId="3" borderId="5" xfId="83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wrapText="1"/>
    </xf>
    <xf numFmtId="0" fontId="35" fillId="3" borderId="10" xfId="83" applyFont="1" applyFill="1" applyBorder="1" applyAlignment="1">
      <alignment horizontal="center" vertical="center"/>
    </xf>
    <xf numFmtId="0" fontId="35" fillId="3" borderId="6" xfId="83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wrapText="1"/>
    </xf>
    <xf numFmtId="41" fontId="20" fillId="3" borderId="0" xfId="0" applyNumberFormat="1" applyFont="1" applyFill="1" applyBorder="1" applyAlignment="1">
      <alignment horizontal="center" vertical="center"/>
    </xf>
    <xf numFmtId="41" fontId="14" fillId="0" borderId="8" xfId="59" applyFont="1" applyFill="1" applyBorder="1" applyAlignment="1">
      <alignment horizontal="center" vertical="center"/>
    </xf>
    <xf numFmtId="41" fontId="14" fillId="0" borderId="12" xfId="59" applyFont="1" applyFill="1" applyBorder="1" applyAlignment="1">
      <alignment horizontal="center" vertical="center"/>
    </xf>
    <xf numFmtId="41" fontId="14" fillId="3" borderId="11" xfId="0" applyNumberFormat="1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vertical="center" wrapText="1"/>
    </xf>
    <xf numFmtId="0" fontId="14" fillId="0" borderId="21" xfId="0" applyFont="1" applyFill="1" applyBorder="1" applyAlignment="1">
      <alignment vertical="center" wrapText="1"/>
    </xf>
    <xf numFmtId="0" fontId="14" fillId="0" borderId="19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41" fontId="20" fillId="0" borderId="13" xfId="0" applyNumberFormat="1" applyFont="1" applyFill="1" applyBorder="1" applyAlignment="1">
      <alignment horizontal="right" vertical="center"/>
    </xf>
    <xf numFmtId="0" fontId="70" fillId="0" borderId="0" xfId="0" applyFont="1" applyFill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41" fontId="14" fillId="0" borderId="8" xfId="0" applyNumberFormat="1" applyFont="1" applyFill="1" applyBorder="1" applyAlignment="1">
      <alignment horizontal="right" vertical="center" wrapText="1"/>
    </xf>
    <xf numFmtId="41" fontId="14" fillId="0" borderId="0" xfId="0" applyNumberFormat="1" applyFont="1" applyFill="1" applyBorder="1" applyAlignment="1">
      <alignment horizontal="right" vertical="center" wrapText="1"/>
    </xf>
    <xf numFmtId="41" fontId="14" fillId="0" borderId="4" xfId="0" applyNumberFormat="1" applyFont="1" applyFill="1" applyBorder="1" applyAlignment="1">
      <alignment horizontal="right" vertical="center" wrapText="1"/>
    </xf>
    <xf numFmtId="41" fontId="14" fillId="0" borderId="8" xfId="0" applyNumberFormat="1" applyFont="1" applyFill="1" applyBorder="1" applyAlignment="1">
      <alignment horizontal="center" vertical="center" wrapText="1"/>
    </xf>
    <xf numFmtId="41" fontId="14" fillId="0" borderId="0" xfId="0" applyNumberFormat="1" applyFont="1" applyFill="1" applyBorder="1" applyAlignment="1">
      <alignment horizontal="center" vertical="center" wrapText="1"/>
    </xf>
    <xf numFmtId="41" fontId="14" fillId="0" borderId="4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41" fontId="20" fillId="0" borderId="8" xfId="0" applyNumberFormat="1" applyFont="1" applyFill="1" applyBorder="1" applyAlignment="1">
      <alignment horizontal="right" vertical="center" wrapText="1"/>
    </xf>
    <xf numFmtId="41" fontId="20" fillId="0" borderId="0" xfId="0" applyNumberFormat="1" applyFont="1" applyFill="1" applyBorder="1" applyAlignment="1">
      <alignment horizontal="right" vertical="center" wrapText="1"/>
    </xf>
    <xf numFmtId="41" fontId="20" fillId="0" borderId="4" xfId="0" applyNumberFormat="1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wrapText="1"/>
    </xf>
    <xf numFmtId="0" fontId="14" fillId="0" borderId="22" xfId="0" applyFont="1" applyFill="1" applyBorder="1" applyAlignment="1">
      <alignment horizont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1" fontId="14" fillId="0" borderId="8" xfId="0" applyNumberFormat="1" applyFont="1" applyFill="1" applyBorder="1" applyAlignment="1">
      <alignment vertical="center"/>
    </xf>
    <xf numFmtId="41" fontId="14" fillId="0" borderId="12" xfId="0" applyNumberFormat="1" applyFont="1" applyFill="1" applyBorder="1" applyAlignment="1">
      <alignment vertical="center"/>
    </xf>
    <xf numFmtId="41" fontId="14" fillId="0" borderId="11" xfId="0" applyNumberFormat="1" applyFont="1" applyFill="1" applyBorder="1" applyAlignment="1">
      <alignment vertical="center"/>
    </xf>
    <xf numFmtId="0" fontId="10" fillId="0" borderId="18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justify" wrapText="1"/>
    </xf>
    <xf numFmtId="0" fontId="0" fillId="0" borderId="27" xfId="0" applyFill="1" applyBorder="1" applyAlignment="1">
      <alignment horizontal="center" wrapText="1"/>
    </xf>
    <xf numFmtId="0" fontId="0" fillId="0" borderId="10" xfId="0" applyFill="1" applyBorder="1" applyAlignment="1">
      <alignment horizontal="center" vertical="center" shrinkToFit="1"/>
    </xf>
    <xf numFmtId="41" fontId="14" fillId="0" borderId="20" xfId="0" applyNumberFormat="1" applyFont="1" applyFill="1" applyBorder="1" applyAlignment="1">
      <alignment vertical="center"/>
    </xf>
    <xf numFmtId="41" fontId="14" fillId="0" borderId="0" xfId="0" applyNumberFormat="1" applyFont="1" applyFill="1" applyBorder="1" applyAlignment="1">
      <alignment horizontal="center" vertical="center" shrinkToFit="1"/>
    </xf>
    <xf numFmtId="41" fontId="14" fillId="0" borderId="4" xfId="0" applyNumberFormat="1" applyFont="1" applyFill="1" applyBorder="1" applyAlignment="1">
      <alignment horizontal="center" vertical="center" shrinkToFit="1"/>
    </xf>
    <xf numFmtId="41" fontId="20" fillId="0" borderId="8" xfId="0" applyNumberFormat="1" applyFont="1" applyFill="1" applyBorder="1" applyAlignment="1">
      <alignment vertical="center"/>
    </xf>
    <xf numFmtId="41" fontId="20" fillId="0" borderId="0" xfId="0" applyNumberFormat="1" applyFont="1" applyFill="1" applyBorder="1" applyAlignment="1">
      <alignment vertical="center"/>
    </xf>
    <xf numFmtId="41" fontId="73" fillId="3" borderId="8" xfId="62" applyFont="1" applyFill="1" applyBorder="1">
      <alignment vertical="center"/>
    </xf>
    <xf numFmtId="41" fontId="73" fillId="3" borderId="0" xfId="62" applyFont="1" applyFill="1" applyBorder="1">
      <alignment vertical="center"/>
    </xf>
    <xf numFmtId="41" fontId="73" fillId="3" borderId="4" xfId="62" applyFont="1" applyFill="1" applyBorder="1">
      <alignment vertical="center"/>
    </xf>
    <xf numFmtId="41" fontId="73" fillId="3" borderId="12" xfId="62" applyFont="1" applyFill="1" applyBorder="1">
      <alignment vertical="center"/>
    </xf>
    <xf numFmtId="41" fontId="73" fillId="3" borderId="11" xfId="62" applyFont="1" applyFill="1" applyBorder="1">
      <alignment vertical="center"/>
    </xf>
    <xf numFmtId="41" fontId="73" fillId="3" borderId="13" xfId="62" applyFont="1" applyFill="1" applyBorder="1">
      <alignment vertical="center"/>
    </xf>
    <xf numFmtId="0" fontId="61" fillId="0" borderId="0" xfId="0" applyFont="1">
      <alignment vertical="center"/>
    </xf>
    <xf numFmtId="0" fontId="74" fillId="0" borderId="0" xfId="71" applyFont="1" applyAlignment="1">
      <alignment vertical="center"/>
    </xf>
    <xf numFmtId="0" fontId="74" fillId="0" borderId="0" xfId="71" applyFont="1" applyAlignment="1">
      <alignment horizontal="right" vertical="center"/>
    </xf>
    <xf numFmtId="0" fontId="58" fillId="0" borderId="10" xfId="71" applyFont="1" applyBorder="1" applyAlignment="1">
      <alignment horizontal="center" vertical="center" wrapText="1"/>
    </xf>
    <xf numFmtId="0" fontId="58" fillId="0" borderId="27" xfId="71" applyFont="1" applyBorder="1" applyAlignment="1">
      <alignment horizontal="center" vertical="center" wrapText="1"/>
    </xf>
    <xf numFmtId="0" fontId="58" fillId="0" borderId="37" xfId="71" applyFont="1" applyBorder="1" applyAlignment="1">
      <alignment horizontal="center" vertical="center" wrapText="1"/>
    </xf>
    <xf numFmtId="0" fontId="76" fillId="0" borderId="0" xfId="71" applyFont="1" applyFill="1" applyAlignment="1">
      <alignment horizontal="center" vertical="center"/>
    </xf>
    <xf numFmtId="0" fontId="75" fillId="0" borderId="0" xfId="71" applyFont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5" fillId="0" borderId="0" xfId="71" applyFont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0" fontId="14" fillId="0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wrapText="1"/>
    </xf>
    <xf numFmtId="41" fontId="14" fillId="0" borderId="18" xfId="0" applyNumberFormat="1" applyFont="1" applyFill="1" applyBorder="1" applyAlignment="1">
      <alignment vertical="center"/>
    </xf>
    <xf numFmtId="41" fontId="14" fillId="3" borderId="0" xfId="0" applyNumberFormat="1" applyFont="1" applyFill="1" applyBorder="1" applyAlignment="1">
      <alignment vertical="center"/>
    </xf>
    <xf numFmtId="41" fontId="20" fillId="3" borderId="0" xfId="0" applyNumberFormat="1" applyFont="1" applyFill="1" applyBorder="1" applyAlignment="1">
      <alignment vertical="center"/>
    </xf>
    <xf numFmtId="41" fontId="20" fillId="0" borderId="18" xfId="0" applyNumberFormat="1" applyFont="1" applyFill="1" applyBorder="1" applyAlignment="1">
      <alignment horizontal="center" vertical="center"/>
    </xf>
    <xf numFmtId="41" fontId="20" fillId="0" borderId="20" xfId="0" applyNumberFormat="1" applyFont="1" applyFill="1" applyBorder="1" applyAlignment="1">
      <alignment horizontal="center" vertical="center"/>
    </xf>
    <xf numFmtId="41" fontId="20" fillId="0" borderId="19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top" wrapText="1"/>
    </xf>
    <xf numFmtId="0" fontId="0" fillId="0" borderId="38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center" vertical="center" wrapText="1"/>
    </xf>
    <xf numFmtId="41" fontId="16" fillId="0" borderId="20" xfId="59" quotePrefix="1" applyNumberFormat="1" applyFont="1" applyFill="1" applyBorder="1" applyAlignment="1">
      <alignment horizontal="right" vertical="center"/>
    </xf>
    <xf numFmtId="41" fontId="16" fillId="0" borderId="19" xfId="59" quotePrefix="1" applyNumberFormat="1" applyFont="1" applyFill="1" applyBorder="1" applyAlignment="1">
      <alignment horizontal="right" vertical="center"/>
    </xf>
    <xf numFmtId="41" fontId="16" fillId="0" borderId="0" xfId="59" quotePrefix="1" applyNumberFormat="1" applyFont="1" applyFill="1" applyBorder="1" applyAlignment="1">
      <alignment horizontal="right" vertical="center"/>
    </xf>
    <xf numFmtId="41" fontId="16" fillId="0" borderId="4" xfId="59" quotePrefix="1" applyNumberFormat="1" applyFont="1" applyFill="1" applyBorder="1" applyAlignment="1">
      <alignment horizontal="right" vertical="center"/>
    </xf>
    <xf numFmtId="41" fontId="20" fillId="0" borderId="0" xfId="59" applyFont="1" applyFill="1" applyBorder="1" applyAlignment="1">
      <alignment horizontal="center" vertical="center"/>
    </xf>
    <xf numFmtId="41" fontId="20" fillId="0" borderId="4" xfId="59" applyFont="1" applyFill="1" applyBorder="1" applyAlignment="1">
      <alignment horizontal="center" vertical="center"/>
    </xf>
    <xf numFmtId="41" fontId="16" fillId="0" borderId="0" xfId="59" applyNumberFormat="1" applyFont="1" applyFill="1" applyBorder="1" applyAlignment="1">
      <alignment horizontal="right" vertical="center"/>
    </xf>
    <xf numFmtId="41" fontId="16" fillId="0" borderId="4" xfId="59" applyNumberFormat="1" applyFont="1" applyFill="1" applyBorder="1" applyAlignment="1">
      <alignment horizontal="right" vertical="center"/>
    </xf>
    <xf numFmtId="41" fontId="16" fillId="0" borderId="11" xfId="59" applyNumberFormat="1" applyFont="1" applyFill="1" applyBorder="1" applyAlignment="1">
      <alignment horizontal="right" vertical="center"/>
    </xf>
    <xf numFmtId="41" fontId="16" fillId="0" borderId="11" xfId="59" quotePrefix="1" applyNumberFormat="1" applyFont="1" applyFill="1" applyBorder="1" applyAlignment="1">
      <alignment horizontal="right" vertical="center"/>
    </xf>
    <xf numFmtId="41" fontId="16" fillId="0" borderId="13" xfId="59" applyNumberFormat="1" applyFont="1" applyFill="1" applyBorder="1" applyAlignment="1">
      <alignment horizontal="right" vertical="center"/>
    </xf>
    <xf numFmtId="0" fontId="14" fillId="0" borderId="20" xfId="76" applyFont="1" applyFill="1" applyBorder="1" applyAlignment="1">
      <alignment horizontal="center" vertical="center"/>
    </xf>
    <xf numFmtId="41" fontId="14" fillId="0" borderId="18" xfId="59" applyNumberFormat="1" applyFont="1" applyFill="1" applyBorder="1" applyAlignment="1">
      <alignment vertical="center"/>
    </xf>
    <xf numFmtId="41" fontId="14" fillId="0" borderId="20" xfId="59" applyNumberFormat="1" applyFont="1" applyFill="1" applyBorder="1" applyAlignment="1">
      <alignment vertical="center"/>
    </xf>
    <xf numFmtId="41" fontId="14" fillId="0" borderId="20" xfId="59" applyNumberFormat="1" applyFont="1" applyFill="1" applyBorder="1" applyAlignment="1">
      <alignment horizontal="center" vertical="center"/>
    </xf>
    <xf numFmtId="41" fontId="14" fillId="0" borderId="19" xfId="59" applyNumberFormat="1" applyFont="1" applyFill="1" applyBorder="1" applyAlignment="1">
      <alignment vertical="center"/>
    </xf>
    <xf numFmtId="0" fontId="14" fillId="0" borderId="0" xfId="76" applyFont="1" applyFill="1" applyBorder="1" applyAlignment="1">
      <alignment horizontal="center" vertical="center"/>
    </xf>
    <xf numFmtId="41" fontId="14" fillId="0" borderId="8" xfId="59" applyNumberFormat="1" applyFont="1" applyFill="1" applyBorder="1" applyAlignment="1">
      <alignment vertical="center"/>
    </xf>
    <xf numFmtId="41" fontId="14" fillId="0" borderId="0" xfId="59" applyNumberFormat="1" applyFont="1" applyFill="1" applyBorder="1" applyAlignment="1">
      <alignment vertical="center"/>
    </xf>
    <xf numFmtId="41" fontId="14" fillId="0" borderId="0" xfId="59" applyNumberFormat="1" applyFont="1" applyFill="1" applyBorder="1" applyAlignment="1">
      <alignment horizontal="center" vertical="center"/>
    </xf>
    <xf numFmtId="41" fontId="14" fillId="0" borderId="4" xfId="59" applyNumberFormat="1" applyFont="1" applyFill="1" applyBorder="1" applyAlignment="1">
      <alignment vertical="center"/>
    </xf>
    <xf numFmtId="0" fontId="20" fillId="0" borderId="0" xfId="76" applyFont="1" applyFill="1" applyBorder="1" applyAlignment="1">
      <alignment horizontal="center" vertical="center"/>
    </xf>
    <xf numFmtId="41" fontId="20" fillId="0" borderId="8" xfId="59" applyNumberFormat="1" applyFont="1" applyFill="1" applyBorder="1" applyAlignment="1">
      <alignment vertical="center"/>
    </xf>
    <xf numFmtId="41" fontId="20" fillId="0" borderId="0" xfId="59" applyNumberFormat="1" applyFont="1" applyFill="1" applyBorder="1" applyAlignment="1">
      <alignment vertical="center"/>
    </xf>
    <xf numFmtId="41" fontId="20" fillId="0" borderId="4" xfId="59" applyNumberFormat="1" applyFont="1" applyFill="1" applyBorder="1" applyAlignment="1">
      <alignment vertical="center"/>
    </xf>
    <xf numFmtId="0" fontId="14" fillId="0" borderId="11" xfId="76" applyFont="1" applyFill="1" applyBorder="1" applyAlignment="1">
      <alignment horizontal="center" vertical="center"/>
    </xf>
    <xf numFmtId="41" fontId="14" fillId="0" borderId="12" xfId="59" applyNumberFormat="1" applyFont="1" applyFill="1" applyBorder="1" applyAlignment="1">
      <alignment vertical="center"/>
    </xf>
    <xf numFmtId="41" fontId="14" fillId="0" borderId="11" xfId="59" applyNumberFormat="1" applyFont="1" applyFill="1" applyBorder="1" applyAlignment="1">
      <alignment horizontal="center" vertical="center"/>
    </xf>
    <xf numFmtId="0" fontId="14" fillId="0" borderId="20" xfId="77" applyFont="1" applyFill="1" applyBorder="1" applyAlignment="1">
      <alignment horizontal="center" vertical="center"/>
    </xf>
    <xf numFmtId="0" fontId="14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horizontal="center" vertical="center"/>
    </xf>
    <xf numFmtId="0" fontId="14" fillId="0" borderId="11" xfId="77" applyFont="1" applyFill="1" applyBorder="1" applyAlignment="1">
      <alignment horizontal="center" vertical="center"/>
    </xf>
    <xf numFmtId="41" fontId="20" fillId="0" borderId="12" xfId="0" applyNumberFormat="1" applyFont="1" applyFill="1" applyBorder="1" applyAlignment="1">
      <alignment horizontal="center" vertical="center"/>
    </xf>
    <xf numFmtId="41" fontId="20" fillId="0" borderId="11" xfId="0" applyNumberFormat="1" applyFont="1" applyFill="1" applyBorder="1" applyAlignment="1">
      <alignment horizontal="center" vertical="center"/>
    </xf>
    <xf numFmtId="41" fontId="20" fillId="0" borderId="11" xfId="0" applyNumberFormat="1" applyFont="1" applyFill="1" applyBorder="1">
      <alignment vertical="center"/>
    </xf>
    <xf numFmtId="41" fontId="20" fillId="0" borderId="11" xfId="0" applyNumberFormat="1" applyFont="1" applyFill="1" applyBorder="1">
      <alignment vertical="center"/>
    </xf>
    <xf numFmtId="41" fontId="14" fillId="0" borderId="11" xfId="0" applyNumberFormat="1" applyFont="1" applyFill="1" applyBorder="1">
      <alignment vertical="center"/>
    </xf>
    <xf numFmtId="41" fontId="20" fillId="0" borderId="11" xfId="0" applyNumberFormat="1" applyFont="1" applyFill="1" applyBorder="1">
      <alignment vertical="center"/>
    </xf>
    <xf numFmtId="41" fontId="20" fillId="0" borderId="11" xfId="0" applyNumberFormat="1" applyFont="1" applyFill="1" applyBorder="1" applyAlignment="1">
      <alignment horizontal="center" vertical="center"/>
    </xf>
    <xf numFmtId="41" fontId="20" fillId="0" borderId="13" xfId="0" applyNumberFormat="1" applyFont="1" applyFill="1" applyBorder="1">
      <alignment vertical="center"/>
    </xf>
    <xf numFmtId="41" fontId="16" fillId="0" borderId="0" xfId="0" applyNumberFormat="1" applyFont="1" applyFill="1" applyBorder="1" applyAlignment="1">
      <alignment vertical="center"/>
    </xf>
    <xf numFmtId="41" fontId="16" fillId="0" borderId="11" xfId="0" applyNumberFormat="1" applyFont="1" applyFill="1" applyBorder="1" applyAlignment="1">
      <alignment vertical="center"/>
    </xf>
    <xf numFmtId="41" fontId="16" fillId="0" borderId="0" xfId="0" applyNumberFormat="1" applyFont="1" applyFill="1" applyBorder="1" applyAlignment="1">
      <alignment vertical="center"/>
    </xf>
    <xf numFmtId="41" fontId="16" fillId="0" borderId="11" xfId="0" applyNumberFormat="1" applyFont="1" applyFill="1" applyBorder="1" applyAlignment="1">
      <alignment vertical="center"/>
    </xf>
    <xf numFmtId="41" fontId="16" fillId="0" borderId="0" xfId="0" applyNumberFormat="1" applyFont="1" applyFill="1" applyBorder="1" applyAlignment="1">
      <alignment vertical="center"/>
    </xf>
    <xf numFmtId="41" fontId="16" fillId="0" borderId="4" xfId="0" applyNumberFormat="1" applyFont="1" applyFill="1" applyBorder="1" applyAlignment="1">
      <alignment vertical="center"/>
    </xf>
    <xf numFmtId="41" fontId="16" fillId="0" borderId="11" xfId="0" applyNumberFormat="1" applyFont="1" applyFill="1" applyBorder="1" applyAlignment="1">
      <alignment vertical="center"/>
    </xf>
    <xf numFmtId="41" fontId="16" fillId="0" borderId="13" xfId="0" applyNumberFormat="1" applyFont="1" applyFill="1" applyBorder="1" applyAlignment="1">
      <alignment vertical="center"/>
    </xf>
    <xf numFmtId="41" fontId="16" fillId="0" borderId="0" xfId="0" applyNumberFormat="1" applyFont="1" applyFill="1" applyBorder="1" applyAlignment="1">
      <alignment vertical="center"/>
    </xf>
    <xf numFmtId="41" fontId="17" fillId="0" borderId="0" xfId="0" applyNumberFormat="1" applyFont="1" applyFill="1" applyBorder="1" applyAlignment="1">
      <alignment vertical="center"/>
    </xf>
    <xf numFmtId="41" fontId="16" fillId="0" borderId="11" xfId="0" applyNumberFormat="1" applyFont="1" applyFill="1" applyBorder="1" applyAlignment="1">
      <alignment vertical="center"/>
    </xf>
    <xf numFmtId="41" fontId="14" fillId="0" borderId="0" xfId="0" applyNumberFormat="1" applyFont="1" applyFill="1" applyBorder="1" applyAlignment="1">
      <alignment horizontal="center" vertical="center"/>
    </xf>
    <xf numFmtId="41" fontId="14" fillId="0" borderId="11" xfId="0" applyNumberFormat="1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horizontal="center" vertical="center"/>
    </xf>
    <xf numFmtId="41" fontId="14" fillId="0" borderId="11" xfId="0" applyNumberFormat="1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horizontal="center" vertical="center"/>
    </xf>
    <xf numFmtId="41" fontId="14" fillId="0" borderId="4" xfId="0" applyNumberFormat="1" applyFont="1" applyFill="1" applyBorder="1" applyAlignment="1">
      <alignment horizontal="center" vertical="center"/>
    </xf>
    <xf numFmtId="41" fontId="14" fillId="0" borderId="11" xfId="0" applyNumberFormat="1" applyFont="1" applyFill="1" applyBorder="1" applyAlignment="1">
      <alignment horizontal="center" vertical="center"/>
    </xf>
    <xf numFmtId="41" fontId="14" fillId="0" borderId="13" xfId="0" applyNumberFormat="1" applyFont="1" applyFill="1" applyBorder="1" applyAlignment="1">
      <alignment horizontal="center" vertical="center"/>
    </xf>
    <xf numFmtId="41" fontId="17" fillId="0" borderId="0" xfId="0" applyNumberFormat="1" applyFont="1" applyFill="1" applyBorder="1" applyAlignment="1">
      <alignment horizontal="right" vertical="center"/>
    </xf>
    <xf numFmtId="41" fontId="20" fillId="3" borderId="11" xfId="0" applyNumberFormat="1" applyFont="1" applyFill="1" applyBorder="1" applyAlignment="1">
      <alignment horizontal="right" vertical="center"/>
    </xf>
    <xf numFmtId="41" fontId="20" fillId="3" borderId="11" xfId="0" applyNumberFormat="1" applyFont="1" applyFill="1" applyBorder="1" applyAlignment="1">
      <alignment horizontal="center" vertical="center"/>
    </xf>
    <xf numFmtId="41" fontId="20" fillId="3" borderId="11" xfId="0" applyNumberFormat="1" applyFont="1" applyFill="1" applyBorder="1" applyAlignment="1">
      <alignment horizontal="right" vertical="center"/>
    </xf>
    <xf numFmtId="41" fontId="20" fillId="3" borderId="11" xfId="0" applyNumberFormat="1" applyFont="1" applyFill="1" applyBorder="1" applyAlignment="1">
      <alignment horizontal="center" vertical="center"/>
    </xf>
    <xf numFmtId="41" fontId="20" fillId="3" borderId="11" xfId="0" applyNumberFormat="1" applyFont="1" applyFill="1" applyBorder="1" applyAlignment="1">
      <alignment horizontal="center" vertical="center"/>
    </xf>
    <xf numFmtId="41" fontId="20" fillId="3" borderId="11" xfId="0" applyNumberFormat="1" applyFont="1" applyFill="1" applyBorder="1" applyAlignment="1">
      <alignment horizontal="center" vertical="center"/>
    </xf>
    <xf numFmtId="41" fontId="14" fillId="0" borderId="0" xfId="0" applyNumberFormat="1" applyFont="1" applyFill="1" applyBorder="1">
      <alignment vertical="center"/>
    </xf>
    <xf numFmtId="41" fontId="14" fillId="0" borderId="11" xfId="0" applyNumberFormat="1" applyFont="1" applyFill="1" applyBorder="1">
      <alignment vertical="center"/>
    </xf>
    <xf numFmtId="41" fontId="20" fillId="0" borderId="0" xfId="0" applyNumberFormat="1" applyFont="1" applyFill="1" applyBorder="1">
      <alignment vertical="center"/>
    </xf>
    <xf numFmtId="41" fontId="20" fillId="0" borderId="4" xfId="0" applyNumberFormat="1" applyFont="1" applyFill="1" applyBorder="1">
      <alignment vertical="center"/>
    </xf>
    <xf numFmtId="0" fontId="10" fillId="0" borderId="0" xfId="0" applyFont="1" applyFill="1">
      <alignment vertical="center"/>
    </xf>
    <xf numFmtId="41" fontId="14" fillId="0" borderId="0" xfId="0" applyNumberFormat="1" applyFont="1" applyFill="1" applyBorder="1">
      <alignment vertical="center"/>
    </xf>
    <xf numFmtId="41" fontId="14" fillId="0" borderId="11" xfId="0" applyNumberFormat="1" applyFont="1" applyFill="1" applyBorder="1">
      <alignment vertical="center"/>
    </xf>
    <xf numFmtId="41" fontId="14" fillId="0" borderId="4" xfId="0" applyNumberFormat="1" applyFont="1" applyFill="1" applyBorder="1">
      <alignment vertical="center"/>
    </xf>
    <xf numFmtId="41" fontId="17" fillId="0" borderId="47" xfId="3" applyNumberFormat="1" applyFont="1" applyFill="1" applyBorder="1" applyAlignment="1" applyProtection="1">
      <alignment horizontal="right" vertical="center"/>
      <protection locked="0"/>
    </xf>
    <xf numFmtId="41" fontId="17" fillId="0" borderId="47" xfId="3" applyNumberFormat="1" applyFont="1" applyFill="1" applyBorder="1" applyAlignment="1">
      <alignment horizontal="right" vertical="center"/>
    </xf>
    <xf numFmtId="41" fontId="17" fillId="3" borderId="46" xfId="3" applyNumberFormat="1" applyFont="1" applyFill="1" applyBorder="1" applyAlignment="1" applyProtection="1">
      <alignment horizontal="right" vertical="center"/>
      <protection locked="0"/>
    </xf>
    <xf numFmtId="41" fontId="17" fillId="3" borderId="47" xfId="3" applyNumberFormat="1" applyFont="1" applyFill="1" applyBorder="1" applyAlignment="1" applyProtection="1">
      <alignment horizontal="right" vertical="center"/>
      <protection locked="0"/>
    </xf>
    <xf numFmtId="41" fontId="17" fillId="3" borderId="47" xfId="3" applyNumberFormat="1" applyFont="1" applyFill="1" applyBorder="1" applyAlignment="1">
      <alignment horizontal="right" vertical="center"/>
    </xf>
    <xf numFmtId="41" fontId="14" fillId="0" borderId="13" xfId="0" applyNumberFormat="1" applyFont="1" applyFill="1" applyBorder="1">
      <alignment vertical="center"/>
    </xf>
    <xf numFmtId="41" fontId="17" fillId="0" borderId="47" xfId="3" applyNumberFormat="1" applyFont="1" applyFill="1" applyBorder="1" applyAlignment="1" applyProtection="1">
      <alignment horizontal="right" vertical="center"/>
      <protection locked="0"/>
    </xf>
    <xf numFmtId="41" fontId="17" fillId="0" borderId="47" xfId="3" applyNumberFormat="1" applyFont="1" applyFill="1" applyBorder="1" applyAlignment="1">
      <alignment horizontal="right" vertical="center"/>
    </xf>
    <xf numFmtId="41" fontId="17" fillId="3" borderId="47" xfId="3" applyNumberFormat="1" applyFont="1" applyFill="1" applyBorder="1" applyAlignment="1" applyProtection="1">
      <alignment horizontal="right" vertical="center"/>
      <protection locked="0"/>
    </xf>
    <xf numFmtId="41" fontId="17" fillId="3" borderId="47" xfId="3" applyNumberFormat="1" applyFont="1" applyFill="1" applyBorder="1" applyAlignment="1">
      <alignment horizontal="right" vertical="center"/>
    </xf>
    <xf numFmtId="41" fontId="17" fillId="0" borderId="47" xfId="3" applyNumberFormat="1" applyFont="1" applyFill="1" applyBorder="1" applyAlignment="1" applyProtection="1">
      <alignment horizontal="right" vertical="center"/>
      <protection locked="0"/>
    </xf>
    <xf numFmtId="41" fontId="17" fillId="0" borderId="47" xfId="3" applyNumberFormat="1" applyFont="1" applyFill="1" applyBorder="1" applyAlignment="1">
      <alignment horizontal="right" vertical="center"/>
    </xf>
    <xf numFmtId="41" fontId="17" fillId="0" borderId="47" xfId="3" applyNumberFormat="1" applyFont="1" applyFill="1" applyBorder="1" applyAlignment="1" applyProtection="1">
      <alignment horizontal="right" vertical="center" shrinkToFit="1"/>
      <protection locked="0"/>
    </xf>
    <xf numFmtId="41" fontId="17" fillId="0" borderId="48" xfId="3" applyNumberFormat="1" applyFont="1" applyFill="1" applyBorder="1" applyAlignment="1" applyProtection="1">
      <alignment horizontal="right" vertical="center"/>
      <protection locked="0"/>
    </xf>
    <xf numFmtId="41" fontId="16" fillId="0" borderId="8" xfId="5" applyNumberFormat="1" applyFont="1" applyFill="1" applyBorder="1" applyAlignment="1">
      <alignment horizontal="right" vertical="center"/>
    </xf>
    <xf numFmtId="41" fontId="16" fillId="0" borderId="0" xfId="5" applyNumberFormat="1" applyFont="1" applyFill="1" applyBorder="1" applyAlignment="1">
      <alignment horizontal="right" vertical="center"/>
    </xf>
    <xf numFmtId="41" fontId="16" fillId="0" borderId="4" xfId="5" applyNumberFormat="1" applyFont="1" applyFill="1" applyBorder="1" applyAlignment="1">
      <alignment horizontal="right" vertical="center"/>
    </xf>
    <xf numFmtId="41" fontId="16" fillId="0" borderId="12" xfId="5" applyNumberFormat="1" applyFont="1" applyFill="1" applyBorder="1" applyAlignment="1">
      <alignment horizontal="right" vertical="center"/>
    </xf>
    <xf numFmtId="41" fontId="16" fillId="0" borderId="11" xfId="5" applyNumberFormat="1" applyFont="1" applyFill="1" applyBorder="1" applyAlignment="1">
      <alignment horizontal="right" vertical="center"/>
    </xf>
    <xf numFmtId="41" fontId="16" fillId="0" borderId="13" xfId="5" applyNumberFormat="1" applyFont="1" applyFill="1" applyBorder="1" applyAlignment="1">
      <alignment horizontal="right" vertical="center"/>
    </xf>
    <xf numFmtId="41" fontId="20" fillId="0" borderId="0" xfId="59" applyNumberFormat="1" applyFont="1" applyFill="1" applyBorder="1" applyAlignment="1">
      <alignment vertical="center"/>
    </xf>
    <xf numFmtId="41" fontId="14" fillId="0" borderId="4" xfId="59" applyNumberFormat="1" applyFont="1" applyFill="1" applyBorder="1" applyAlignment="1">
      <alignment horizontal="center" vertical="center"/>
    </xf>
    <xf numFmtId="41" fontId="14" fillId="0" borderId="13" xfId="59" applyNumberFormat="1" applyFont="1" applyFill="1" applyBorder="1" applyAlignment="1">
      <alignment horizontal="center" vertical="center"/>
    </xf>
    <xf numFmtId="41" fontId="14" fillId="0" borderId="0" xfId="59" applyNumberFormat="1" applyFont="1" applyFill="1" applyBorder="1" applyAlignment="1">
      <alignment horizontal="center" vertical="center"/>
    </xf>
    <xf numFmtId="41" fontId="14" fillId="0" borderId="4" xfId="59" applyNumberFormat="1" applyFont="1" applyFill="1" applyBorder="1" applyAlignment="1">
      <alignment horizontal="center" vertical="center"/>
    </xf>
    <xf numFmtId="41" fontId="14" fillId="0" borderId="11" xfId="59" applyNumberFormat="1" applyFont="1" applyFill="1" applyBorder="1" applyAlignment="1">
      <alignment horizontal="center" vertical="center"/>
    </xf>
    <xf numFmtId="41" fontId="14" fillId="0" borderId="13" xfId="59" applyNumberFormat="1" applyFont="1" applyFill="1" applyBorder="1" applyAlignment="1">
      <alignment horizontal="center" vertical="center"/>
    </xf>
    <xf numFmtId="41" fontId="20" fillId="0" borderId="11" xfId="0" applyNumberFormat="1" applyFont="1" applyFill="1" applyBorder="1" applyAlignment="1">
      <alignment horizontal="center" vertical="center"/>
    </xf>
    <xf numFmtId="41" fontId="20" fillId="0" borderId="11" xfId="0" applyNumberFormat="1" applyFont="1" applyFill="1" applyBorder="1" applyAlignment="1">
      <alignment horizontal="center" vertical="center"/>
    </xf>
    <xf numFmtId="41" fontId="20" fillId="0" borderId="11" xfId="0" applyNumberFormat="1" applyFont="1" applyFill="1" applyBorder="1" applyAlignment="1">
      <alignment horizontal="center" vertical="center"/>
    </xf>
    <xf numFmtId="41" fontId="20" fillId="0" borderId="13" xfId="0" applyNumberFormat="1" applyFont="1" applyFill="1" applyBorder="1" applyAlignment="1">
      <alignment horizontal="center" vertical="center"/>
    </xf>
    <xf numFmtId="41" fontId="20" fillId="0" borderId="11" xfId="0" applyNumberFormat="1" applyFont="1" applyFill="1" applyBorder="1">
      <alignment vertical="center"/>
    </xf>
    <xf numFmtId="41" fontId="20" fillId="0" borderId="13" xfId="0" applyNumberFormat="1" applyFont="1" applyFill="1" applyBorder="1">
      <alignment vertical="center"/>
    </xf>
    <xf numFmtId="41" fontId="20" fillId="0" borderId="11" xfId="0" applyNumberFormat="1" applyFont="1" applyFill="1" applyBorder="1">
      <alignment vertical="center"/>
    </xf>
    <xf numFmtId="41" fontId="80" fillId="0" borderId="62" xfId="71" applyNumberFormat="1" applyFont="1" applyBorder="1" applyAlignment="1">
      <alignment horizontal="right" vertical="center"/>
    </xf>
    <xf numFmtId="0" fontId="75" fillId="0" borderId="0" xfId="71" applyFont="1" applyAlignment="1">
      <alignment vertical="center"/>
    </xf>
    <xf numFmtId="0" fontId="75" fillId="0" borderId="0" xfId="0" applyFont="1" applyAlignment="1">
      <alignment vertical="center"/>
    </xf>
    <xf numFmtId="0" fontId="75" fillId="0" borderId="0" xfId="71" applyFont="1" applyBorder="1" applyAlignment="1">
      <alignment vertical="center"/>
    </xf>
    <xf numFmtId="0" fontId="76" fillId="0" borderId="0" xfId="71" applyFont="1" applyFill="1" applyAlignment="1">
      <alignment vertical="center"/>
    </xf>
    <xf numFmtId="41" fontId="81" fillId="0" borderId="62" xfId="71" applyNumberFormat="1" applyFont="1" applyBorder="1" applyAlignment="1">
      <alignment horizontal="right" vertical="center"/>
    </xf>
    <xf numFmtId="0" fontId="22" fillId="0" borderId="11" xfId="0" applyFont="1" applyBorder="1" applyAlignment="1">
      <alignment horizontal="center" vertical="center"/>
    </xf>
    <xf numFmtId="41" fontId="81" fillId="0" borderId="62" xfId="71" applyNumberFormat="1" applyFont="1" applyBorder="1" applyAlignment="1">
      <alignment vertical="center"/>
    </xf>
    <xf numFmtId="0" fontId="80" fillId="0" borderId="32" xfId="71" applyNumberFormat="1" applyFont="1" applyBorder="1" applyAlignment="1">
      <alignment horizontal="center" vertical="center"/>
    </xf>
    <xf numFmtId="0" fontId="80" fillId="0" borderId="66" xfId="71" applyFont="1" applyBorder="1" applyAlignment="1">
      <alignment horizontal="center" vertical="center" wrapText="1"/>
    </xf>
    <xf numFmtId="41" fontId="20" fillId="0" borderId="8" xfId="59" applyFont="1" applyFill="1" applyBorder="1" applyAlignment="1">
      <alignment horizontal="center" vertical="center"/>
    </xf>
    <xf numFmtId="0" fontId="81" fillId="0" borderId="65" xfId="71" applyFont="1" applyBorder="1" applyAlignment="1">
      <alignment horizontal="center" vertical="center" wrapText="1"/>
    </xf>
    <xf numFmtId="41" fontId="14" fillId="0" borderId="12" xfId="0" applyNumberFormat="1" applyFont="1" applyFill="1" applyBorder="1" applyAlignment="1">
      <alignment horizontal="right" vertical="center"/>
    </xf>
    <xf numFmtId="41" fontId="14" fillId="0" borderId="11" xfId="0" applyNumberFormat="1" applyFont="1" applyFill="1" applyBorder="1" applyAlignment="1">
      <alignment horizontal="right" vertical="center"/>
    </xf>
    <xf numFmtId="41" fontId="14" fillId="0" borderId="0" xfId="0" applyNumberFormat="1" applyFont="1" applyFill="1" applyBorder="1" applyAlignment="1">
      <alignment horizontal="right" vertical="center"/>
    </xf>
    <xf numFmtId="41" fontId="14" fillId="0" borderId="11" xfId="0" applyNumberFormat="1" applyFont="1" applyFill="1" applyBorder="1" applyAlignment="1">
      <alignment horizontal="right" vertical="center"/>
    </xf>
    <xf numFmtId="41" fontId="14" fillId="0" borderId="4" xfId="0" applyNumberFormat="1" applyFont="1" applyFill="1" applyBorder="1" applyAlignment="1">
      <alignment horizontal="right" vertical="center"/>
    </xf>
    <xf numFmtId="41" fontId="14" fillId="0" borderId="13" xfId="0" applyNumberFormat="1" applyFont="1" applyFill="1" applyBorder="1" applyAlignment="1">
      <alignment horizontal="right" vertical="center"/>
    </xf>
    <xf numFmtId="41" fontId="14" fillId="0" borderId="8" xfId="0" applyNumberFormat="1" applyFont="1" applyFill="1" applyBorder="1">
      <alignment vertical="center"/>
    </xf>
    <xf numFmtId="41" fontId="14" fillId="0" borderId="0" xfId="0" applyNumberFormat="1" applyFont="1" applyFill="1" applyBorder="1">
      <alignment vertical="center"/>
    </xf>
    <xf numFmtId="41" fontId="14" fillId="0" borderId="4" xfId="0" applyNumberFormat="1" applyFont="1" applyFill="1" applyBorder="1">
      <alignment vertical="center"/>
    </xf>
    <xf numFmtId="41" fontId="14" fillId="0" borderId="12" xfId="0" applyNumberFormat="1" applyFont="1" applyFill="1" applyBorder="1">
      <alignment vertical="center"/>
    </xf>
    <xf numFmtId="41" fontId="14" fillId="0" borderId="11" xfId="0" applyNumberFormat="1" applyFont="1" applyFill="1" applyBorder="1">
      <alignment vertical="center"/>
    </xf>
    <xf numFmtId="41" fontId="14" fillId="0" borderId="13" xfId="0" applyNumberFormat="1" applyFont="1" applyFill="1" applyBorder="1">
      <alignment vertical="center"/>
    </xf>
    <xf numFmtId="41" fontId="79" fillId="0" borderId="8" xfId="81" applyNumberFormat="1" applyFont="1" applyFill="1" applyBorder="1" applyAlignment="1" applyProtection="1">
      <alignment horizontal="right" vertical="center"/>
      <protection locked="0"/>
    </xf>
    <xf numFmtId="41" fontId="79" fillId="0" borderId="0" xfId="81" applyNumberFormat="1" applyFont="1" applyFill="1" applyBorder="1" applyAlignment="1" applyProtection="1">
      <alignment horizontal="right" vertical="center"/>
      <protection locked="0"/>
    </xf>
    <xf numFmtId="41" fontId="79" fillId="0" borderId="4" xfId="81" applyNumberFormat="1" applyFont="1" applyFill="1" applyBorder="1" applyAlignment="1" applyProtection="1">
      <alignment horizontal="right" vertical="center"/>
      <protection locked="0"/>
    </xf>
    <xf numFmtId="41" fontId="68" fillId="0" borderId="0" xfId="82" applyNumberFormat="1" applyFont="1" applyFill="1" applyBorder="1" applyAlignment="1">
      <alignment horizontal="right" vertical="center"/>
    </xf>
    <xf numFmtId="41" fontId="68" fillId="0" borderId="0" xfId="82" applyNumberFormat="1" applyFont="1" applyFill="1" applyBorder="1" applyAlignment="1" applyProtection="1">
      <alignment horizontal="right" vertical="center"/>
      <protection locked="0"/>
    </xf>
    <xf numFmtId="41" fontId="68" fillId="0" borderId="11" xfId="82" applyNumberFormat="1" applyFont="1" applyFill="1" applyBorder="1" applyAlignment="1">
      <alignment horizontal="right" vertical="center"/>
    </xf>
    <xf numFmtId="41" fontId="68" fillId="0" borderId="11" xfId="82" applyNumberFormat="1" applyFont="1" applyFill="1" applyBorder="1" applyAlignment="1" applyProtection="1">
      <alignment horizontal="right" vertical="center"/>
      <protection locked="0"/>
    </xf>
    <xf numFmtId="41" fontId="14" fillId="0" borderId="8" xfId="0" applyNumberFormat="1" applyFont="1" applyFill="1" applyBorder="1">
      <alignment vertical="center"/>
    </xf>
    <xf numFmtId="41" fontId="14" fillId="0" borderId="0" xfId="0" applyNumberFormat="1" applyFont="1" applyFill="1" applyBorder="1">
      <alignment vertical="center"/>
    </xf>
    <xf numFmtId="41" fontId="14" fillId="0" borderId="4" xfId="0" applyNumberFormat="1" applyFont="1" applyFill="1" applyBorder="1">
      <alignment vertical="center"/>
    </xf>
    <xf numFmtId="41" fontId="14" fillId="0" borderId="12" xfId="0" applyNumberFormat="1" applyFont="1" applyFill="1" applyBorder="1">
      <alignment vertical="center"/>
    </xf>
    <xf numFmtId="41" fontId="14" fillId="0" borderId="11" xfId="0" applyNumberFormat="1" applyFont="1" applyFill="1" applyBorder="1">
      <alignment vertical="center"/>
    </xf>
    <xf numFmtId="41" fontId="14" fillId="0" borderId="13" xfId="0" applyNumberFormat="1" applyFont="1" applyFill="1" applyBorder="1">
      <alignment vertical="center"/>
    </xf>
    <xf numFmtId="41" fontId="14" fillId="0" borderId="13" xfId="5" applyNumberFormat="1" applyFont="1" applyFill="1" applyBorder="1" applyAlignment="1">
      <alignment horizontal="right" vertical="center" wrapText="1"/>
    </xf>
    <xf numFmtId="41" fontId="14" fillId="0" borderId="11" xfId="5" applyNumberFormat="1" applyFont="1" applyFill="1" applyBorder="1" applyAlignment="1">
      <alignment horizontal="right" vertical="center" wrapText="1"/>
    </xf>
    <xf numFmtId="41" fontId="14" fillId="0" borderId="12" xfId="0" applyNumberFormat="1" applyFont="1" applyFill="1" applyBorder="1" applyAlignment="1">
      <alignment horizontal="right" vertical="center" wrapText="1"/>
    </xf>
    <xf numFmtId="41" fontId="14" fillId="0" borderId="4" xfId="5" applyNumberFormat="1" applyFont="1" applyFill="1" applyBorder="1" applyAlignment="1">
      <alignment horizontal="right" vertical="center" wrapText="1"/>
    </xf>
    <xf numFmtId="41" fontId="14" fillId="0" borderId="0" xfId="5" applyNumberFormat="1" applyFont="1" applyFill="1" applyBorder="1" applyAlignment="1">
      <alignment horizontal="right" vertical="center" wrapText="1"/>
    </xf>
    <xf numFmtId="41" fontId="14" fillId="0" borderId="8" xfId="0" applyNumberFormat="1" applyFont="1" applyFill="1" applyBorder="1" applyAlignment="1">
      <alignment horizontal="right" vertical="center" wrapText="1"/>
    </xf>
    <xf numFmtId="41" fontId="20" fillId="0" borderId="0" xfId="0" applyNumberFormat="1" applyFont="1" applyFill="1" applyBorder="1" applyAlignment="1">
      <alignment horizontal="right" vertical="center"/>
    </xf>
    <xf numFmtId="41" fontId="20" fillId="0" borderId="8" xfId="0" applyNumberFormat="1" applyFont="1" applyFill="1" applyBorder="1" applyAlignment="1">
      <alignment horizontal="right" vertical="center"/>
    </xf>
    <xf numFmtId="41" fontId="20" fillId="0" borderId="4" xfId="0" applyNumberFormat="1" applyFont="1" applyFill="1" applyBorder="1" applyAlignment="1">
      <alignment horizontal="right" vertical="center"/>
    </xf>
    <xf numFmtId="41" fontId="14" fillId="0" borderId="0" xfId="0" applyNumberFormat="1" applyFont="1" applyFill="1" applyBorder="1">
      <alignment vertical="center"/>
    </xf>
    <xf numFmtId="41" fontId="14" fillId="0" borderId="11" xfId="0" applyNumberFormat="1" applyFont="1" applyFill="1" applyBorder="1">
      <alignment vertical="center"/>
    </xf>
    <xf numFmtId="0" fontId="20" fillId="0" borderId="11" xfId="0" applyFont="1" applyFill="1" applyBorder="1" applyAlignment="1">
      <alignment horizontal="center" vertical="center"/>
    </xf>
    <xf numFmtId="41" fontId="71" fillId="0" borderId="11" xfId="0" applyNumberFormat="1" applyFont="1" applyFill="1" applyBorder="1">
      <alignment vertical="center"/>
    </xf>
    <xf numFmtId="41" fontId="71" fillId="0" borderId="13" xfId="0" applyNumberFormat="1" applyFont="1" applyFill="1" applyBorder="1">
      <alignment vertical="center"/>
    </xf>
    <xf numFmtId="41" fontId="19" fillId="0" borderId="0" xfId="0" applyNumberFormat="1" applyFont="1" applyFill="1" applyBorder="1">
      <alignment vertical="center"/>
    </xf>
    <xf numFmtId="41" fontId="20" fillId="3" borderId="11" xfId="0" applyNumberFormat="1" applyFont="1" applyFill="1" applyBorder="1">
      <alignment vertical="center"/>
    </xf>
    <xf numFmtId="41" fontId="20" fillId="3" borderId="12" xfId="0" applyNumberFormat="1" applyFont="1" applyFill="1" applyBorder="1">
      <alignment vertical="center"/>
    </xf>
    <xf numFmtId="41" fontId="14" fillId="0" borderId="0" xfId="0" applyNumberFormat="1" applyFont="1" applyFill="1" applyBorder="1">
      <alignment vertical="center"/>
    </xf>
    <xf numFmtId="41" fontId="14" fillId="0" borderId="11" xfId="0" applyNumberFormat="1" applyFont="1" applyFill="1" applyBorder="1">
      <alignment vertical="center"/>
    </xf>
    <xf numFmtId="41" fontId="19" fillId="0" borderId="0" xfId="0" applyNumberFormat="1" applyFont="1" applyFill="1" applyBorder="1">
      <alignment vertical="center"/>
    </xf>
    <xf numFmtId="41" fontId="14" fillId="0" borderId="0" xfId="0" applyNumberFormat="1" applyFont="1" applyFill="1" applyBorder="1">
      <alignment vertical="center"/>
    </xf>
    <xf numFmtId="41" fontId="14" fillId="0" borderId="11" xfId="0" applyNumberFormat="1" applyFont="1" applyFill="1" applyBorder="1">
      <alignment vertical="center"/>
    </xf>
    <xf numFmtId="41" fontId="19" fillId="0" borderId="0" xfId="0" applyNumberFormat="1" applyFont="1" applyFill="1" applyBorder="1">
      <alignment vertical="center"/>
    </xf>
    <xf numFmtId="41" fontId="14" fillId="0" borderId="0" xfId="0" applyNumberFormat="1" applyFont="1" applyFill="1" applyBorder="1">
      <alignment vertical="center"/>
    </xf>
    <xf numFmtId="41" fontId="14" fillId="0" borderId="11" xfId="0" applyNumberFormat="1" applyFont="1" applyFill="1" applyBorder="1">
      <alignment vertical="center"/>
    </xf>
    <xf numFmtId="41" fontId="19" fillId="0" borderId="0" xfId="0" applyNumberFormat="1" applyFont="1" applyFill="1" applyBorder="1">
      <alignment vertical="center"/>
    </xf>
    <xf numFmtId="41" fontId="14" fillId="0" borderId="0" xfId="0" applyNumberFormat="1" applyFont="1" applyFill="1" applyBorder="1">
      <alignment vertical="center"/>
    </xf>
    <xf numFmtId="41" fontId="14" fillId="0" borderId="4" xfId="0" applyNumberFormat="1" applyFont="1" applyFill="1" applyBorder="1">
      <alignment vertical="center"/>
    </xf>
    <xf numFmtId="41" fontId="14" fillId="0" borderId="11" xfId="0" applyNumberFormat="1" applyFont="1" applyFill="1" applyBorder="1">
      <alignment vertical="center"/>
    </xf>
    <xf numFmtId="41" fontId="14" fillId="0" borderId="13" xfId="0" applyNumberFormat="1" applyFont="1" applyFill="1" applyBorder="1">
      <alignment vertical="center"/>
    </xf>
    <xf numFmtId="41" fontId="19" fillId="0" borderId="0" xfId="0" applyNumberFormat="1" applyFont="1" applyFill="1" applyBorder="1">
      <alignment vertical="center"/>
    </xf>
    <xf numFmtId="41" fontId="19" fillId="0" borderId="4" xfId="0" applyNumberFormat="1" applyFont="1" applyFill="1" applyBorder="1">
      <alignment vertical="center"/>
    </xf>
    <xf numFmtId="41" fontId="14" fillId="0" borderId="13" xfId="0" applyNumberFormat="1" applyFont="1" applyFill="1" applyBorder="1" applyAlignment="1">
      <alignment horizontal="center" vertical="center" wrapText="1"/>
    </xf>
    <xf numFmtId="41" fontId="14" fillId="0" borderId="11" xfId="0" applyNumberFormat="1" applyFont="1" applyFill="1" applyBorder="1" applyAlignment="1">
      <alignment horizontal="center" vertical="center" wrapText="1"/>
    </xf>
    <xf numFmtId="41" fontId="14" fillId="0" borderId="12" xfId="0" applyNumberFormat="1" applyFont="1" applyFill="1" applyBorder="1" applyAlignment="1">
      <alignment horizontal="center" vertical="center" wrapText="1"/>
    </xf>
    <xf numFmtId="41" fontId="14" fillId="0" borderId="4" xfId="0" applyNumberFormat="1" applyFont="1" applyFill="1" applyBorder="1" applyAlignment="1">
      <alignment horizontal="center" vertical="center" wrapText="1"/>
    </xf>
    <xf numFmtId="41" fontId="14" fillId="0" borderId="0" xfId="0" applyNumberFormat="1" applyFont="1" applyFill="1" applyBorder="1" applyAlignment="1">
      <alignment horizontal="center" vertical="center" wrapText="1"/>
    </xf>
    <xf numFmtId="41" fontId="14" fillId="0" borderId="8" xfId="0" applyNumberFormat="1" applyFont="1" applyFill="1" applyBorder="1" applyAlignment="1">
      <alignment horizontal="center" vertical="center" wrapText="1"/>
    </xf>
    <xf numFmtId="41" fontId="14" fillId="2" borderId="4" xfId="0" applyNumberFormat="1" applyFont="1" applyFill="1" applyBorder="1" applyAlignment="1">
      <alignment horizontal="center" vertical="center" wrapText="1"/>
    </xf>
    <xf numFmtId="41" fontId="14" fillId="2" borderId="0" xfId="0" applyNumberFormat="1" applyFont="1" applyFill="1" applyBorder="1" applyAlignment="1">
      <alignment horizontal="center" vertical="center" wrapText="1"/>
    </xf>
    <xf numFmtId="41" fontId="14" fillId="2" borderId="8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61" fillId="0" borderId="0" xfId="0" applyFont="1">
      <alignment vertical="center"/>
    </xf>
    <xf numFmtId="0" fontId="74" fillId="0" borderId="0" xfId="71" applyFont="1" applyAlignment="1">
      <alignment horizontal="right" vertical="center"/>
    </xf>
    <xf numFmtId="41" fontId="20" fillId="0" borderId="8" xfId="0" applyNumberFormat="1" applyFont="1" applyFill="1" applyBorder="1" applyAlignment="1">
      <alignment vertical="center"/>
    </xf>
    <xf numFmtId="41" fontId="20" fillId="0" borderId="0" xfId="0" applyNumberFormat="1" applyFont="1" applyFill="1" applyBorder="1" applyAlignment="1">
      <alignment vertical="center"/>
    </xf>
    <xf numFmtId="41" fontId="20" fillId="0" borderId="4" xfId="0" applyNumberFormat="1" applyFont="1" applyFill="1" applyBorder="1" applyAlignment="1">
      <alignment vertical="center"/>
    </xf>
    <xf numFmtId="41" fontId="14" fillId="0" borderId="0" xfId="0" applyNumberFormat="1" applyFont="1" applyFill="1" applyBorder="1">
      <alignment vertical="center"/>
    </xf>
    <xf numFmtId="41" fontId="14" fillId="3" borderId="0" xfId="0" applyNumberFormat="1" applyFont="1" applyFill="1" applyBorder="1">
      <alignment vertical="center"/>
    </xf>
    <xf numFmtId="41" fontId="20" fillId="0" borderId="11" xfId="0" applyNumberFormat="1" applyFont="1" applyFill="1" applyBorder="1">
      <alignment vertical="center"/>
    </xf>
    <xf numFmtId="41" fontId="20" fillId="0" borderId="13" xfId="0" applyNumberFormat="1" applyFont="1" applyFill="1" applyBorder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8" xfId="0" applyFont="1" applyFill="1" applyBorder="1">
      <alignment vertical="center"/>
    </xf>
    <xf numFmtId="0" fontId="10" fillId="0" borderId="5" xfId="0" applyFont="1" applyFill="1" applyBorder="1" applyAlignment="1">
      <alignment wrapText="1"/>
    </xf>
    <xf numFmtId="3" fontId="34" fillId="0" borderId="9" xfId="3" applyNumberFormat="1" applyFont="1" applyFill="1" applyBorder="1" applyAlignment="1">
      <alignment horizontal="centerContinuous" vertical="center"/>
    </xf>
    <xf numFmtId="3" fontId="10" fillId="0" borderId="5" xfId="0" applyNumberFormat="1" applyFont="1" applyBorder="1" applyAlignment="1">
      <alignment horizontal="centerContinuous" vertical="center"/>
    </xf>
    <xf numFmtId="3" fontId="10" fillId="0" borderId="18" xfId="0" applyNumberFormat="1" applyFont="1" applyBorder="1" applyAlignment="1">
      <alignment horizontal="centerContinuous" vertical="center"/>
    </xf>
    <xf numFmtId="3" fontId="10" fillId="0" borderId="18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3" fontId="10" fillId="3" borderId="9" xfId="0" applyNumberFormat="1" applyFont="1" applyFill="1" applyBorder="1" applyAlignment="1">
      <alignment horizontal="center" vertical="center"/>
    </xf>
    <xf numFmtId="3" fontId="10" fillId="3" borderId="10" xfId="0" applyNumberFormat="1" applyFont="1" applyFill="1" applyBorder="1" applyAlignment="1">
      <alignment horizontal="center" vertical="center"/>
    </xf>
    <xf numFmtId="3" fontId="10" fillId="3" borderId="9" xfId="0" applyNumberFormat="1" applyFont="1" applyFill="1" applyBorder="1" applyAlignment="1">
      <alignment horizontal="centerContinuous" vertical="center"/>
    </xf>
    <xf numFmtId="3" fontId="10" fillId="3" borderId="10" xfId="0" applyNumberFormat="1" applyFont="1" applyFill="1" applyBorder="1" applyAlignment="1">
      <alignment horizontal="centerContinuous" vertical="center"/>
    </xf>
    <xf numFmtId="41" fontId="14" fillId="0" borderId="0" xfId="59" applyNumberFormat="1" applyFont="1" applyFill="1" applyBorder="1" applyAlignment="1">
      <alignment horizontal="right" vertical="center"/>
    </xf>
    <xf numFmtId="41" fontId="14" fillId="0" borderId="11" xfId="59" applyNumberFormat="1" applyFont="1" applyFill="1" applyBorder="1" applyAlignment="1">
      <alignment horizontal="right" vertical="center"/>
    </xf>
    <xf numFmtId="41" fontId="14" fillId="0" borderId="8" xfId="59" applyNumberFormat="1" applyFont="1" applyFill="1" applyBorder="1" applyAlignment="1">
      <alignment horizontal="right" vertical="center"/>
    </xf>
    <xf numFmtId="41" fontId="14" fillId="0" borderId="12" xfId="59" applyNumberFormat="1" applyFont="1" applyFill="1" applyBorder="1" applyAlignment="1">
      <alignment horizontal="right" vertical="center"/>
    </xf>
    <xf numFmtId="0" fontId="39" fillId="0" borderId="64" xfId="0" applyFont="1" applyFill="1" applyBorder="1" applyAlignment="1">
      <alignment horizontal="center" vertical="center"/>
    </xf>
    <xf numFmtId="41" fontId="14" fillId="0" borderId="8" xfId="4" applyNumberFormat="1" applyFont="1" applyFill="1" applyBorder="1">
      <alignment vertical="center"/>
    </xf>
    <xf numFmtId="41" fontId="14" fillId="3" borderId="0" xfId="4" applyNumberFormat="1" applyFont="1" applyFill="1" applyBorder="1">
      <alignment vertical="center"/>
    </xf>
    <xf numFmtId="41" fontId="14" fillId="0" borderId="0" xfId="4" applyNumberFormat="1" applyFont="1" applyFill="1" applyBorder="1">
      <alignment vertical="center"/>
    </xf>
    <xf numFmtId="41" fontId="14" fillId="0" borderId="12" xfId="4" applyNumberFormat="1" applyFont="1" applyFill="1" applyBorder="1">
      <alignment vertical="center"/>
    </xf>
    <xf numFmtId="41" fontId="14" fillId="3" borderId="11" xfId="4" applyNumberFormat="1" applyFont="1" applyFill="1" applyBorder="1">
      <alignment vertical="center"/>
    </xf>
    <xf numFmtId="41" fontId="14" fillId="0" borderId="11" xfId="4" applyNumberFormat="1" applyFont="1" applyFill="1" applyBorder="1">
      <alignment vertical="center"/>
    </xf>
    <xf numFmtId="41" fontId="14" fillId="3" borderId="0" xfId="4" applyNumberFormat="1" applyFont="1" applyFill="1" applyBorder="1" applyAlignment="1">
      <alignment horizontal="right" vertical="center"/>
    </xf>
    <xf numFmtId="41" fontId="14" fillId="0" borderId="0" xfId="0" applyNumberFormat="1" applyFont="1" applyFill="1">
      <alignment vertical="center"/>
    </xf>
    <xf numFmtId="0" fontId="39" fillId="0" borderId="0" xfId="73" applyFont="1" applyFill="1" applyAlignment="1">
      <alignment horizontal="right" vertical="center"/>
    </xf>
    <xf numFmtId="0" fontId="39" fillId="0" borderId="30" xfId="0" applyFont="1" applyFill="1" applyBorder="1" applyAlignment="1">
      <alignment horizontal="center" vertical="center"/>
    </xf>
    <xf numFmtId="182" fontId="67" fillId="0" borderId="30" xfId="82" applyNumberFormat="1" applyFont="1" applyBorder="1" applyAlignment="1">
      <alignment horizontal="center" vertical="center"/>
    </xf>
    <xf numFmtId="0" fontId="39" fillId="0" borderId="32" xfId="0" applyFont="1" applyFill="1" applyBorder="1" applyAlignment="1">
      <alignment horizontal="center" vertical="center"/>
    </xf>
    <xf numFmtId="0" fontId="39" fillId="0" borderId="63" xfId="82" quotePrefix="1" applyFont="1" applyBorder="1" applyAlignment="1">
      <alignment horizontal="center" vertical="center"/>
    </xf>
    <xf numFmtId="0" fontId="39" fillId="0" borderId="29" xfId="82" quotePrefix="1" applyFont="1" applyBorder="1" applyAlignment="1">
      <alignment horizontal="center" vertical="center"/>
    </xf>
    <xf numFmtId="0" fontId="67" fillId="0" borderId="29" xfId="82" quotePrefix="1" applyFont="1" applyBorder="1" applyAlignment="1">
      <alignment horizontal="center" vertical="center"/>
    </xf>
    <xf numFmtId="0" fontId="39" fillId="0" borderId="29" xfId="0" applyFont="1" applyFill="1" applyBorder="1" applyAlignment="1">
      <alignment horizontal="center" vertical="center"/>
    </xf>
    <xf numFmtId="0" fontId="39" fillId="0" borderId="3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wrapText="1"/>
    </xf>
    <xf numFmtId="0" fontId="14" fillId="0" borderId="1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41" fontId="14" fillId="0" borderId="20" xfId="0" applyNumberFormat="1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0" fillId="0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10" fillId="0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1" fontId="14" fillId="0" borderId="8" xfId="0" applyNumberFormat="1" applyFont="1" applyFill="1" applyBorder="1" applyAlignment="1">
      <alignment horizontal="center" vertical="center"/>
    </xf>
    <xf numFmtId="41" fontId="14" fillId="0" borderId="18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right" vertical="center"/>
    </xf>
    <xf numFmtId="0" fontId="10" fillId="0" borderId="18" xfId="0" applyFont="1" applyFill="1" applyBorder="1" applyAlignment="1">
      <alignment horizontal="center" vertical="distributed" wrapText="1"/>
    </xf>
    <xf numFmtId="0" fontId="10" fillId="0" borderId="21" xfId="0" applyFont="1" applyFill="1" applyBorder="1" applyAlignment="1">
      <alignment horizontal="center" vertical="distributed" wrapText="1"/>
    </xf>
    <xf numFmtId="0" fontId="10" fillId="0" borderId="22" xfId="0" applyFont="1" applyFill="1" applyBorder="1" applyAlignment="1">
      <alignment horizontal="center" vertical="distributed" wrapText="1"/>
    </xf>
    <xf numFmtId="0" fontId="18" fillId="0" borderId="0" xfId="0" applyFont="1" applyFill="1" applyAlignment="1">
      <alignment horizontal="center" vertical="center"/>
    </xf>
    <xf numFmtId="176" fontId="10" fillId="2" borderId="23" xfId="1" applyFont="1" applyFill="1" applyBorder="1" applyAlignment="1">
      <alignment horizontal="center" vertical="center" wrapText="1"/>
    </xf>
    <xf numFmtId="0" fontId="10" fillId="2" borderId="26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/>
    </xf>
    <xf numFmtId="0" fontId="10" fillId="2" borderId="24" xfId="2" applyFont="1" applyFill="1" applyBorder="1" applyAlignment="1">
      <alignment horizontal="center" vertical="center" wrapText="1"/>
    </xf>
    <xf numFmtId="0" fontId="10" fillId="2" borderId="24" xfId="2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 wrapText="1"/>
    </xf>
    <xf numFmtId="0" fontId="10" fillId="2" borderId="27" xfId="2" applyFont="1" applyFill="1" applyBorder="1" applyAlignment="1">
      <alignment horizontal="center" vertical="center"/>
    </xf>
    <xf numFmtId="0" fontId="10" fillId="2" borderId="27" xfId="2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0" fillId="2" borderId="27" xfId="2" applyFont="1" applyFill="1" applyBorder="1" applyAlignment="1">
      <alignment horizontal="center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1" fontId="14" fillId="0" borderId="20" xfId="0" applyNumberFormat="1" applyFont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41" fontId="20" fillId="0" borderId="11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6" fillId="0" borderId="9" xfId="3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top" wrapText="1"/>
    </xf>
    <xf numFmtId="0" fontId="14" fillId="0" borderId="19" xfId="0" applyFont="1" applyFill="1" applyBorder="1" applyAlignment="1">
      <alignment horizontal="center" vertical="top"/>
    </xf>
    <xf numFmtId="0" fontId="14" fillId="0" borderId="18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32" fillId="0" borderId="9" xfId="3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/>
    </xf>
    <xf numFmtId="0" fontId="32" fillId="0" borderId="18" xfId="3" applyFont="1" applyFill="1" applyBorder="1" applyAlignment="1">
      <alignment horizontal="center" vertical="center" wrapText="1"/>
    </xf>
    <xf numFmtId="0" fontId="32" fillId="0" borderId="19" xfId="3" applyFont="1" applyFill="1" applyBorder="1" applyAlignment="1">
      <alignment horizontal="center" vertical="center" wrapText="1"/>
    </xf>
    <xf numFmtId="0" fontId="32" fillId="0" borderId="9" xfId="3" applyFont="1" applyFill="1" applyBorder="1" applyAlignment="1">
      <alignment horizontal="center" vertical="top" wrapText="1"/>
    </xf>
    <xf numFmtId="0" fontId="32" fillId="0" borderId="9" xfId="3" applyFont="1" applyFill="1" applyBorder="1" applyAlignment="1">
      <alignment horizontal="center" vertical="top"/>
    </xf>
    <xf numFmtId="0" fontId="16" fillId="0" borderId="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top" wrapText="1"/>
    </xf>
    <xf numFmtId="0" fontId="14" fillId="0" borderId="37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top"/>
    </xf>
    <xf numFmtId="0" fontId="14" fillId="0" borderId="38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32" fillId="0" borderId="10" xfId="3" applyFont="1" applyFill="1" applyBorder="1" applyAlignment="1">
      <alignment horizontal="center"/>
    </xf>
    <xf numFmtId="0" fontId="10" fillId="0" borderId="14" xfId="0" applyFont="1" applyFill="1" applyBorder="1" applyAlignment="1">
      <alignment horizontal="left" vertical="top" wrapText="1"/>
    </xf>
    <xf numFmtId="0" fontId="10" fillId="0" borderId="14" xfId="0" applyFont="1" applyFill="1" applyBorder="1" applyAlignment="1">
      <alignment horizontal="righ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32" fillId="0" borderId="10" xfId="3" applyFont="1" applyFill="1" applyBorder="1" applyAlignment="1">
      <alignment horizontal="center" wrapText="1"/>
    </xf>
    <xf numFmtId="0" fontId="0" fillId="0" borderId="1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/>
    </xf>
    <xf numFmtId="0" fontId="0" fillId="0" borderId="37" xfId="0" applyFill="1" applyBorder="1" applyAlignment="1">
      <alignment horizontal="center" vertical="center" wrapText="1"/>
    </xf>
    <xf numFmtId="0" fontId="35" fillId="0" borderId="7" xfId="3" applyFont="1" applyFill="1" applyBorder="1" applyAlignment="1">
      <alignment horizontal="center" vertical="center" wrapText="1"/>
    </xf>
    <xf numFmtId="0" fontId="35" fillId="0" borderId="10" xfId="3" applyFont="1" applyFill="1" applyBorder="1" applyAlignment="1">
      <alignment horizontal="center" vertical="center" wrapText="1"/>
    </xf>
    <xf numFmtId="0" fontId="34" fillId="0" borderId="7" xfId="3" applyFont="1" applyFill="1" applyBorder="1" applyAlignment="1">
      <alignment horizontal="center" vertical="center" wrapText="1"/>
    </xf>
    <xf numFmtId="0" fontId="34" fillId="0" borderId="10" xfId="3" applyFont="1" applyFill="1" applyBorder="1" applyAlignment="1">
      <alignment horizontal="center" vertical="center" wrapText="1"/>
    </xf>
    <xf numFmtId="0" fontId="13" fillId="0" borderId="0" xfId="3" applyFont="1" applyFill="1" applyAlignment="1">
      <alignment horizontal="center" vertical="center"/>
    </xf>
    <xf numFmtId="3" fontId="13" fillId="0" borderId="0" xfId="3" applyNumberFormat="1" applyFont="1" applyFill="1" applyAlignment="1">
      <alignment horizontal="center" vertical="center"/>
    </xf>
    <xf numFmtId="3" fontId="13" fillId="0" borderId="0" xfId="3" applyNumberFormat="1" applyFont="1" applyFill="1" applyAlignment="1">
      <alignment horizontal="center" vertical="center" shrinkToFit="1"/>
    </xf>
    <xf numFmtId="0" fontId="39" fillId="0" borderId="14" xfId="3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39" fillId="0" borderId="38" xfId="0" applyFont="1" applyFill="1" applyBorder="1" applyAlignment="1">
      <alignment horizontal="center" vertical="center"/>
    </xf>
    <xf numFmtId="0" fontId="39" fillId="3" borderId="2" xfId="3" applyFont="1" applyFill="1" applyBorder="1" applyAlignment="1">
      <alignment horizontal="center" vertical="center"/>
    </xf>
    <xf numFmtId="0" fontId="39" fillId="3" borderId="14" xfId="3" applyFont="1" applyFill="1" applyBorder="1" applyAlignment="1">
      <alignment horizontal="center" vertical="center"/>
    </xf>
    <xf numFmtId="0" fontId="39" fillId="3" borderId="5" xfId="3" applyFont="1" applyFill="1" applyBorder="1" applyAlignment="1">
      <alignment horizontal="center" vertical="center"/>
    </xf>
    <xf numFmtId="0" fontId="39" fillId="3" borderId="38" xfId="3" applyFont="1" applyFill="1" applyBorder="1" applyAlignment="1">
      <alignment horizontal="center" vertical="center"/>
    </xf>
    <xf numFmtId="0" fontId="39" fillId="0" borderId="2" xfId="3" applyFont="1" applyFill="1" applyBorder="1" applyAlignment="1">
      <alignment horizontal="center" vertical="center"/>
    </xf>
    <xf numFmtId="0" fontId="39" fillId="0" borderId="8" xfId="3" applyFont="1" applyFill="1" applyBorder="1" applyAlignment="1">
      <alignment horizontal="center" vertical="center"/>
    </xf>
    <xf numFmtId="0" fontId="39" fillId="0" borderId="5" xfId="3" applyFont="1" applyFill="1" applyBorder="1" applyAlignment="1">
      <alignment horizontal="center" vertical="center"/>
    </xf>
    <xf numFmtId="0" fontId="39" fillId="0" borderId="1" xfId="3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horizontal="center" vertical="center"/>
    </xf>
    <xf numFmtId="0" fontId="39" fillId="0" borderId="14" xfId="3" applyFont="1" applyFill="1" applyBorder="1" applyAlignment="1">
      <alignment horizontal="center" vertical="center"/>
    </xf>
    <xf numFmtId="0" fontId="39" fillId="0" borderId="1" xfId="3" applyFont="1" applyFill="1" applyBorder="1" applyAlignment="1">
      <alignment horizontal="center" vertical="center"/>
    </xf>
    <xf numFmtId="0" fontId="39" fillId="0" borderId="14" xfId="3" applyFont="1" applyFill="1" applyBorder="1" applyAlignment="1">
      <alignment horizontal="center" vertical="center" wrapText="1" shrinkToFit="1"/>
    </xf>
    <xf numFmtId="0" fontId="39" fillId="0" borderId="0" xfId="0" applyFont="1" applyFill="1" applyBorder="1" applyAlignment="1">
      <alignment vertical="center" shrinkToFit="1"/>
    </xf>
    <xf numFmtId="0" fontId="39" fillId="0" borderId="38" xfId="0" applyFont="1" applyFill="1" applyBorder="1" applyAlignment="1">
      <alignment vertical="center" shrinkToFit="1"/>
    </xf>
    <xf numFmtId="3" fontId="39" fillId="0" borderId="38" xfId="3" applyNumberFormat="1" applyFont="1" applyFill="1" applyBorder="1" applyAlignment="1">
      <alignment horizontal="center" vertical="center" wrapText="1"/>
    </xf>
    <xf numFmtId="3" fontId="39" fillId="0" borderId="6" xfId="3" applyNumberFormat="1" applyFont="1" applyFill="1" applyBorder="1" applyAlignment="1">
      <alignment horizontal="center" vertical="center" wrapText="1"/>
    </xf>
    <xf numFmtId="0" fontId="16" fillId="0" borderId="38" xfId="3" applyFont="1" applyFill="1" applyBorder="1" applyAlignment="1">
      <alignment horizontal="center" vertical="center"/>
    </xf>
    <xf numFmtId="0" fontId="16" fillId="0" borderId="6" xfId="3" applyFont="1" applyFill="1" applyBorder="1" applyAlignment="1">
      <alignment horizontal="center" vertical="center"/>
    </xf>
    <xf numFmtId="3" fontId="39" fillId="0" borderId="18" xfId="3" applyNumberFormat="1" applyFont="1" applyFill="1" applyBorder="1" applyAlignment="1">
      <alignment horizontal="center" vertical="center"/>
    </xf>
    <xf numFmtId="3" fontId="39" fillId="0" borderId="20" xfId="3" applyNumberFormat="1" applyFont="1" applyFill="1" applyBorder="1" applyAlignment="1">
      <alignment horizontal="center" vertical="center"/>
    </xf>
    <xf numFmtId="3" fontId="39" fillId="0" borderId="19" xfId="3" applyNumberFormat="1" applyFont="1" applyFill="1" applyBorder="1" applyAlignment="1">
      <alignment horizontal="center" vertical="center"/>
    </xf>
    <xf numFmtId="0" fontId="39" fillId="0" borderId="20" xfId="3" applyFont="1" applyFill="1" applyBorder="1" applyAlignment="1">
      <alignment horizontal="center" vertical="center"/>
    </xf>
    <xf numFmtId="0" fontId="39" fillId="0" borderId="19" xfId="3" applyFont="1" applyFill="1" applyBorder="1" applyAlignment="1">
      <alignment horizontal="center" vertical="center"/>
    </xf>
    <xf numFmtId="0" fontId="39" fillId="0" borderId="0" xfId="3" applyFont="1" applyFill="1" applyBorder="1" applyAlignment="1">
      <alignment horizontal="left" vertical="center"/>
    </xf>
    <xf numFmtId="3" fontId="39" fillId="0" borderId="0" xfId="3" applyNumberFormat="1" applyFont="1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10" fillId="0" borderId="14" xfId="0" applyFont="1" applyFill="1" applyBorder="1" applyAlignment="1">
      <alignment horizontal="center" vertical="top"/>
    </xf>
    <xf numFmtId="0" fontId="0" fillId="3" borderId="2" xfId="0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38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right" vertical="center"/>
    </xf>
    <xf numFmtId="0" fontId="10" fillId="0" borderId="55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vertical="center" shrinkToFit="1"/>
    </xf>
    <xf numFmtId="0" fontId="10" fillId="0" borderId="5" xfId="0" applyFont="1" applyFill="1" applyBorder="1" applyAlignment="1">
      <alignment horizontal="center"/>
    </xf>
    <xf numFmtId="0" fontId="39" fillId="2" borderId="27" xfId="80" applyFont="1" applyFill="1" applyBorder="1" applyAlignment="1">
      <alignment horizontal="center" vertical="center" wrapText="1"/>
    </xf>
    <xf numFmtId="0" fontId="39" fillId="2" borderId="9" xfId="80" applyFont="1" applyFill="1" applyBorder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39" fillId="2" borderId="24" xfId="80" applyFont="1" applyFill="1" applyBorder="1" applyAlignment="1">
      <alignment horizontal="center" vertical="center" wrapText="1"/>
    </xf>
    <xf numFmtId="0" fontId="39" fillId="2" borderId="3" xfId="80" applyFont="1" applyFill="1" applyBorder="1" applyAlignment="1">
      <alignment horizontal="center" vertical="center" wrapText="1"/>
    </xf>
    <xf numFmtId="0" fontId="39" fillId="0" borderId="25" xfId="0" applyFont="1" applyFill="1" applyBorder="1" applyAlignment="1">
      <alignment horizontal="center" vertical="center"/>
    </xf>
    <xf numFmtId="0" fontId="39" fillId="0" borderId="28" xfId="0" applyFont="1" applyFill="1" applyBorder="1" applyAlignment="1">
      <alignment horizontal="center" vertical="center"/>
    </xf>
    <xf numFmtId="0" fontId="39" fillId="2" borderId="10" xfId="8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top" wrapText="1"/>
    </xf>
    <xf numFmtId="0" fontId="0" fillId="0" borderId="14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0" fontId="0" fillId="0" borderId="8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wrapText="1" shrinkToFit="1"/>
    </xf>
    <xf numFmtId="0" fontId="13" fillId="0" borderId="0" xfId="73" applyFont="1" applyFill="1" applyAlignment="1">
      <alignment horizontal="center" vertical="center"/>
    </xf>
    <xf numFmtId="176" fontId="39" fillId="0" borderId="23" xfId="1" applyFont="1" applyFill="1" applyBorder="1" applyAlignment="1">
      <alignment horizontal="center" vertical="center" wrapText="1"/>
    </xf>
    <xf numFmtId="176" fontId="39" fillId="0" borderId="26" xfId="1" applyFont="1" applyFill="1" applyBorder="1" applyAlignment="1">
      <alignment horizontal="center" vertical="center" wrapText="1"/>
    </xf>
    <xf numFmtId="176" fontId="39" fillId="0" borderId="63" xfId="1" applyFont="1" applyFill="1" applyBorder="1" applyAlignment="1">
      <alignment horizontal="center" vertical="center" wrapText="1"/>
    </xf>
    <xf numFmtId="0" fontId="39" fillId="0" borderId="24" xfId="73" applyFont="1" applyFill="1" applyBorder="1" applyAlignment="1">
      <alignment horizontal="center" vertical="center" wrapText="1"/>
    </xf>
    <xf numFmtId="0" fontId="39" fillId="0" borderId="25" xfId="0" applyFont="1" applyFill="1" applyBorder="1" applyAlignment="1">
      <alignment horizontal="center" vertical="center" wrapText="1"/>
    </xf>
    <xf numFmtId="0" fontId="39" fillId="0" borderId="64" xfId="0" applyFont="1" applyFill="1" applyBorder="1" applyAlignment="1">
      <alignment horizontal="center" vertical="center"/>
    </xf>
    <xf numFmtId="0" fontId="39" fillId="0" borderId="27" xfId="73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right"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 shrinkToFi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 shrinkToFit="1"/>
    </xf>
    <xf numFmtId="0" fontId="10" fillId="0" borderId="22" xfId="0" applyFont="1" applyFill="1" applyBorder="1" applyAlignment="1">
      <alignment horizontal="center" vertical="center" shrinkToFit="1"/>
    </xf>
    <xf numFmtId="0" fontId="10" fillId="0" borderId="8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10" fillId="0" borderId="4" xfId="0" applyFont="1" applyFill="1" applyBorder="1">
      <alignment vertical="center"/>
    </xf>
    <xf numFmtId="0" fontId="10" fillId="0" borderId="6" xfId="0" applyFont="1" applyFill="1" applyBorder="1">
      <alignment vertical="center"/>
    </xf>
    <xf numFmtId="0" fontId="10" fillId="0" borderId="16" xfId="0" applyFont="1" applyFill="1" applyBorder="1">
      <alignment vertical="center"/>
    </xf>
    <xf numFmtId="0" fontId="10" fillId="0" borderId="17" xfId="0" applyFont="1" applyFill="1" applyBorder="1">
      <alignment vertical="center"/>
    </xf>
    <xf numFmtId="0" fontId="10" fillId="0" borderId="15" xfId="0" applyFont="1" applyFill="1" applyBorder="1" applyAlignment="1">
      <alignment horizontal="center" vertical="center" wrapText="1" shrinkToFit="1"/>
    </xf>
    <xf numFmtId="0" fontId="10" fillId="0" borderId="16" xfId="0" applyFont="1" applyFill="1" applyBorder="1" applyAlignment="1">
      <alignment horizontal="center" vertical="center" wrapText="1" shrinkToFit="1"/>
    </xf>
    <xf numFmtId="0" fontId="10" fillId="0" borderId="17" xfId="0" applyFont="1" applyFill="1" applyBorder="1" applyAlignment="1">
      <alignment horizontal="center" vertical="center" wrapText="1" shrinkToFit="1"/>
    </xf>
    <xf numFmtId="0" fontId="78" fillId="0" borderId="0" xfId="0" applyFont="1" applyFill="1" applyAlignment="1">
      <alignment horizontal="center" vertical="center"/>
    </xf>
    <xf numFmtId="0" fontId="72" fillId="0" borderId="0" xfId="0" applyFont="1" applyFill="1" applyAlignment="1">
      <alignment horizontal="center" vertical="center"/>
    </xf>
    <xf numFmtId="0" fontId="10" fillId="0" borderId="37" xfId="0" applyFont="1" applyFill="1" applyBorder="1" applyAlignment="1">
      <alignment horizontal="center" vertical="center" shrinkToFit="1"/>
    </xf>
    <xf numFmtId="183" fontId="14" fillId="0" borderId="20" xfId="0" applyNumberFormat="1" applyFont="1" applyFill="1" applyBorder="1" applyAlignment="1">
      <alignment horizontal="center" vertical="center"/>
    </xf>
    <xf numFmtId="41" fontId="14" fillId="0" borderId="20" xfId="0" applyNumberFormat="1" applyFont="1" applyFill="1" applyBorder="1" applyAlignment="1">
      <alignment horizontal="center" vertical="center" shrinkToFit="1"/>
    </xf>
    <xf numFmtId="41" fontId="14" fillId="0" borderId="19" xfId="0" applyNumberFormat="1" applyFont="1" applyFill="1" applyBorder="1" applyAlignment="1">
      <alignment horizontal="center" vertical="center" shrinkToFit="1"/>
    </xf>
    <xf numFmtId="0" fontId="0" fillId="0" borderId="37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37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183" fontId="14" fillId="0" borderId="20" xfId="0" applyNumberFormat="1" applyFont="1" applyFill="1" applyBorder="1" applyAlignment="1">
      <alignment horizontal="center" vertical="center" shrinkToFit="1"/>
    </xf>
    <xf numFmtId="0" fontId="75" fillId="0" borderId="0" xfId="71" applyFont="1" applyBorder="1" applyAlignment="1">
      <alignment horizontal="left" vertical="center"/>
    </xf>
    <xf numFmtId="0" fontId="66" fillId="0" borderId="0" xfId="71" applyFont="1" applyAlignment="1">
      <alignment horizontal="center" vertical="center"/>
    </xf>
    <xf numFmtId="0" fontId="58" fillId="0" borderId="24" xfId="71" applyFont="1" applyBorder="1" applyAlignment="1">
      <alignment horizontal="center" vertical="center" wrapText="1"/>
    </xf>
    <xf numFmtId="0" fontId="58" fillId="0" borderId="27" xfId="71" applyFont="1" applyBorder="1" applyAlignment="1">
      <alignment horizontal="center" vertical="center" wrapText="1"/>
    </xf>
    <xf numFmtId="0" fontId="58" fillId="0" borderId="3" xfId="71" applyFont="1" applyBorder="1" applyAlignment="1">
      <alignment horizontal="center" vertical="center" wrapText="1"/>
    </xf>
    <xf numFmtId="0" fontId="58" fillId="0" borderId="3" xfId="71" applyFont="1" applyFill="1" applyBorder="1" applyAlignment="1">
      <alignment horizontal="center" vertical="center" wrapText="1"/>
    </xf>
    <xf numFmtId="0" fontId="58" fillId="0" borderId="24" xfId="71" applyFont="1" applyFill="1" applyBorder="1" applyAlignment="1">
      <alignment horizontal="center" vertical="center" wrapText="1"/>
    </xf>
    <xf numFmtId="42" fontId="58" fillId="0" borderId="3" xfId="84" applyFont="1" applyFill="1" applyBorder="1" applyAlignment="1">
      <alignment horizontal="center" vertical="center" wrapText="1"/>
    </xf>
    <xf numFmtId="42" fontId="58" fillId="0" borderId="24" xfId="84" applyFont="1" applyFill="1" applyBorder="1" applyAlignment="1">
      <alignment horizontal="center" vertical="center" wrapText="1"/>
    </xf>
    <xf numFmtId="42" fontId="58" fillId="0" borderId="15" xfId="84" applyFont="1" applyFill="1" applyBorder="1" applyAlignment="1">
      <alignment horizontal="center" vertical="center" wrapText="1"/>
    </xf>
    <xf numFmtId="42" fontId="58" fillId="0" borderId="34" xfId="84" applyFont="1" applyFill="1" applyBorder="1" applyAlignment="1">
      <alignment horizontal="center" vertical="center" wrapText="1"/>
    </xf>
    <xf numFmtId="42" fontId="58" fillId="0" borderId="30" xfId="84" applyFont="1" applyFill="1" applyBorder="1" applyAlignment="1">
      <alignment horizontal="center" vertical="center" wrapText="1"/>
    </xf>
    <xf numFmtId="0" fontId="75" fillId="0" borderId="0" xfId="0" applyFont="1" applyFill="1" applyAlignment="1">
      <alignment horizontal="right" vertical="center"/>
    </xf>
    <xf numFmtId="0" fontId="75" fillId="0" borderId="0" xfId="71" applyFont="1" applyBorder="1" applyAlignment="1">
      <alignment horizontal="center" vertical="center"/>
    </xf>
    <xf numFmtId="0" fontId="66" fillId="0" borderId="0" xfId="71" applyFont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5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</cellXfs>
  <cellStyles count="150">
    <cellStyle name="&quot;" xfId="6"/>
    <cellStyle name="&quot;_도로교통공단(110803)" xfId="7"/>
    <cellStyle name="??&amp;O?&amp;H?_x0008__x000f__x0007_?_x0007__x0001__x0001_" xfId="8"/>
    <cellStyle name="??&amp;O?&amp;H?_x0008_??_x0007__x0001__x0001_" xfId="9"/>
    <cellStyle name="?W?_laroux" xfId="10"/>
    <cellStyle name="_Book1" xfId="11"/>
    <cellStyle name="’E‰Y [0.00]_laroux" xfId="12"/>
    <cellStyle name="’E‰Y_laroux" xfId="13"/>
    <cellStyle name="AeE­ [0]_A¾CO½A¼³ " xfId="14"/>
    <cellStyle name="AeE­_A¾CO½A¼³ " xfId="15"/>
    <cellStyle name="ALIGNMENT" xfId="16"/>
    <cellStyle name="AÞ¸¶ [0]_A¾CO½A¼³ " xfId="17"/>
    <cellStyle name="AÞ¸¶_A¾CO½A¼³ " xfId="18"/>
    <cellStyle name="C￥AØ_¿μ¾÷CoE² " xfId="19"/>
    <cellStyle name="Comma [0]_ SG&amp;A Bridge " xfId="20"/>
    <cellStyle name="Comma_ SG&amp;A Bridge " xfId="21"/>
    <cellStyle name="Currency [0]_ SG&amp;A Bridge " xfId="22"/>
    <cellStyle name="Currency_ SG&amp;A Bridge " xfId="23"/>
    <cellStyle name="Date" xfId="24"/>
    <cellStyle name="Fixed" xfId="25"/>
    <cellStyle name="Grey" xfId="26"/>
    <cellStyle name="Header1" xfId="27"/>
    <cellStyle name="Header2" xfId="28"/>
    <cellStyle name="HEADING1" xfId="29"/>
    <cellStyle name="HEADING2" xfId="30"/>
    <cellStyle name="Hyperlink_NEGS" xfId="31"/>
    <cellStyle name="Input [yellow]" xfId="32"/>
    <cellStyle name="Normal - Style1" xfId="33"/>
    <cellStyle name="Normal_ SG&amp;A Bridge " xfId="34"/>
    <cellStyle name="Œ…?æ맖?e [0.00]_laroux" xfId="35"/>
    <cellStyle name="Œ…?æ맖?e_laroux" xfId="36"/>
    <cellStyle name="Percent [2]" xfId="37"/>
    <cellStyle name="Total" xfId="38"/>
    <cellStyle name="咬訌裝?INCOM1" xfId="39"/>
    <cellStyle name="咬訌裝?INCOM10" xfId="40"/>
    <cellStyle name="咬訌裝?INCOM2" xfId="41"/>
    <cellStyle name="咬訌裝?INCOM3" xfId="42"/>
    <cellStyle name="咬訌裝?INCOM4" xfId="43"/>
    <cellStyle name="咬訌裝?INCOM5" xfId="44"/>
    <cellStyle name="咬訌裝?INCOM6" xfId="45"/>
    <cellStyle name="咬訌裝?INCOM7" xfId="46"/>
    <cellStyle name="咬訌裝?INCOM8" xfId="47"/>
    <cellStyle name="咬訌裝?INCOM9" xfId="48"/>
    <cellStyle name="咬訌裝?PRIB11" xfId="49"/>
    <cellStyle name="뒤에 오는 하이퍼링크_국세조사집계표입력(원본)" xfId="50"/>
    <cellStyle name="똿뗦먛귟 [0.00]_PRODUCT DETAIL Q1" xfId="51"/>
    <cellStyle name="똿뗦먛귟_PRODUCT DETAIL Q1" xfId="52"/>
    <cellStyle name="믅됞 [0.00]_PRODUCT DETAIL Q1" xfId="53"/>
    <cellStyle name="믅됞_PRODUCT DETAIL Q1" xfId="54"/>
    <cellStyle name="뷭?_BOOKSHIP" xfId="55"/>
    <cellStyle name="쉼표 [0] 2" xfId="56"/>
    <cellStyle name="쉼표 [0] 2 2" xfId="85"/>
    <cellStyle name="쉼표 [0] 2 2 2" xfId="86"/>
    <cellStyle name="쉼표 [0] 2 2 3" xfId="87"/>
    <cellStyle name="쉼표 [0] 2 3" xfId="88"/>
    <cellStyle name="쉼표 [0] 3" xfId="57"/>
    <cellStyle name="쉼표 [0] 3 2" xfId="89"/>
    <cellStyle name="쉼표 [0] 3 3" xfId="90"/>
    <cellStyle name="쉼표 [0] 4" xfId="58"/>
    <cellStyle name="쉼표 [0] 5" xfId="59"/>
    <cellStyle name="쉼표 [0] 6" xfId="60"/>
    <cellStyle name="쉼표 [0] 6 10" xfId="124"/>
    <cellStyle name="쉼표 [0] 6 11" xfId="131"/>
    <cellStyle name="쉼표 [0] 6 12" xfId="137"/>
    <cellStyle name="쉼표 [0] 6 13" xfId="143"/>
    <cellStyle name="쉼표 [0] 6 2" xfId="61"/>
    <cellStyle name="쉼표 [0] 6 2 10" xfId="144"/>
    <cellStyle name="쉼표 [0] 6 2 2" xfId="62"/>
    <cellStyle name="쉼표 [0] 6 2 2 2" xfId="102"/>
    <cellStyle name="쉼표 [0] 6 2 2 2 2" xfId="130"/>
    <cellStyle name="쉼표 [0] 6 2 2 2 3" xfId="149"/>
    <cellStyle name="쉼표 [0] 6 2 2 3" xfId="108"/>
    <cellStyle name="쉼표 [0] 6 2 2 4" xfId="114"/>
    <cellStyle name="쉼표 [0] 6 2 2 5" xfId="120"/>
    <cellStyle name="쉼표 [0] 6 2 2 6" xfId="126"/>
    <cellStyle name="쉼표 [0] 6 2 2 7" xfId="133"/>
    <cellStyle name="쉼표 [0] 6 2 2 8" xfId="139"/>
    <cellStyle name="쉼표 [0] 6 2 2 9" xfId="145"/>
    <cellStyle name="쉼표 [0] 6 2 3" xfId="101"/>
    <cellStyle name="쉼표 [0] 6 2 4" xfId="107"/>
    <cellStyle name="쉼표 [0] 6 2 5" xfId="113"/>
    <cellStyle name="쉼표 [0] 6 2 6" xfId="119"/>
    <cellStyle name="쉼표 [0] 6 2 7" xfId="125"/>
    <cellStyle name="쉼표 [0] 6 2 8" xfId="132"/>
    <cellStyle name="쉼표 [0] 6 2 9" xfId="138"/>
    <cellStyle name="쉼표 [0] 6 3" xfId="63"/>
    <cellStyle name="쉼표 [0] 6 3 2" xfId="103"/>
    <cellStyle name="쉼표 [0] 6 3 3" xfId="109"/>
    <cellStyle name="쉼표 [0] 6 3 4" xfId="115"/>
    <cellStyle name="쉼표 [0] 6 3 5" xfId="121"/>
    <cellStyle name="쉼표 [0] 6 3 6" xfId="127"/>
    <cellStyle name="쉼표 [0] 6 3 7" xfId="134"/>
    <cellStyle name="쉼표 [0] 6 3 8" xfId="140"/>
    <cellStyle name="쉼표 [0] 6 3 9" xfId="146"/>
    <cellStyle name="쉼표 [0] 6 4" xfId="64"/>
    <cellStyle name="쉼표 [0] 6 4 2" xfId="104"/>
    <cellStyle name="쉼표 [0] 6 4 3" xfId="110"/>
    <cellStyle name="쉼표 [0] 6 4 4" xfId="116"/>
    <cellStyle name="쉼표 [0] 6 4 5" xfId="122"/>
    <cellStyle name="쉼표 [0] 6 4 6" xfId="128"/>
    <cellStyle name="쉼표 [0] 6 4 7" xfId="135"/>
    <cellStyle name="쉼표 [0] 6 4 8" xfId="141"/>
    <cellStyle name="쉼표 [0] 6 4 9" xfId="147"/>
    <cellStyle name="쉼표 [0] 6 5" xfId="65"/>
    <cellStyle name="쉼표 [0] 6 5 2" xfId="105"/>
    <cellStyle name="쉼표 [0] 6 5 3" xfId="111"/>
    <cellStyle name="쉼표 [0] 6 5 4" xfId="117"/>
    <cellStyle name="쉼표 [0] 6 5 5" xfId="123"/>
    <cellStyle name="쉼표 [0] 6 5 6" xfId="129"/>
    <cellStyle name="쉼표 [0] 6 5 7" xfId="136"/>
    <cellStyle name="쉼표 [0] 6 5 8" xfId="142"/>
    <cellStyle name="쉼표 [0] 6 5 9" xfId="148"/>
    <cellStyle name="쉼표 [0] 6 6" xfId="100"/>
    <cellStyle name="쉼표 [0] 6 7" xfId="106"/>
    <cellStyle name="쉼표 [0] 6 8" xfId="112"/>
    <cellStyle name="쉼표 [0] 6 9" xfId="118"/>
    <cellStyle name="스타일 1" xfId="66"/>
    <cellStyle name="지정되지 않음" xfId="67"/>
    <cellStyle name="콤마 [0]" xfId="68"/>
    <cellStyle name="콤마 [0] 2" xfId="69"/>
    <cellStyle name="콤마 [0]_189완)22.체육시설(1-2)" xfId="91"/>
    <cellStyle name="콤마 [0]_해안선및도서" xfId="1"/>
    <cellStyle name="콤마_~MF0529" xfId="70"/>
    <cellStyle name="통화 [0] 2" xfId="84"/>
    <cellStyle name="표준" xfId="0" builtinId="0"/>
    <cellStyle name="표준 2" xfId="71"/>
    <cellStyle name="표준 2 2" xfId="92"/>
    <cellStyle name="표준 2 3" xfId="93"/>
    <cellStyle name="표준 2 4" xfId="94"/>
    <cellStyle name="표준 3" xfId="72"/>
    <cellStyle name="표준 3 2" xfId="73"/>
    <cellStyle name="표준 3 3" xfId="95"/>
    <cellStyle name="표준 3 4" xfId="96"/>
    <cellStyle name="표준 4" xfId="74"/>
    <cellStyle name="표준 5" xfId="75"/>
    <cellStyle name="표준 6" xfId="97"/>
    <cellStyle name="표준 7" xfId="98"/>
    <cellStyle name="표준 8" xfId="99"/>
    <cellStyle name="표준_12.보건및사회보장1" xfId="79"/>
    <cellStyle name="표준_1226여성상담실시" xfId="81"/>
    <cellStyle name="표준_Sheet1" xfId="4"/>
    <cellStyle name="표준_Sheet1 2" xfId="5"/>
    <cellStyle name="표준_Sheet2" xfId="76"/>
    <cellStyle name="표준_Sheet3" xfId="77"/>
    <cellStyle name="표준_국민건강보험공단" xfId="80"/>
    <cellStyle name="표준_보건(도서식)" xfId="78"/>
    <cellStyle name="표준_보건위생" xfId="3"/>
    <cellStyle name="표준_보건위생과" xfId="2"/>
    <cellStyle name="표준_복지정책" xfId="83"/>
    <cellStyle name="표준_통계표변경양식_복지정책과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/2006&#45380;&#46020;/&#51008;&#54665;&#48372;&#44256;&#49436;/&#48708;&#51008;&#54665;/&#49549;&#48372;(2&#50900;)/&#48708;&#51008;&#54665;(06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amp;조회조건&amp;비은행(잠정)"/>
      <sheetName val="기준일자"/>
      <sheetName val="비은행(잠정)"/>
      <sheetName val="&amp;조회조건&amp;상호저축(2004)"/>
      <sheetName val="&amp;조회조건&amp;개발기관"/>
      <sheetName val="&amp;조회조건&amp;Sheet1"/>
      <sheetName val="&amp;조회조건&amp;신탁계정(합)"/>
      <sheetName val="신탁계정(합)"/>
      <sheetName val="총액조회신탁"/>
      <sheetName val="신탁계정"/>
      <sheetName val="개발기관"/>
      <sheetName val="&amp;조회조건&amp;신탁계정"/>
      <sheetName val="상호저축(2004)"/>
      <sheetName val="상호저축증감액(2004)"/>
      <sheetName val="&amp;조회조건&amp;투신(2004)"/>
      <sheetName val="투신(2004)"/>
      <sheetName val="투신증감액(2004)"/>
      <sheetName val="&amp;조회조건&amp;상호금융(2004)"/>
      <sheetName val="상호금융(2004)"/>
      <sheetName val="&amp;조회조건&amp;농협상호(확인)"/>
      <sheetName val="상호금융증감액(2004)"/>
      <sheetName val="&amp;조회조건&amp;신협(2004)"/>
      <sheetName val="&amp;조회조건&amp;신협(2005)"/>
      <sheetName val="신협(2005)"/>
      <sheetName val="신협증감액(2004)"/>
      <sheetName val="&amp;조회조건&amp;새마을(2004)"/>
      <sheetName val="새마을(2004)"/>
      <sheetName val="새마을증감액(2004)"/>
      <sheetName val="&amp;조회조건&amp;우체국예금"/>
      <sheetName val="우체국예금"/>
      <sheetName val="우체국증감액"/>
      <sheetName val="1 자원총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">
          <cell r="E4" t="str">
            <v>(종금사)동양종금</v>
          </cell>
        </row>
        <row r="5">
          <cell r="A5" t="str">
            <v>금전신탁</v>
          </cell>
        </row>
        <row r="7">
          <cell r="A7" t="str">
            <v>원화대출금</v>
          </cell>
        </row>
        <row r="8">
          <cell r="E8" t="str">
            <v>ECOS-비은행-비은행총액자료 조회후 입수-종금사에 입력</v>
          </cell>
        </row>
        <row r="34">
          <cell r="A34" t="str">
            <v>합계</v>
          </cell>
        </row>
        <row r="35">
          <cell r="A35" t="str">
            <v>금전신탁</v>
          </cell>
          <cell r="B35">
            <v>4472</v>
          </cell>
          <cell r="C35">
            <v>1261</v>
          </cell>
        </row>
        <row r="36">
          <cell r="A36" t="str">
            <v>특정금전신탁</v>
          </cell>
          <cell r="B36">
            <v>4472</v>
          </cell>
          <cell r="C36">
            <v>1261</v>
          </cell>
        </row>
        <row r="37">
          <cell r="A37" t="str">
            <v>원화대출금</v>
          </cell>
          <cell r="B37">
            <v>0</v>
          </cell>
          <cell r="C37">
            <v>0</v>
          </cell>
        </row>
        <row r="38">
          <cell r="A38" t="str">
            <v>어음매입</v>
          </cell>
          <cell r="B38">
            <v>4472</v>
          </cell>
          <cell r="C38">
            <v>1261</v>
          </cell>
        </row>
        <row r="40">
          <cell r="A40" t="str">
            <v>ECOS-비은행-신탁계정 입력함</v>
          </cell>
        </row>
        <row r="41">
          <cell r="A41" t="str">
            <v>속보확정치의 신탁계정(수신-신탁), 여신-신탁(어음매입)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W15"/>
  <sheetViews>
    <sheetView showGridLines="0" tabSelected="1" view="pageBreakPreview" zoomScaleNormal="100" workbookViewId="0">
      <selection activeCell="I13" sqref="I13"/>
    </sheetView>
  </sheetViews>
  <sheetFormatPr defaultRowHeight="13.5"/>
  <cols>
    <col min="1" max="1" width="7.88671875" style="1" customWidth="1"/>
    <col min="2" max="2" width="5.6640625" style="1" customWidth="1"/>
    <col min="3" max="3" width="6.88671875" style="1" bestFit="1" customWidth="1"/>
    <col min="4" max="4" width="5.6640625" style="1" customWidth="1"/>
    <col min="5" max="5" width="6.88671875" style="1" bestFit="1" customWidth="1"/>
    <col min="6" max="6" width="5.33203125" style="1" customWidth="1"/>
    <col min="7" max="7" width="6.88671875" style="1" bestFit="1" customWidth="1"/>
    <col min="8" max="8" width="5.21875" style="1" customWidth="1"/>
    <col min="9" max="9" width="6.88671875" style="1" bestFit="1" customWidth="1"/>
    <col min="10" max="11" width="5.109375" style="1" customWidth="1"/>
    <col min="12" max="12" width="5.33203125" style="1" customWidth="1"/>
    <col min="13" max="13" width="6.88671875" style="1" bestFit="1" customWidth="1"/>
    <col min="14" max="14" width="5.6640625" style="1" customWidth="1"/>
    <col min="15" max="15" width="4.77734375" style="1" customWidth="1"/>
    <col min="16" max="23" width="5.5546875" style="1" customWidth="1"/>
    <col min="24" max="24" width="6.5546875" style="1" customWidth="1"/>
    <col min="25" max="25" width="6.44140625" style="1" customWidth="1"/>
    <col min="26" max="26" width="7.6640625" style="1" customWidth="1"/>
    <col min="27" max="27" width="6.44140625" style="1" customWidth="1"/>
    <col min="28" max="28" width="7.77734375" style="1" customWidth="1"/>
    <col min="29" max="16384" width="8.88671875" style="1"/>
  </cols>
  <sheetData>
    <row r="2" spans="1:127" ht="20.25">
      <c r="A2" s="789" t="s">
        <v>0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  <c r="M2" s="789"/>
      <c r="N2" s="790" t="s">
        <v>1</v>
      </c>
      <c r="O2" s="790"/>
      <c r="P2" s="790"/>
      <c r="Q2" s="790"/>
      <c r="R2" s="790"/>
      <c r="S2" s="790"/>
      <c r="T2" s="790"/>
      <c r="U2" s="790"/>
      <c r="V2" s="790"/>
      <c r="W2" s="790"/>
      <c r="X2" s="790"/>
      <c r="Y2" s="790"/>
      <c r="Z2" s="790"/>
      <c r="AA2" s="790"/>
      <c r="AB2" s="790"/>
    </row>
    <row r="4" spans="1:127" ht="14.25" thickBot="1">
      <c r="A4" s="1" t="s">
        <v>2</v>
      </c>
      <c r="AA4" s="791" t="s">
        <v>3</v>
      </c>
      <c r="AB4" s="791"/>
    </row>
    <row r="5" spans="1:127" s="3" customFormat="1" ht="24">
      <c r="A5" s="792" t="s">
        <v>4</v>
      </c>
      <c r="B5" s="795" t="s">
        <v>5</v>
      </c>
      <c r="C5" s="792"/>
      <c r="D5" s="795" t="s">
        <v>6</v>
      </c>
      <c r="E5" s="792"/>
      <c r="F5" s="795" t="s">
        <v>7</v>
      </c>
      <c r="G5" s="792"/>
      <c r="H5" s="795" t="s">
        <v>8</v>
      </c>
      <c r="I5" s="792"/>
      <c r="J5" s="795" t="s">
        <v>9</v>
      </c>
      <c r="K5" s="792"/>
      <c r="L5" s="795" t="s">
        <v>10</v>
      </c>
      <c r="M5" s="792"/>
      <c r="N5" s="795" t="s">
        <v>11</v>
      </c>
      <c r="O5" s="792"/>
      <c r="P5" s="795" t="s">
        <v>12</v>
      </c>
      <c r="Q5" s="792"/>
      <c r="R5" s="795" t="s">
        <v>13</v>
      </c>
      <c r="S5" s="792"/>
      <c r="T5" s="795" t="s">
        <v>14</v>
      </c>
      <c r="U5" s="792"/>
      <c r="V5" s="800" t="s">
        <v>15</v>
      </c>
      <c r="W5" s="801"/>
      <c r="X5" s="2" t="s">
        <v>16</v>
      </c>
      <c r="Y5" s="2" t="s">
        <v>17</v>
      </c>
      <c r="Z5" s="2" t="s">
        <v>18</v>
      </c>
      <c r="AA5" s="2" t="s">
        <v>19</v>
      </c>
      <c r="AB5" s="795" t="s">
        <v>20</v>
      </c>
    </row>
    <row r="6" spans="1:127" s="5" customFormat="1" ht="41.25" customHeight="1">
      <c r="A6" s="793"/>
      <c r="B6" s="805" t="s">
        <v>21</v>
      </c>
      <c r="C6" s="806"/>
      <c r="D6" s="798" t="s">
        <v>22</v>
      </c>
      <c r="E6" s="799"/>
      <c r="F6" s="805" t="s">
        <v>23</v>
      </c>
      <c r="G6" s="806"/>
      <c r="H6" s="805" t="s">
        <v>24</v>
      </c>
      <c r="I6" s="806"/>
      <c r="J6" s="798" t="s">
        <v>25</v>
      </c>
      <c r="K6" s="799"/>
      <c r="L6" s="798" t="s">
        <v>26</v>
      </c>
      <c r="M6" s="799"/>
      <c r="N6" s="798" t="s">
        <v>27</v>
      </c>
      <c r="O6" s="799"/>
      <c r="P6" s="798" t="s">
        <v>28</v>
      </c>
      <c r="Q6" s="799"/>
      <c r="R6" s="798" t="s">
        <v>29</v>
      </c>
      <c r="S6" s="799"/>
      <c r="T6" s="798" t="s">
        <v>30</v>
      </c>
      <c r="U6" s="799"/>
      <c r="V6" s="798" t="s">
        <v>31</v>
      </c>
      <c r="W6" s="799"/>
      <c r="X6" s="4"/>
      <c r="Y6" s="4"/>
      <c r="Z6" s="4"/>
      <c r="AA6" s="802" t="s">
        <v>32</v>
      </c>
      <c r="AB6" s="796"/>
    </row>
    <row r="7" spans="1:127" s="8" customFormat="1" ht="15.75" customHeight="1">
      <c r="A7" s="793"/>
      <c r="B7" s="6" t="s">
        <v>33</v>
      </c>
      <c r="C7" s="6" t="s">
        <v>34</v>
      </c>
      <c r="D7" s="6" t="s">
        <v>33</v>
      </c>
      <c r="E7" s="6" t="s">
        <v>34</v>
      </c>
      <c r="F7" s="6" t="s">
        <v>33</v>
      </c>
      <c r="G7" s="6" t="s">
        <v>34</v>
      </c>
      <c r="H7" s="6" t="s">
        <v>33</v>
      </c>
      <c r="I7" s="6" t="s">
        <v>34</v>
      </c>
      <c r="J7" s="6" t="s">
        <v>33</v>
      </c>
      <c r="K7" s="6" t="s">
        <v>34</v>
      </c>
      <c r="L7" s="6" t="s">
        <v>33</v>
      </c>
      <c r="M7" s="6" t="s">
        <v>34</v>
      </c>
      <c r="N7" s="6" t="s">
        <v>33</v>
      </c>
      <c r="O7" s="6" t="s">
        <v>34</v>
      </c>
      <c r="P7" s="6" t="s">
        <v>33</v>
      </c>
      <c r="Q7" s="6" t="s">
        <v>34</v>
      </c>
      <c r="R7" s="6" t="s">
        <v>33</v>
      </c>
      <c r="S7" s="6" t="s">
        <v>34</v>
      </c>
      <c r="T7" s="6" t="s">
        <v>33</v>
      </c>
      <c r="U7" s="6" t="s">
        <v>34</v>
      </c>
      <c r="V7" s="6" t="s">
        <v>33</v>
      </c>
      <c r="W7" s="6" t="s">
        <v>34</v>
      </c>
      <c r="X7" s="802" t="s">
        <v>35</v>
      </c>
      <c r="Y7" s="7"/>
      <c r="Z7" s="802" t="s">
        <v>36</v>
      </c>
      <c r="AA7" s="802"/>
      <c r="AB7" s="796"/>
    </row>
    <row r="8" spans="1:127" s="11" customFormat="1" ht="23.25" customHeight="1">
      <c r="A8" s="794"/>
      <c r="B8" s="9" t="s">
        <v>37</v>
      </c>
      <c r="C8" s="9" t="s">
        <v>38</v>
      </c>
      <c r="D8" s="9" t="s">
        <v>37</v>
      </c>
      <c r="E8" s="9" t="s">
        <v>38</v>
      </c>
      <c r="F8" s="9" t="s">
        <v>37</v>
      </c>
      <c r="G8" s="9" t="s">
        <v>38</v>
      </c>
      <c r="H8" s="9" t="s">
        <v>37</v>
      </c>
      <c r="I8" s="9" t="s">
        <v>38</v>
      </c>
      <c r="J8" s="9" t="s">
        <v>37</v>
      </c>
      <c r="K8" s="9" t="s">
        <v>38</v>
      </c>
      <c r="L8" s="9" t="s">
        <v>37</v>
      </c>
      <c r="M8" s="9" t="s">
        <v>38</v>
      </c>
      <c r="N8" s="9" t="s">
        <v>37</v>
      </c>
      <c r="O8" s="9" t="s">
        <v>38</v>
      </c>
      <c r="P8" s="9" t="s">
        <v>37</v>
      </c>
      <c r="Q8" s="9" t="s">
        <v>38</v>
      </c>
      <c r="R8" s="9" t="s">
        <v>37</v>
      </c>
      <c r="S8" s="9" t="s">
        <v>38</v>
      </c>
      <c r="T8" s="9" t="s">
        <v>37</v>
      </c>
      <c r="U8" s="9" t="s">
        <v>38</v>
      </c>
      <c r="V8" s="9" t="s">
        <v>37</v>
      </c>
      <c r="W8" s="9" t="s">
        <v>38</v>
      </c>
      <c r="X8" s="803"/>
      <c r="Y8" s="10" t="s">
        <v>39</v>
      </c>
      <c r="Z8" s="803"/>
      <c r="AA8" s="803"/>
      <c r="AB8" s="797"/>
    </row>
    <row r="9" spans="1:127" s="18" customFormat="1" ht="35.1" customHeight="1">
      <c r="A9" s="12">
        <v>2011</v>
      </c>
      <c r="B9" s="13">
        <v>80</v>
      </c>
      <c r="C9" s="14">
        <v>1372</v>
      </c>
      <c r="D9" s="15">
        <v>1</v>
      </c>
      <c r="E9" s="15">
        <v>412</v>
      </c>
      <c r="F9" s="15">
        <v>2</v>
      </c>
      <c r="G9" s="15">
        <v>179</v>
      </c>
      <c r="H9" s="15">
        <v>37</v>
      </c>
      <c r="I9" s="15">
        <v>105</v>
      </c>
      <c r="J9" s="15">
        <v>0</v>
      </c>
      <c r="K9" s="15">
        <v>0</v>
      </c>
      <c r="L9" s="15">
        <v>5</v>
      </c>
      <c r="M9" s="15">
        <v>645</v>
      </c>
      <c r="N9" s="15">
        <v>18</v>
      </c>
      <c r="O9" s="15">
        <v>0</v>
      </c>
      <c r="P9" s="15">
        <v>1</v>
      </c>
      <c r="Q9" s="15">
        <v>31</v>
      </c>
      <c r="R9" s="15">
        <v>14</v>
      </c>
      <c r="S9" s="15">
        <v>0</v>
      </c>
      <c r="T9" s="15">
        <v>0</v>
      </c>
      <c r="U9" s="15">
        <v>0</v>
      </c>
      <c r="V9" s="15">
        <v>2</v>
      </c>
      <c r="W9" s="15">
        <v>0</v>
      </c>
      <c r="X9" s="15">
        <v>0</v>
      </c>
      <c r="Y9" s="15">
        <v>1</v>
      </c>
      <c r="Z9" s="15">
        <v>10</v>
      </c>
      <c r="AA9" s="16">
        <v>14</v>
      </c>
      <c r="AB9" s="12">
        <v>2011</v>
      </c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</row>
    <row r="10" spans="1:127" s="18" customFormat="1" ht="35.1" customHeight="1">
      <c r="A10" s="12">
        <v>2012</v>
      </c>
      <c r="B10" s="13">
        <v>87</v>
      </c>
      <c r="C10" s="14">
        <v>1583</v>
      </c>
      <c r="D10" s="15">
        <v>1</v>
      </c>
      <c r="E10" s="15">
        <v>430</v>
      </c>
      <c r="F10" s="15">
        <v>1</v>
      </c>
      <c r="G10" s="15">
        <v>42</v>
      </c>
      <c r="H10" s="15">
        <v>38</v>
      </c>
      <c r="I10" s="15">
        <v>81</v>
      </c>
      <c r="J10" s="15">
        <v>2</v>
      </c>
      <c r="K10" s="15">
        <v>229</v>
      </c>
      <c r="L10" s="15">
        <v>5</v>
      </c>
      <c r="M10" s="15">
        <v>770</v>
      </c>
      <c r="N10" s="15">
        <v>20</v>
      </c>
      <c r="O10" s="15">
        <v>0</v>
      </c>
      <c r="P10" s="15">
        <v>1</v>
      </c>
      <c r="Q10" s="15">
        <v>31</v>
      </c>
      <c r="R10" s="15">
        <v>17</v>
      </c>
      <c r="S10" s="15">
        <v>0</v>
      </c>
      <c r="T10" s="15">
        <v>0</v>
      </c>
      <c r="U10" s="15">
        <v>0</v>
      </c>
      <c r="V10" s="15">
        <v>2</v>
      </c>
      <c r="W10" s="15">
        <v>0</v>
      </c>
      <c r="X10" s="15">
        <v>0</v>
      </c>
      <c r="Y10" s="15">
        <v>1</v>
      </c>
      <c r="Z10" s="15">
        <v>11</v>
      </c>
      <c r="AA10" s="16">
        <v>14</v>
      </c>
      <c r="AB10" s="12">
        <v>2012</v>
      </c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</row>
    <row r="11" spans="1:127" s="18" customFormat="1" ht="35.1" customHeight="1">
      <c r="A11" s="12">
        <v>2013</v>
      </c>
      <c r="B11" s="13">
        <v>86</v>
      </c>
      <c r="C11" s="14">
        <v>1657</v>
      </c>
      <c r="D11" s="15">
        <v>1</v>
      </c>
      <c r="E11" s="15">
        <v>430</v>
      </c>
      <c r="F11" s="15">
        <v>2</v>
      </c>
      <c r="G11" s="15">
        <v>73</v>
      </c>
      <c r="H11" s="15">
        <v>37</v>
      </c>
      <c r="I11" s="15">
        <v>109</v>
      </c>
      <c r="J11" s="15">
        <v>2</v>
      </c>
      <c r="K11" s="15">
        <v>229</v>
      </c>
      <c r="L11" s="15">
        <v>5</v>
      </c>
      <c r="M11" s="15">
        <v>816</v>
      </c>
      <c r="N11" s="15">
        <v>20</v>
      </c>
      <c r="O11" s="15">
        <v>0</v>
      </c>
      <c r="P11" s="15">
        <v>0</v>
      </c>
      <c r="Q11" s="15">
        <v>0</v>
      </c>
      <c r="R11" s="15">
        <v>17</v>
      </c>
      <c r="S11" s="15">
        <v>0</v>
      </c>
      <c r="T11" s="15">
        <v>0</v>
      </c>
      <c r="U11" s="15">
        <v>0</v>
      </c>
      <c r="V11" s="15">
        <v>2</v>
      </c>
      <c r="W11" s="15">
        <v>0</v>
      </c>
      <c r="X11" s="15">
        <v>0</v>
      </c>
      <c r="Y11" s="15">
        <v>1</v>
      </c>
      <c r="Z11" s="15">
        <v>11</v>
      </c>
      <c r="AA11" s="16">
        <v>14</v>
      </c>
      <c r="AB11" s="12">
        <v>2013</v>
      </c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</row>
    <row r="12" spans="1:127" s="18" customFormat="1" ht="35.1" customHeight="1">
      <c r="A12" s="12">
        <v>2014</v>
      </c>
      <c r="B12" s="13">
        <v>88</v>
      </c>
      <c r="C12" s="14">
        <v>1707</v>
      </c>
      <c r="D12" s="15">
        <v>1</v>
      </c>
      <c r="E12" s="15">
        <v>412</v>
      </c>
      <c r="F12" s="15">
        <v>1</v>
      </c>
      <c r="G12" s="15">
        <v>42</v>
      </c>
      <c r="H12" s="15">
        <v>38</v>
      </c>
      <c r="I12" s="15">
        <v>109</v>
      </c>
      <c r="J12" s="15">
        <v>2</v>
      </c>
      <c r="K12" s="15">
        <v>234</v>
      </c>
      <c r="L12" s="15">
        <v>5</v>
      </c>
      <c r="M12" s="15">
        <v>879</v>
      </c>
      <c r="N12" s="15">
        <v>21</v>
      </c>
      <c r="O12" s="15">
        <v>0</v>
      </c>
      <c r="P12" s="15">
        <v>1</v>
      </c>
      <c r="Q12" s="15">
        <v>31</v>
      </c>
      <c r="R12" s="15">
        <v>19</v>
      </c>
      <c r="S12" s="15">
        <v>0</v>
      </c>
      <c r="T12" s="15">
        <v>0</v>
      </c>
      <c r="U12" s="15">
        <v>0</v>
      </c>
      <c r="V12" s="15">
        <v>1</v>
      </c>
      <c r="W12" s="15">
        <v>0</v>
      </c>
      <c r="X12" s="15">
        <v>0</v>
      </c>
      <c r="Y12" s="15">
        <v>1</v>
      </c>
      <c r="Z12" s="15">
        <v>11</v>
      </c>
      <c r="AA12" s="16">
        <v>14</v>
      </c>
      <c r="AB12" s="12">
        <v>2014</v>
      </c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</row>
    <row r="13" spans="1:127" s="18" customFormat="1" ht="35.1" customHeight="1">
      <c r="A13" s="12">
        <v>2015</v>
      </c>
      <c r="B13" s="13">
        <v>91</v>
      </c>
      <c r="C13" s="14">
        <v>1664</v>
      </c>
      <c r="D13" s="15">
        <v>1</v>
      </c>
      <c r="E13" s="15">
        <v>480</v>
      </c>
      <c r="F13" s="15">
        <v>2</v>
      </c>
      <c r="G13" s="15">
        <v>132</v>
      </c>
      <c r="H13" s="15">
        <v>40</v>
      </c>
      <c r="I13" s="15">
        <v>61</v>
      </c>
      <c r="J13" s="15">
        <v>2</v>
      </c>
      <c r="K13" s="15">
        <v>281</v>
      </c>
      <c r="L13" s="15">
        <v>4</v>
      </c>
      <c r="M13" s="15">
        <v>679</v>
      </c>
      <c r="N13" s="15">
        <v>21</v>
      </c>
      <c r="O13" s="15">
        <v>0</v>
      </c>
      <c r="P13" s="15">
        <v>1</v>
      </c>
      <c r="Q13" s="15">
        <v>31</v>
      </c>
      <c r="R13" s="15">
        <v>19</v>
      </c>
      <c r="S13" s="15">
        <v>0</v>
      </c>
      <c r="T13" s="15">
        <v>0</v>
      </c>
      <c r="U13" s="15">
        <v>0</v>
      </c>
      <c r="V13" s="15">
        <v>1</v>
      </c>
      <c r="W13" s="15">
        <v>0</v>
      </c>
      <c r="X13" s="15">
        <v>0</v>
      </c>
      <c r="Y13" s="15">
        <v>1</v>
      </c>
      <c r="Z13" s="15">
        <v>11</v>
      </c>
      <c r="AA13" s="16">
        <v>14</v>
      </c>
      <c r="AB13" s="12">
        <v>2015</v>
      </c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</row>
    <row r="14" spans="1:127" s="25" customFormat="1" ht="35.1" customHeight="1" thickBot="1">
      <c r="A14" s="19">
        <v>2016</v>
      </c>
      <c r="B14" s="20">
        <f>SUM(D14,F14,H14,J14,L14,N14,P14,R14,T14,V14)</f>
        <v>97</v>
      </c>
      <c r="C14" s="21">
        <f>SUM(E14,G14,I14,K14,M14,O14,Q14,S14,U14,W14)</f>
        <v>1419</v>
      </c>
      <c r="D14" s="22">
        <v>1</v>
      </c>
      <c r="E14" s="22">
        <v>464</v>
      </c>
      <c r="F14" s="22" t="s">
        <v>1395</v>
      </c>
      <c r="G14" s="22" t="s">
        <v>279</v>
      </c>
      <c r="H14" s="22">
        <v>43</v>
      </c>
      <c r="I14" s="22">
        <v>90</v>
      </c>
      <c r="J14" s="22">
        <v>2</v>
      </c>
      <c r="K14" s="22">
        <v>281</v>
      </c>
      <c r="L14" s="22">
        <v>4</v>
      </c>
      <c r="M14" s="22">
        <v>553</v>
      </c>
      <c r="N14" s="22">
        <v>24</v>
      </c>
      <c r="O14" s="22" t="s">
        <v>1396</v>
      </c>
      <c r="P14" s="22">
        <v>1</v>
      </c>
      <c r="Q14" s="22">
        <v>31</v>
      </c>
      <c r="R14" s="22">
        <v>21</v>
      </c>
      <c r="S14" s="22" t="s">
        <v>1395</v>
      </c>
      <c r="T14" s="22" t="s">
        <v>1395</v>
      </c>
      <c r="U14" s="22" t="s">
        <v>1395</v>
      </c>
      <c r="V14" s="22">
        <v>1</v>
      </c>
      <c r="W14" s="22" t="s">
        <v>1395</v>
      </c>
      <c r="X14" s="22" t="s">
        <v>300</v>
      </c>
      <c r="Y14" s="22">
        <v>1</v>
      </c>
      <c r="Z14" s="22">
        <v>11</v>
      </c>
      <c r="AA14" s="23">
        <v>14</v>
      </c>
      <c r="AB14" s="19">
        <v>2016</v>
      </c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</row>
    <row r="15" spans="1:127" ht="87" customHeight="1">
      <c r="A15" s="804" t="s">
        <v>40</v>
      </c>
      <c r="B15" s="804"/>
      <c r="C15" s="804"/>
      <c r="D15" s="804"/>
      <c r="E15" s="804"/>
      <c r="F15" s="804"/>
      <c r="G15" s="804"/>
      <c r="N15" s="804" t="s">
        <v>41</v>
      </c>
      <c r="O15" s="804"/>
      <c r="P15" s="804"/>
      <c r="Q15" s="804"/>
      <c r="R15" s="804"/>
      <c r="S15" s="804"/>
      <c r="T15" s="804"/>
      <c r="U15" s="804"/>
      <c r="V15" s="804"/>
      <c r="W15" s="804"/>
      <c r="X15" s="804"/>
      <c r="Y15" s="804"/>
      <c r="Z15" s="804"/>
      <c r="AA15" s="804"/>
    </row>
  </sheetData>
  <mergeCells count="32">
    <mergeCell ref="AA6:AA8"/>
    <mergeCell ref="X7:X8"/>
    <mergeCell ref="Z7:Z8"/>
    <mergeCell ref="A15:G15"/>
    <mergeCell ref="N15:AA15"/>
    <mergeCell ref="B6:C6"/>
    <mergeCell ref="D6:E6"/>
    <mergeCell ref="F6:G6"/>
    <mergeCell ref="H6:I6"/>
    <mergeCell ref="J6:K6"/>
    <mergeCell ref="L6:M6"/>
    <mergeCell ref="P5:Q5"/>
    <mergeCell ref="R5:S5"/>
    <mergeCell ref="T5:U5"/>
    <mergeCell ref="V5:W5"/>
    <mergeCell ref="V6:W6"/>
    <mergeCell ref="A2:M2"/>
    <mergeCell ref="N2:AB2"/>
    <mergeCell ref="AA4:AB4"/>
    <mergeCell ref="A5:A8"/>
    <mergeCell ref="B5:C5"/>
    <mergeCell ref="D5:E5"/>
    <mergeCell ref="F5:G5"/>
    <mergeCell ref="H5:I5"/>
    <mergeCell ref="J5:K5"/>
    <mergeCell ref="L5:M5"/>
    <mergeCell ref="AB5:AB8"/>
    <mergeCell ref="N6:O6"/>
    <mergeCell ref="P6:Q6"/>
    <mergeCell ref="R6:S6"/>
    <mergeCell ref="T6:U6"/>
    <mergeCell ref="N5:O5"/>
  </mergeCells>
  <phoneticPr fontId="12" type="noConversion"/>
  <pageMargins left="0.35433070866141736" right="0.35433070866141736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P18"/>
  <sheetViews>
    <sheetView showGridLines="0" view="pageBreakPreview" topLeftCell="A4" zoomScaleNormal="100" workbookViewId="0">
      <selection activeCell="B16" sqref="B16"/>
    </sheetView>
  </sheetViews>
  <sheetFormatPr defaultRowHeight="13.5"/>
  <cols>
    <col min="1" max="1" width="5.44140625" style="1" customWidth="1"/>
    <col min="2" max="2" width="5.77734375" style="1" bestFit="1" customWidth="1"/>
    <col min="3" max="3" width="4.44140625" style="1" bestFit="1" customWidth="1"/>
    <col min="4" max="4" width="4.6640625" style="1" bestFit="1" customWidth="1"/>
    <col min="5" max="7" width="3.88671875" style="1" customWidth="1"/>
    <col min="8" max="8" width="4.88671875" style="1" customWidth="1"/>
    <col min="9" max="9" width="3.88671875" style="1" customWidth="1"/>
    <col min="10" max="10" width="4.88671875" style="1" customWidth="1"/>
    <col min="11" max="11" width="3.88671875" style="1" customWidth="1"/>
    <col min="12" max="12" width="4.88671875" style="1" customWidth="1"/>
    <col min="13" max="13" width="3.88671875" style="1" customWidth="1"/>
    <col min="14" max="14" width="5.77734375" style="1" bestFit="1" customWidth="1"/>
    <col min="15" max="15" width="3.88671875" style="1" customWidth="1"/>
    <col min="16" max="16" width="4.88671875" style="1" customWidth="1"/>
    <col min="17" max="19" width="3.88671875" style="1" customWidth="1"/>
    <col min="20" max="20" width="5.77734375" style="1" bestFit="1" customWidth="1"/>
    <col min="21" max="21" width="3.88671875" style="1" customWidth="1"/>
    <col min="22" max="22" width="4.88671875" style="1" customWidth="1"/>
    <col min="23" max="23" width="3.88671875" style="1" customWidth="1"/>
    <col min="24" max="24" width="4.88671875" style="1" customWidth="1"/>
    <col min="25" max="25" width="3.88671875" style="1" customWidth="1"/>
    <col min="26" max="26" width="4.88671875" style="1" customWidth="1"/>
    <col min="27" max="27" width="3.88671875" style="1" customWidth="1"/>
    <col min="28" max="28" width="4.88671875" style="1" customWidth="1"/>
    <col min="29" max="29" width="3.88671875" style="1" customWidth="1"/>
    <col min="30" max="30" width="5.77734375" style="1" bestFit="1" customWidth="1"/>
    <col min="31" max="31" width="3.88671875" style="1" customWidth="1"/>
    <col min="32" max="32" width="4.88671875" style="1" customWidth="1"/>
    <col min="33" max="33" width="3.88671875" style="1" customWidth="1"/>
    <col min="34" max="34" width="4.88671875" style="1" customWidth="1"/>
    <col min="35" max="35" width="3.88671875" style="1" customWidth="1"/>
    <col min="36" max="36" width="5.77734375" style="1" bestFit="1" customWidth="1"/>
    <col min="37" max="37" width="3.88671875" style="1" customWidth="1"/>
    <col min="38" max="38" width="4.88671875" style="1" customWidth="1"/>
    <col min="39" max="39" width="3.88671875" style="1" customWidth="1"/>
    <col min="40" max="40" width="4.88671875" style="1" customWidth="1"/>
    <col min="41" max="41" width="3.88671875" style="1" customWidth="1"/>
    <col min="42" max="43" width="5.77734375" style="1" customWidth="1"/>
    <col min="44" max="44" width="6.33203125" style="1" customWidth="1"/>
    <col min="45" max="45" width="5.33203125" style="1" customWidth="1"/>
    <col min="46" max="46" width="6.33203125" style="1" customWidth="1"/>
    <col min="47" max="47" width="4.6640625" style="1" customWidth="1"/>
    <col min="48" max="48" width="6.33203125" style="1" customWidth="1"/>
    <col min="49" max="49" width="4.6640625" style="1" customWidth="1"/>
    <col min="50" max="50" width="6.33203125" style="1" customWidth="1"/>
    <col min="51" max="53" width="4.6640625" style="1" customWidth="1"/>
    <col min="54" max="54" width="6.33203125" style="1" customWidth="1"/>
    <col min="55" max="55" width="4.6640625" style="1" customWidth="1"/>
    <col min="56" max="56" width="5.6640625" style="1" customWidth="1"/>
    <col min="57" max="59" width="4.6640625" style="1" customWidth="1"/>
    <col min="60" max="60" width="6.33203125" style="1" customWidth="1"/>
    <col min="61" max="63" width="4.6640625" style="1" customWidth="1"/>
    <col min="64" max="64" width="5.6640625" style="1" customWidth="1"/>
    <col min="65" max="65" width="4.6640625" style="1" customWidth="1"/>
    <col min="66" max="66" width="7.6640625" style="1" customWidth="1"/>
    <col min="67" max="67" width="7.88671875" style="1" customWidth="1"/>
    <col min="68" max="68" width="8.5546875" style="1" customWidth="1"/>
    <col min="69" max="223" width="5.77734375" style="1" customWidth="1"/>
    <col min="224" max="16384" width="8.88671875" style="1"/>
  </cols>
  <sheetData>
    <row r="2" spans="1:68" ht="26.25" customHeight="1">
      <c r="B2" s="789" t="s">
        <v>370</v>
      </c>
      <c r="C2" s="789"/>
      <c r="D2" s="789"/>
      <c r="E2" s="789"/>
      <c r="F2" s="789"/>
      <c r="G2" s="789"/>
      <c r="H2" s="789"/>
      <c r="I2" s="789"/>
      <c r="J2" s="789"/>
      <c r="K2" s="789"/>
      <c r="L2" s="789"/>
      <c r="M2" s="789"/>
      <c r="N2" s="789"/>
      <c r="O2" s="789"/>
      <c r="P2" s="789"/>
      <c r="Q2" s="789"/>
      <c r="R2" s="124"/>
      <c r="S2" s="124"/>
      <c r="W2" s="887" t="s">
        <v>371</v>
      </c>
      <c r="X2" s="887"/>
      <c r="Y2" s="887"/>
      <c r="Z2" s="887"/>
      <c r="AA2" s="887"/>
      <c r="AB2" s="887"/>
      <c r="AC2" s="887"/>
      <c r="AD2" s="887"/>
      <c r="AE2" s="887"/>
      <c r="AF2" s="887"/>
      <c r="AG2" s="887"/>
      <c r="AH2" s="887"/>
      <c r="AI2" s="887"/>
      <c r="AJ2" s="887"/>
      <c r="AK2" s="887"/>
      <c r="AL2" s="887"/>
      <c r="AM2" s="887"/>
      <c r="AN2" s="887"/>
      <c r="AO2" s="887"/>
      <c r="AR2" s="789" t="s">
        <v>372</v>
      </c>
      <c r="AS2" s="789"/>
      <c r="AT2" s="789"/>
      <c r="AU2" s="789"/>
      <c r="AV2" s="789"/>
      <c r="AW2" s="789"/>
      <c r="AX2" s="789"/>
      <c r="AY2" s="789"/>
      <c r="AZ2" s="789"/>
      <c r="BA2" s="789"/>
      <c r="BB2" s="789"/>
      <c r="BH2" s="790"/>
      <c r="BI2" s="790"/>
      <c r="BJ2" s="790"/>
      <c r="BK2" s="790"/>
      <c r="BL2" s="790"/>
      <c r="BM2" s="790"/>
      <c r="BN2" s="790"/>
      <c r="BO2" s="790"/>
    </row>
    <row r="4" spans="1:68" ht="14.25" thickBot="1">
      <c r="A4" s="1" t="s">
        <v>373</v>
      </c>
      <c r="AI4" s="1" t="s">
        <v>374</v>
      </c>
      <c r="AQ4" s="1" t="s">
        <v>373</v>
      </c>
      <c r="BN4" s="1" t="s">
        <v>374</v>
      </c>
    </row>
    <row r="5" spans="1:68" s="5" customFormat="1" ht="13.5" customHeight="1">
      <c r="A5" s="792" t="s">
        <v>46</v>
      </c>
      <c r="B5" s="888" t="s">
        <v>375</v>
      </c>
      <c r="C5" s="889"/>
      <c r="D5" s="889"/>
      <c r="E5" s="889"/>
      <c r="F5" s="889"/>
      <c r="G5" s="889"/>
      <c r="H5" s="889"/>
      <c r="I5" s="889"/>
      <c r="J5" s="889"/>
      <c r="K5" s="889"/>
      <c r="L5" s="889"/>
      <c r="M5" s="889"/>
      <c r="N5" s="889"/>
      <c r="O5" s="889"/>
      <c r="P5" s="889"/>
      <c r="Q5" s="889"/>
      <c r="R5" s="889"/>
      <c r="S5" s="890"/>
      <c r="T5" s="143"/>
      <c r="U5" s="144"/>
      <c r="V5" s="889" t="s">
        <v>376</v>
      </c>
      <c r="W5" s="889"/>
      <c r="X5" s="889"/>
      <c r="Y5" s="889"/>
      <c r="Z5" s="889"/>
      <c r="AA5" s="889"/>
      <c r="AB5" s="889"/>
      <c r="AC5" s="889"/>
      <c r="AD5" s="889"/>
      <c r="AE5" s="889"/>
      <c r="AF5" s="889"/>
      <c r="AG5" s="889"/>
      <c r="AH5" s="889"/>
      <c r="AI5" s="889"/>
      <c r="AJ5" s="891"/>
      <c r="AK5" s="891"/>
      <c r="AL5" s="891"/>
      <c r="AM5" s="891"/>
      <c r="AN5" s="891"/>
      <c r="AO5" s="792"/>
      <c r="AP5" s="892" t="s">
        <v>377</v>
      </c>
      <c r="AQ5" s="892" t="s">
        <v>378</v>
      </c>
      <c r="AR5" s="888" t="s">
        <v>379</v>
      </c>
      <c r="AS5" s="889"/>
      <c r="AT5" s="889"/>
      <c r="AU5" s="889"/>
      <c r="AV5" s="889"/>
      <c r="AW5" s="889"/>
      <c r="AX5" s="889"/>
      <c r="AY5" s="889"/>
      <c r="AZ5" s="889"/>
      <c r="BA5" s="889"/>
      <c r="BB5" s="889"/>
      <c r="BC5" s="889"/>
      <c r="BD5" s="889"/>
      <c r="BE5" s="889"/>
      <c r="BF5" s="889"/>
      <c r="BG5" s="889"/>
      <c r="BH5" s="889"/>
      <c r="BI5" s="889"/>
      <c r="BJ5" s="889"/>
      <c r="BK5" s="889"/>
      <c r="BL5" s="889"/>
      <c r="BM5" s="890"/>
      <c r="BN5" s="800" t="s">
        <v>380</v>
      </c>
      <c r="BO5" s="801"/>
      <c r="BP5" s="795" t="s">
        <v>20</v>
      </c>
    </row>
    <row r="6" spans="1:68" s="5" customFormat="1" ht="27.75" customHeight="1">
      <c r="A6" s="793"/>
      <c r="B6" s="902" t="s">
        <v>381</v>
      </c>
      <c r="C6" s="903"/>
      <c r="D6" s="903"/>
      <c r="E6" s="903"/>
      <c r="F6" s="903"/>
      <c r="G6" s="904"/>
      <c r="H6" s="902" t="s">
        <v>382</v>
      </c>
      <c r="I6" s="905"/>
      <c r="J6" s="902" t="s">
        <v>383</v>
      </c>
      <c r="K6" s="905"/>
      <c r="L6" s="902" t="s">
        <v>384</v>
      </c>
      <c r="M6" s="905"/>
      <c r="N6" s="902" t="s">
        <v>385</v>
      </c>
      <c r="O6" s="905"/>
      <c r="P6" s="906" t="s">
        <v>386</v>
      </c>
      <c r="Q6" s="907"/>
      <c r="R6" s="908" t="s">
        <v>387</v>
      </c>
      <c r="S6" s="907"/>
      <c r="T6" s="902" t="s">
        <v>388</v>
      </c>
      <c r="U6" s="905"/>
      <c r="V6" s="902" t="s">
        <v>389</v>
      </c>
      <c r="W6" s="905"/>
      <c r="X6" s="902" t="s">
        <v>390</v>
      </c>
      <c r="Y6" s="905"/>
      <c r="Z6" s="902" t="s">
        <v>391</v>
      </c>
      <c r="AA6" s="905"/>
      <c r="AB6" s="902" t="s">
        <v>392</v>
      </c>
      <c r="AC6" s="905"/>
      <c r="AD6" s="902" t="s">
        <v>393</v>
      </c>
      <c r="AE6" s="905"/>
      <c r="AF6" s="895" t="s">
        <v>394</v>
      </c>
      <c r="AG6" s="896"/>
      <c r="AH6" s="895" t="s">
        <v>395</v>
      </c>
      <c r="AI6" s="910"/>
      <c r="AJ6" s="899" t="s">
        <v>396</v>
      </c>
      <c r="AK6" s="899"/>
      <c r="AL6" s="899" t="s">
        <v>397</v>
      </c>
      <c r="AM6" s="899"/>
      <c r="AN6" s="899" t="s">
        <v>398</v>
      </c>
      <c r="AO6" s="899"/>
      <c r="AP6" s="793"/>
      <c r="AQ6" s="893"/>
      <c r="AR6" s="900" t="s">
        <v>399</v>
      </c>
      <c r="AS6" s="901"/>
      <c r="AT6" s="917" t="s">
        <v>400</v>
      </c>
      <c r="AU6" s="901"/>
      <c r="AV6" s="917" t="s">
        <v>401</v>
      </c>
      <c r="AW6" s="901"/>
      <c r="AX6" s="917" t="s">
        <v>402</v>
      </c>
      <c r="AY6" s="901"/>
      <c r="AZ6" s="921" t="s">
        <v>403</v>
      </c>
      <c r="BA6" s="901"/>
      <c r="BB6" s="917" t="s">
        <v>404</v>
      </c>
      <c r="BC6" s="901"/>
      <c r="BD6" s="909" t="s">
        <v>405</v>
      </c>
      <c r="BE6" s="909"/>
      <c r="BF6" s="909" t="s">
        <v>406</v>
      </c>
      <c r="BG6" s="909"/>
      <c r="BH6" s="911" t="s">
        <v>407</v>
      </c>
      <c r="BI6" s="912"/>
      <c r="BJ6" s="913" t="s">
        <v>408</v>
      </c>
      <c r="BK6" s="914"/>
      <c r="BL6" s="915" t="s">
        <v>409</v>
      </c>
      <c r="BM6" s="916"/>
      <c r="BN6" s="897"/>
      <c r="BO6" s="898"/>
      <c r="BP6" s="796"/>
    </row>
    <row r="7" spans="1:68" s="5" customFormat="1" ht="33.75" customHeight="1">
      <c r="A7" s="793"/>
      <c r="B7" s="918" t="s">
        <v>410</v>
      </c>
      <c r="C7" s="919"/>
      <c r="D7" s="920"/>
      <c r="E7" s="919" t="s">
        <v>411</v>
      </c>
      <c r="F7" s="919"/>
      <c r="G7" s="920"/>
      <c r="H7" s="805" t="s">
        <v>412</v>
      </c>
      <c r="I7" s="806"/>
      <c r="J7" s="805" t="s">
        <v>413</v>
      </c>
      <c r="K7" s="806"/>
      <c r="L7" s="798" t="s">
        <v>414</v>
      </c>
      <c r="M7" s="799"/>
      <c r="N7" s="805" t="s">
        <v>415</v>
      </c>
      <c r="O7" s="806"/>
      <c r="P7" s="798" t="s">
        <v>416</v>
      </c>
      <c r="Q7" s="799"/>
      <c r="R7" s="798" t="s">
        <v>417</v>
      </c>
      <c r="S7" s="799"/>
      <c r="T7" s="805" t="s">
        <v>21</v>
      </c>
      <c r="U7" s="806"/>
      <c r="V7" s="805" t="s">
        <v>418</v>
      </c>
      <c r="W7" s="806"/>
      <c r="X7" s="805" t="s">
        <v>419</v>
      </c>
      <c r="Y7" s="806"/>
      <c r="Z7" s="805" t="s">
        <v>420</v>
      </c>
      <c r="AA7" s="806"/>
      <c r="AB7" s="805" t="s">
        <v>421</v>
      </c>
      <c r="AC7" s="806"/>
      <c r="AD7" s="805" t="s">
        <v>422</v>
      </c>
      <c r="AE7" s="806"/>
      <c r="AF7" s="805" t="s">
        <v>423</v>
      </c>
      <c r="AG7" s="806"/>
      <c r="AH7" s="805" t="s">
        <v>424</v>
      </c>
      <c r="AI7" s="806"/>
      <c r="AJ7" s="805" t="s">
        <v>425</v>
      </c>
      <c r="AK7" s="806"/>
      <c r="AL7" s="798" t="s">
        <v>426</v>
      </c>
      <c r="AM7" s="799"/>
      <c r="AN7" s="805" t="s">
        <v>427</v>
      </c>
      <c r="AO7" s="806"/>
      <c r="AP7" s="893"/>
      <c r="AQ7" s="893"/>
      <c r="AR7" s="922" t="s">
        <v>21</v>
      </c>
      <c r="AS7" s="806"/>
      <c r="AT7" s="805" t="s">
        <v>428</v>
      </c>
      <c r="AU7" s="806"/>
      <c r="AV7" s="805" t="s">
        <v>429</v>
      </c>
      <c r="AW7" s="806"/>
      <c r="AX7" s="805" t="s">
        <v>430</v>
      </c>
      <c r="AY7" s="806"/>
      <c r="AZ7" s="805"/>
      <c r="BA7" s="806"/>
      <c r="BB7" s="805" t="s">
        <v>431</v>
      </c>
      <c r="BC7" s="806"/>
      <c r="BD7" s="928" t="s">
        <v>432</v>
      </c>
      <c r="BE7" s="928"/>
      <c r="BF7" s="928" t="s">
        <v>433</v>
      </c>
      <c r="BG7" s="928"/>
      <c r="BH7" s="923" t="s">
        <v>434</v>
      </c>
      <c r="BI7" s="923"/>
      <c r="BJ7" s="924" t="s">
        <v>435</v>
      </c>
      <c r="BK7" s="924"/>
      <c r="BL7" s="923" t="s">
        <v>144</v>
      </c>
      <c r="BM7" s="923"/>
      <c r="BN7" s="798" t="s">
        <v>436</v>
      </c>
      <c r="BO7" s="922"/>
      <c r="BP7" s="796"/>
    </row>
    <row r="8" spans="1:68" s="5" customFormat="1" ht="10.5" customHeight="1">
      <c r="A8" s="793"/>
      <c r="B8" s="145" t="s">
        <v>437</v>
      </c>
      <c r="C8" s="146" t="s">
        <v>116</v>
      </c>
      <c r="D8" s="146" t="s">
        <v>117</v>
      </c>
      <c r="E8" s="145" t="s">
        <v>437</v>
      </c>
      <c r="F8" s="146" t="s">
        <v>116</v>
      </c>
      <c r="G8" s="146" t="s">
        <v>117</v>
      </c>
      <c r="H8" s="147"/>
      <c r="I8" s="147"/>
      <c r="J8" s="148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893"/>
      <c r="AQ8" s="893"/>
      <c r="AR8" s="148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4"/>
      <c r="BE8" s="4"/>
      <c r="BF8" s="4"/>
      <c r="BG8" s="4"/>
      <c r="BH8" s="4"/>
      <c r="BI8" s="4"/>
      <c r="BJ8" s="4"/>
      <c r="BK8" s="4"/>
      <c r="BL8" s="4"/>
      <c r="BM8" s="4"/>
      <c r="BN8" s="147"/>
      <c r="BO8" s="149"/>
      <c r="BP8" s="796"/>
    </row>
    <row r="9" spans="1:68" s="5" customFormat="1" ht="13.5" customHeight="1">
      <c r="A9" s="793"/>
      <c r="B9" s="145"/>
      <c r="C9" s="146"/>
      <c r="D9" s="146"/>
      <c r="E9" s="145"/>
      <c r="F9" s="146"/>
      <c r="G9" s="146"/>
      <c r="H9" s="145" t="s">
        <v>438</v>
      </c>
      <c r="I9" s="145" t="s">
        <v>439</v>
      </c>
      <c r="J9" s="145" t="s">
        <v>438</v>
      </c>
      <c r="K9" s="145" t="s">
        <v>439</v>
      </c>
      <c r="L9" s="145" t="s">
        <v>438</v>
      </c>
      <c r="M9" s="145" t="s">
        <v>439</v>
      </c>
      <c r="N9" s="145" t="s">
        <v>438</v>
      </c>
      <c r="O9" s="145" t="s">
        <v>439</v>
      </c>
      <c r="P9" s="145" t="s">
        <v>438</v>
      </c>
      <c r="Q9" s="145" t="s">
        <v>439</v>
      </c>
      <c r="R9" s="145" t="s">
        <v>438</v>
      </c>
      <c r="S9" s="145" t="s">
        <v>439</v>
      </c>
      <c r="T9" s="145" t="s">
        <v>438</v>
      </c>
      <c r="U9" s="145" t="s">
        <v>439</v>
      </c>
      <c r="V9" s="145" t="s">
        <v>438</v>
      </c>
      <c r="W9" s="145" t="s">
        <v>439</v>
      </c>
      <c r="X9" s="145" t="s">
        <v>438</v>
      </c>
      <c r="Y9" s="145" t="s">
        <v>439</v>
      </c>
      <c r="Z9" s="145" t="s">
        <v>438</v>
      </c>
      <c r="AA9" s="145" t="s">
        <v>439</v>
      </c>
      <c r="AB9" s="145" t="s">
        <v>438</v>
      </c>
      <c r="AC9" s="145" t="s">
        <v>439</v>
      </c>
      <c r="AD9" s="145" t="s">
        <v>438</v>
      </c>
      <c r="AE9" s="145" t="s">
        <v>439</v>
      </c>
      <c r="AF9" s="145" t="s">
        <v>438</v>
      </c>
      <c r="AG9" s="145" t="s">
        <v>439</v>
      </c>
      <c r="AH9" s="145" t="s">
        <v>438</v>
      </c>
      <c r="AI9" s="145" t="s">
        <v>439</v>
      </c>
      <c r="AJ9" s="145" t="s">
        <v>438</v>
      </c>
      <c r="AK9" s="145" t="s">
        <v>439</v>
      </c>
      <c r="AL9" s="145" t="s">
        <v>438</v>
      </c>
      <c r="AM9" s="145" t="s">
        <v>439</v>
      </c>
      <c r="AN9" s="145" t="s">
        <v>438</v>
      </c>
      <c r="AO9" s="145" t="s">
        <v>439</v>
      </c>
      <c r="AP9" s="893"/>
      <c r="AQ9" s="893"/>
      <c r="AR9" s="145" t="s">
        <v>438</v>
      </c>
      <c r="AS9" s="145" t="s">
        <v>439</v>
      </c>
      <c r="AT9" s="145" t="s">
        <v>438</v>
      </c>
      <c r="AU9" s="145" t="s">
        <v>439</v>
      </c>
      <c r="AV9" s="145" t="s">
        <v>438</v>
      </c>
      <c r="AW9" s="145" t="s">
        <v>439</v>
      </c>
      <c r="AX9" s="145" t="s">
        <v>438</v>
      </c>
      <c r="AY9" s="145" t="s">
        <v>439</v>
      </c>
      <c r="AZ9" s="145" t="s">
        <v>438</v>
      </c>
      <c r="BA9" s="145" t="s">
        <v>439</v>
      </c>
      <c r="BB9" s="145" t="s">
        <v>438</v>
      </c>
      <c r="BC9" s="145" t="s">
        <v>439</v>
      </c>
      <c r="BD9" s="145" t="s">
        <v>438</v>
      </c>
      <c r="BE9" s="145" t="s">
        <v>439</v>
      </c>
      <c r="BF9" s="145" t="s">
        <v>438</v>
      </c>
      <c r="BG9" s="145" t="s">
        <v>439</v>
      </c>
      <c r="BH9" s="145" t="s">
        <v>438</v>
      </c>
      <c r="BI9" s="145" t="s">
        <v>439</v>
      </c>
      <c r="BJ9" s="145" t="s">
        <v>438</v>
      </c>
      <c r="BK9" s="145" t="s">
        <v>439</v>
      </c>
      <c r="BL9" s="145" t="s">
        <v>438</v>
      </c>
      <c r="BM9" s="145" t="s">
        <v>439</v>
      </c>
      <c r="BN9" s="145" t="s">
        <v>440</v>
      </c>
      <c r="BO9" s="46" t="s">
        <v>441</v>
      </c>
      <c r="BP9" s="796"/>
    </row>
    <row r="10" spans="1:68" s="5" customFormat="1" ht="13.5" customHeight="1">
      <c r="A10" s="794"/>
      <c r="B10" s="150" t="s">
        <v>442</v>
      </c>
      <c r="C10" s="151" t="s">
        <v>443</v>
      </c>
      <c r="D10" s="151" t="s">
        <v>444</v>
      </c>
      <c r="E10" s="150" t="s">
        <v>442</v>
      </c>
      <c r="F10" s="151" t="s">
        <v>443</v>
      </c>
      <c r="G10" s="151" t="s">
        <v>444</v>
      </c>
      <c r="H10" s="150" t="s">
        <v>445</v>
      </c>
      <c r="I10" s="150" t="s">
        <v>446</v>
      </c>
      <c r="J10" s="150" t="s">
        <v>445</v>
      </c>
      <c r="K10" s="150" t="s">
        <v>446</v>
      </c>
      <c r="L10" s="150" t="s">
        <v>445</v>
      </c>
      <c r="M10" s="150" t="s">
        <v>446</v>
      </c>
      <c r="N10" s="150" t="s">
        <v>445</v>
      </c>
      <c r="O10" s="150" t="s">
        <v>446</v>
      </c>
      <c r="P10" s="150" t="s">
        <v>445</v>
      </c>
      <c r="Q10" s="150" t="s">
        <v>446</v>
      </c>
      <c r="R10" s="150" t="s">
        <v>445</v>
      </c>
      <c r="S10" s="150" t="s">
        <v>446</v>
      </c>
      <c r="T10" s="150" t="s">
        <v>445</v>
      </c>
      <c r="U10" s="150" t="s">
        <v>446</v>
      </c>
      <c r="V10" s="150" t="s">
        <v>445</v>
      </c>
      <c r="W10" s="150" t="s">
        <v>446</v>
      </c>
      <c r="X10" s="150" t="s">
        <v>445</v>
      </c>
      <c r="Y10" s="150" t="s">
        <v>446</v>
      </c>
      <c r="Z10" s="150" t="s">
        <v>445</v>
      </c>
      <c r="AA10" s="150" t="s">
        <v>446</v>
      </c>
      <c r="AB10" s="150" t="s">
        <v>445</v>
      </c>
      <c r="AC10" s="150" t="s">
        <v>446</v>
      </c>
      <c r="AD10" s="150" t="s">
        <v>445</v>
      </c>
      <c r="AE10" s="150" t="s">
        <v>446</v>
      </c>
      <c r="AF10" s="150" t="s">
        <v>445</v>
      </c>
      <c r="AG10" s="150" t="s">
        <v>446</v>
      </c>
      <c r="AH10" s="150" t="s">
        <v>445</v>
      </c>
      <c r="AI10" s="150" t="s">
        <v>446</v>
      </c>
      <c r="AJ10" s="150" t="s">
        <v>445</v>
      </c>
      <c r="AK10" s="150" t="s">
        <v>446</v>
      </c>
      <c r="AL10" s="150" t="s">
        <v>445</v>
      </c>
      <c r="AM10" s="150" t="s">
        <v>446</v>
      </c>
      <c r="AN10" s="150" t="s">
        <v>445</v>
      </c>
      <c r="AO10" s="150" t="s">
        <v>446</v>
      </c>
      <c r="AP10" s="894"/>
      <c r="AQ10" s="894"/>
      <c r="AR10" s="150" t="s">
        <v>445</v>
      </c>
      <c r="AS10" s="150" t="s">
        <v>446</v>
      </c>
      <c r="AT10" s="150" t="s">
        <v>445</v>
      </c>
      <c r="AU10" s="150" t="s">
        <v>446</v>
      </c>
      <c r="AV10" s="150" t="s">
        <v>445</v>
      </c>
      <c r="AW10" s="150" t="s">
        <v>446</v>
      </c>
      <c r="AX10" s="150" t="s">
        <v>445</v>
      </c>
      <c r="AY10" s="150" t="s">
        <v>446</v>
      </c>
      <c r="AZ10" s="150" t="s">
        <v>445</v>
      </c>
      <c r="BA10" s="150" t="s">
        <v>446</v>
      </c>
      <c r="BB10" s="150" t="s">
        <v>445</v>
      </c>
      <c r="BC10" s="150" t="s">
        <v>446</v>
      </c>
      <c r="BD10" s="150" t="s">
        <v>445</v>
      </c>
      <c r="BE10" s="150" t="s">
        <v>446</v>
      </c>
      <c r="BF10" s="150" t="s">
        <v>445</v>
      </c>
      <c r="BG10" s="150" t="s">
        <v>446</v>
      </c>
      <c r="BH10" s="150" t="s">
        <v>445</v>
      </c>
      <c r="BI10" s="150" t="s">
        <v>446</v>
      </c>
      <c r="BJ10" s="150" t="s">
        <v>445</v>
      </c>
      <c r="BK10" s="150" t="s">
        <v>446</v>
      </c>
      <c r="BL10" s="150" t="s">
        <v>445</v>
      </c>
      <c r="BM10" s="150" t="s">
        <v>446</v>
      </c>
      <c r="BN10" s="82" t="s">
        <v>447</v>
      </c>
      <c r="BO10" s="152" t="s">
        <v>448</v>
      </c>
      <c r="BP10" s="797"/>
    </row>
    <row r="11" spans="1:68" s="8" customFormat="1" ht="24.75" customHeight="1">
      <c r="A11" s="43">
        <v>2011</v>
      </c>
      <c r="B11" s="45">
        <v>11</v>
      </c>
      <c r="C11" s="153" t="s">
        <v>74</v>
      </c>
      <c r="D11" s="153" t="s">
        <v>74</v>
      </c>
      <c r="E11" s="89">
        <v>0</v>
      </c>
      <c r="F11" s="154">
        <v>0</v>
      </c>
      <c r="G11" s="154">
        <v>0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  <c r="M11" s="89">
        <v>0</v>
      </c>
      <c r="N11" s="45">
        <v>0</v>
      </c>
      <c r="O11" s="89">
        <v>0</v>
      </c>
      <c r="P11" s="89">
        <v>3</v>
      </c>
      <c r="Q11" s="89">
        <v>0</v>
      </c>
      <c r="R11" s="89">
        <v>8</v>
      </c>
      <c r="S11" s="89">
        <v>0</v>
      </c>
      <c r="T11" s="89">
        <v>6</v>
      </c>
      <c r="U11" s="89">
        <v>0</v>
      </c>
      <c r="V11" s="89">
        <v>0</v>
      </c>
      <c r="W11" s="89">
        <v>0</v>
      </c>
      <c r="X11" s="89">
        <v>0</v>
      </c>
      <c r="Y11" s="89">
        <v>0</v>
      </c>
      <c r="Z11" s="89">
        <v>0</v>
      </c>
      <c r="AA11" s="89">
        <v>0</v>
      </c>
      <c r="AB11" s="89">
        <v>0</v>
      </c>
      <c r="AC11" s="89">
        <v>0</v>
      </c>
      <c r="AD11" s="89">
        <v>0</v>
      </c>
      <c r="AE11" s="89">
        <v>0</v>
      </c>
      <c r="AF11" s="89">
        <v>0</v>
      </c>
      <c r="AG11" s="89">
        <v>0</v>
      </c>
      <c r="AH11" s="89">
        <v>0</v>
      </c>
      <c r="AI11" s="89">
        <v>0</v>
      </c>
      <c r="AJ11" s="89">
        <v>2</v>
      </c>
      <c r="AK11" s="89">
        <v>0</v>
      </c>
      <c r="AL11" s="89">
        <v>0</v>
      </c>
      <c r="AM11" s="89">
        <v>0</v>
      </c>
      <c r="AN11" s="89">
        <v>4</v>
      </c>
      <c r="AO11" s="89">
        <v>0</v>
      </c>
      <c r="AP11" s="46">
        <v>2011</v>
      </c>
      <c r="AQ11" s="43">
        <v>2011</v>
      </c>
      <c r="AR11" s="89">
        <v>77</v>
      </c>
      <c r="AS11" s="89">
        <v>0</v>
      </c>
      <c r="AT11" s="89">
        <v>3</v>
      </c>
      <c r="AU11" s="89">
        <v>0</v>
      </c>
      <c r="AV11" s="89">
        <v>49</v>
      </c>
      <c r="AW11" s="89">
        <v>1</v>
      </c>
      <c r="AX11" s="89">
        <v>0</v>
      </c>
      <c r="AY11" s="89">
        <v>0</v>
      </c>
      <c r="AZ11" s="89">
        <v>3</v>
      </c>
      <c r="BA11" s="89">
        <v>0</v>
      </c>
      <c r="BB11" s="89">
        <v>0</v>
      </c>
      <c r="BC11" s="89">
        <v>0</v>
      </c>
      <c r="BD11" s="89">
        <v>17</v>
      </c>
      <c r="BE11" s="89">
        <v>0</v>
      </c>
      <c r="BF11" s="89">
        <v>0</v>
      </c>
      <c r="BG11" s="89">
        <v>0</v>
      </c>
      <c r="BH11" s="89">
        <v>0</v>
      </c>
      <c r="BI11" s="89">
        <v>0</v>
      </c>
      <c r="BJ11" s="89">
        <v>2</v>
      </c>
      <c r="BK11" s="89">
        <v>0</v>
      </c>
      <c r="BL11" s="89">
        <v>3</v>
      </c>
      <c r="BM11" s="89">
        <v>0</v>
      </c>
      <c r="BN11" s="89">
        <v>0</v>
      </c>
      <c r="BO11" s="89">
        <v>0</v>
      </c>
      <c r="BP11" s="46">
        <v>2011</v>
      </c>
    </row>
    <row r="12" spans="1:68" s="8" customFormat="1" ht="24.95" customHeight="1">
      <c r="A12" s="43">
        <v>2012</v>
      </c>
      <c r="B12" s="45">
        <v>3</v>
      </c>
      <c r="C12" s="153">
        <v>1</v>
      </c>
      <c r="D12" s="153">
        <v>2</v>
      </c>
      <c r="E12" s="89">
        <v>0</v>
      </c>
      <c r="F12" s="154">
        <v>0</v>
      </c>
      <c r="G12" s="154">
        <v>0</v>
      </c>
      <c r="H12" s="89">
        <v>0</v>
      </c>
      <c r="I12" s="89">
        <v>0</v>
      </c>
      <c r="J12" s="89">
        <v>0</v>
      </c>
      <c r="K12" s="89">
        <v>0</v>
      </c>
      <c r="L12" s="89">
        <v>0</v>
      </c>
      <c r="M12" s="89">
        <v>0</v>
      </c>
      <c r="N12" s="45">
        <v>2</v>
      </c>
      <c r="O12" s="89">
        <v>0</v>
      </c>
      <c r="P12" s="89">
        <v>0</v>
      </c>
      <c r="Q12" s="89">
        <v>0</v>
      </c>
      <c r="R12" s="89">
        <v>1</v>
      </c>
      <c r="S12" s="89">
        <v>0</v>
      </c>
      <c r="T12" s="89">
        <v>30</v>
      </c>
      <c r="U12" s="89">
        <v>0</v>
      </c>
      <c r="V12" s="89">
        <v>0</v>
      </c>
      <c r="W12" s="89">
        <v>0</v>
      </c>
      <c r="X12" s="89">
        <v>0</v>
      </c>
      <c r="Y12" s="89">
        <v>0</v>
      </c>
      <c r="Z12" s="89">
        <v>0</v>
      </c>
      <c r="AA12" s="89">
        <v>0</v>
      </c>
      <c r="AB12" s="89">
        <v>0</v>
      </c>
      <c r="AC12" s="89">
        <v>0</v>
      </c>
      <c r="AD12" s="89">
        <v>18</v>
      </c>
      <c r="AE12" s="89">
        <v>0</v>
      </c>
      <c r="AF12" s="89">
        <v>0</v>
      </c>
      <c r="AG12" s="89">
        <v>0</v>
      </c>
      <c r="AH12" s="89">
        <v>0</v>
      </c>
      <c r="AI12" s="89">
        <v>0</v>
      </c>
      <c r="AJ12" s="89">
        <v>0</v>
      </c>
      <c r="AK12" s="89">
        <v>0</v>
      </c>
      <c r="AL12" s="89">
        <v>0</v>
      </c>
      <c r="AM12" s="89">
        <v>0</v>
      </c>
      <c r="AN12" s="89">
        <v>12</v>
      </c>
      <c r="AO12" s="89">
        <v>0</v>
      </c>
      <c r="AP12" s="46">
        <v>2012</v>
      </c>
      <c r="AQ12" s="43">
        <v>2012</v>
      </c>
      <c r="AR12" s="89">
        <v>32</v>
      </c>
      <c r="AS12" s="89">
        <v>0</v>
      </c>
      <c r="AT12" s="89">
        <v>0</v>
      </c>
      <c r="AU12" s="89">
        <v>0</v>
      </c>
      <c r="AV12" s="89">
        <v>0</v>
      </c>
      <c r="AW12" s="89">
        <v>0</v>
      </c>
      <c r="AX12" s="89">
        <v>0</v>
      </c>
      <c r="AY12" s="89">
        <v>0</v>
      </c>
      <c r="AZ12" s="89">
        <v>1</v>
      </c>
      <c r="BA12" s="89">
        <v>0</v>
      </c>
      <c r="BB12" s="89">
        <v>2</v>
      </c>
      <c r="BC12" s="89">
        <v>0</v>
      </c>
      <c r="BD12" s="89">
        <v>25</v>
      </c>
      <c r="BE12" s="89">
        <v>0</v>
      </c>
      <c r="BF12" s="89">
        <v>0</v>
      </c>
      <c r="BG12" s="89">
        <v>0</v>
      </c>
      <c r="BH12" s="89">
        <v>0</v>
      </c>
      <c r="BI12" s="89">
        <v>0</v>
      </c>
      <c r="BJ12" s="89">
        <v>4</v>
      </c>
      <c r="BK12" s="89">
        <v>0</v>
      </c>
      <c r="BL12" s="89">
        <v>0</v>
      </c>
      <c r="BM12" s="89">
        <v>0</v>
      </c>
      <c r="BN12" s="89">
        <v>1</v>
      </c>
      <c r="BO12" s="89">
        <v>0</v>
      </c>
      <c r="BP12" s="46">
        <v>2012</v>
      </c>
    </row>
    <row r="13" spans="1:68" s="8" customFormat="1" ht="24.95" customHeight="1">
      <c r="A13" s="43">
        <v>2013</v>
      </c>
      <c r="B13" s="45">
        <v>6</v>
      </c>
      <c r="C13" s="153">
        <v>3</v>
      </c>
      <c r="D13" s="153">
        <v>3</v>
      </c>
      <c r="E13" s="89">
        <v>0</v>
      </c>
      <c r="F13" s="154">
        <v>0</v>
      </c>
      <c r="G13" s="154">
        <v>0</v>
      </c>
      <c r="H13" s="89">
        <v>0</v>
      </c>
      <c r="I13" s="89">
        <v>0</v>
      </c>
      <c r="J13" s="89">
        <v>2</v>
      </c>
      <c r="K13" s="89">
        <v>0</v>
      </c>
      <c r="L13" s="89">
        <v>0</v>
      </c>
      <c r="M13" s="89">
        <v>0</v>
      </c>
      <c r="N13" s="45">
        <v>2</v>
      </c>
      <c r="O13" s="89">
        <v>0</v>
      </c>
      <c r="P13" s="89">
        <v>1</v>
      </c>
      <c r="Q13" s="89">
        <v>0</v>
      </c>
      <c r="R13" s="89">
        <v>1</v>
      </c>
      <c r="S13" s="89">
        <v>0</v>
      </c>
      <c r="T13" s="89">
        <v>36</v>
      </c>
      <c r="U13" s="89">
        <v>0</v>
      </c>
      <c r="V13" s="89">
        <v>0</v>
      </c>
      <c r="W13" s="89">
        <v>0</v>
      </c>
      <c r="X13" s="89">
        <v>0</v>
      </c>
      <c r="Y13" s="89">
        <v>0</v>
      </c>
      <c r="Z13" s="89">
        <v>0</v>
      </c>
      <c r="AA13" s="89">
        <v>0</v>
      </c>
      <c r="AB13" s="89">
        <v>0</v>
      </c>
      <c r="AC13" s="89">
        <v>0</v>
      </c>
      <c r="AD13" s="89">
        <v>23</v>
      </c>
      <c r="AE13" s="89">
        <v>0</v>
      </c>
      <c r="AF13" s="89">
        <v>0</v>
      </c>
      <c r="AG13" s="89">
        <v>0</v>
      </c>
      <c r="AH13" s="89">
        <v>0</v>
      </c>
      <c r="AI13" s="89">
        <v>0</v>
      </c>
      <c r="AJ13" s="89">
        <v>6</v>
      </c>
      <c r="AK13" s="89">
        <v>0</v>
      </c>
      <c r="AL13" s="89">
        <v>0</v>
      </c>
      <c r="AM13" s="89">
        <v>0</v>
      </c>
      <c r="AN13" s="89">
        <v>7</v>
      </c>
      <c r="AO13" s="89">
        <v>0</v>
      </c>
      <c r="AP13" s="46">
        <v>2013</v>
      </c>
      <c r="AQ13" s="43">
        <v>2013</v>
      </c>
      <c r="AR13" s="89">
        <v>95</v>
      </c>
      <c r="AS13" s="89">
        <v>3</v>
      </c>
      <c r="AT13" s="89">
        <v>0</v>
      </c>
      <c r="AU13" s="89">
        <v>0</v>
      </c>
      <c r="AV13" s="89">
        <v>64</v>
      </c>
      <c r="AW13" s="89">
        <v>3</v>
      </c>
      <c r="AX13" s="89">
        <v>0</v>
      </c>
      <c r="AY13" s="89">
        <v>0</v>
      </c>
      <c r="AZ13" s="89">
        <v>1</v>
      </c>
      <c r="BA13" s="89">
        <v>0</v>
      </c>
      <c r="BB13" s="89">
        <v>9</v>
      </c>
      <c r="BC13" s="89">
        <v>0</v>
      </c>
      <c r="BD13" s="89">
        <v>18</v>
      </c>
      <c r="BE13" s="89">
        <v>0</v>
      </c>
      <c r="BF13" s="89">
        <v>0</v>
      </c>
      <c r="BG13" s="89">
        <v>0</v>
      </c>
      <c r="BH13" s="89">
        <v>0</v>
      </c>
      <c r="BI13" s="89">
        <v>0</v>
      </c>
      <c r="BJ13" s="89">
        <v>3</v>
      </c>
      <c r="BK13" s="89">
        <v>0</v>
      </c>
      <c r="BL13" s="89">
        <v>0</v>
      </c>
      <c r="BM13" s="89">
        <v>0</v>
      </c>
      <c r="BN13" s="89">
        <v>2</v>
      </c>
      <c r="BO13" s="89">
        <v>0</v>
      </c>
      <c r="BP13" s="46">
        <v>2013</v>
      </c>
    </row>
    <row r="14" spans="1:68" s="8" customFormat="1" ht="24.95" customHeight="1">
      <c r="A14" s="43">
        <v>2014</v>
      </c>
      <c r="B14" s="45">
        <v>3</v>
      </c>
      <c r="C14" s="153">
        <v>1</v>
      </c>
      <c r="D14" s="153">
        <v>2</v>
      </c>
      <c r="E14" s="89">
        <v>0</v>
      </c>
      <c r="F14" s="154">
        <v>0</v>
      </c>
      <c r="G14" s="154">
        <v>0</v>
      </c>
      <c r="H14" s="89">
        <v>0</v>
      </c>
      <c r="I14" s="89">
        <v>0</v>
      </c>
      <c r="J14" s="89">
        <v>1</v>
      </c>
      <c r="K14" s="89">
        <v>0</v>
      </c>
      <c r="L14" s="89">
        <v>0</v>
      </c>
      <c r="M14" s="89">
        <v>0</v>
      </c>
      <c r="N14" s="45">
        <v>1</v>
      </c>
      <c r="O14" s="89">
        <v>0</v>
      </c>
      <c r="P14" s="89">
        <v>1</v>
      </c>
      <c r="Q14" s="89">
        <v>0</v>
      </c>
      <c r="R14" s="89">
        <v>0</v>
      </c>
      <c r="S14" s="89">
        <v>0</v>
      </c>
      <c r="T14" s="89">
        <v>71</v>
      </c>
      <c r="U14" s="89">
        <v>0</v>
      </c>
      <c r="V14" s="89">
        <v>0</v>
      </c>
      <c r="W14" s="89">
        <v>0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  <c r="AC14" s="89">
        <v>0</v>
      </c>
      <c r="AD14" s="89">
        <v>36</v>
      </c>
      <c r="AE14" s="89">
        <v>0</v>
      </c>
      <c r="AF14" s="89">
        <v>0</v>
      </c>
      <c r="AG14" s="89">
        <v>0</v>
      </c>
      <c r="AH14" s="89">
        <v>0</v>
      </c>
      <c r="AI14" s="89">
        <v>0</v>
      </c>
      <c r="AJ14" s="89">
        <v>6</v>
      </c>
      <c r="AK14" s="89">
        <v>0</v>
      </c>
      <c r="AL14" s="89">
        <v>0</v>
      </c>
      <c r="AM14" s="89">
        <v>0</v>
      </c>
      <c r="AN14" s="89">
        <v>29</v>
      </c>
      <c r="AO14" s="89">
        <v>0</v>
      </c>
      <c r="AP14" s="46">
        <v>2014</v>
      </c>
      <c r="AQ14" s="43">
        <v>2014</v>
      </c>
      <c r="AR14" s="89">
        <v>73</v>
      </c>
      <c r="AS14" s="89">
        <v>0</v>
      </c>
      <c r="AT14" s="89">
        <v>0</v>
      </c>
      <c r="AU14" s="89">
        <v>0</v>
      </c>
      <c r="AV14" s="89">
        <v>0</v>
      </c>
      <c r="AW14" s="89">
        <v>0</v>
      </c>
      <c r="AX14" s="89">
        <v>0</v>
      </c>
      <c r="AY14" s="89">
        <v>0</v>
      </c>
      <c r="AZ14" s="89">
        <v>1</v>
      </c>
      <c r="BA14" s="89">
        <v>0</v>
      </c>
      <c r="BB14" s="89">
        <v>19</v>
      </c>
      <c r="BC14" s="89">
        <v>0</v>
      </c>
      <c r="BD14" s="89">
        <v>49</v>
      </c>
      <c r="BE14" s="89">
        <v>0</v>
      </c>
      <c r="BF14" s="89">
        <v>0</v>
      </c>
      <c r="BG14" s="89">
        <v>0</v>
      </c>
      <c r="BH14" s="89">
        <v>0</v>
      </c>
      <c r="BI14" s="89">
        <v>0</v>
      </c>
      <c r="BJ14" s="89">
        <v>4</v>
      </c>
      <c r="BK14" s="89">
        <v>0</v>
      </c>
      <c r="BL14" s="89">
        <v>0</v>
      </c>
      <c r="BM14" s="89">
        <v>0</v>
      </c>
      <c r="BN14" s="89">
        <v>0</v>
      </c>
      <c r="BO14" s="89">
        <v>0</v>
      </c>
      <c r="BP14" s="46">
        <v>2014</v>
      </c>
    </row>
    <row r="15" spans="1:68" s="8" customFormat="1" ht="24.95" customHeight="1">
      <c r="A15" s="43">
        <v>2015</v>
      </c>
      <c r="B15" s="45">
        <v>4</v>
      </c>
      <c r="C15" s="153">
        <v>3</v>
      </c>
      <c r="D15" s="153">
        <v>1</v>
      </c>
      <c r="E15" s="89">
        <v>0</v>
      </c>
      <c r="F15" s="154">
        <v>0</v>
      </c>
      <c r="G15" s="154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45">
        <v>0</v>
      </c>
      <c r="O15" s="89">
        <v>0</v>
      </c>
      <c r="P15" s="89">
        <v>1</v>
      </c>
      <c r="Q15" s="89">
        <v>0</v>
      </c>
      <c r="R15" s="89">
        <v>3</v>
      </c>
      <c r="S15" s="89">
        <v>0</v>
      </c>
      <c r="T15" s="89">
        <v>80</v>
      </c>
      <c r="U15" s="89">
        <v>0</v>
      </c>
      <c r="V15" s="89">
        <v>0</v>
      </c>
      <c r="W15" s="89">
        <v>0</v>
      </c>
      <c r="X15" s="89">
        <v>0</v>
      </c>
      <c r="Y15" s="89">
        <v>0</v>
      </c>
      <c r="Z15" s="89">
        <v>0</v>
      </c>
      <c r="AA15" s="89">
        <v>0</v>
      </c>
      <c r="AB15" s="89">
        <v>0</v>
      </c>
      <c r="AC15" s="89">
        <v>0</v>
      </c>
      <c r="AD15" s="89">
        <v>44</v>
      </c>
      <c r="AE15" s="89">
        <v>0</v>
      </c>
      <c r="AF15" s="89">
        <v>0</v>
      </c>
      <c r="AG15" s="89">
        <v>0</v>
      </c>
      <c r="AH15" s="89">
        <v>0</v>
      </c>
      <c r="AI15" s="89">
        <v>0</v>
      </c>
      <c r="AJ15" s="89">
        <v>0</v>
      </c>
      <c r="AK15" s="89">
        <v>0</v>
      </c>
      <c r="AL15" s="89">
        <v>1</v>
      </c>
      <c r="AM15" s="89">
        <v>0</v>
      </c>
      <c r="AN15" s="89">
        <v>35</v>
      </c>
      <c r="AO15" s="89">
        <v>0</v>
      </c>
      <c r="AP15" s="46">
        <v>2015</v>
      </c>
      <c r="AQ15" s="43">
        <v>2015</v>
      </c>
      <c r="AR15" s="89">
        <v>0</v>
      </c>
      <c r="AS15" s="89">
        <v>0</v>
      </c>
      <c r="AT15" s="89">
        <v>0</v>
      </c>
      <c r="AU15" s="89">
        <v>0</v>
      </c>
      <c r="AV15" s="89">
        <v>0</v>
      </c>
      <c r="AW15" s="89">
        <v>0</v>
      </c>
      <c r="AX15" s="89">
        <v>0</v>
      </c>
      <c r="AY15" s="89">
        <v>0</v>
      </c>
      <c r="AZ15" s="89">
        <v>0</v>
      </c>
      <c r="BA15" s="89">
        <v>0</v>
      </c>
      <c r="BB15" s="89">
        <v>0</v>
      </c>
      <c r="BC15" s="89">
        <v>0</v>
      </c>
      <c r="BD15" s="89">
        <v>0</v>
      </c>
      <c r="BE15" s="89">
        <v>0</v>
      </c>
      <c r="BF15" s="89">
        <v>0</v>
      </c>
      <c r="BG15" s="89">
        <v>0</v>
      </c>
      <c r="BH15" s="89">
        <v>0</v>
      </c>
      <c r="BI15" s="89">
        <v>0</v>
      </c>
      <c r="BJ15" s="89">
        <v>0</v>
      </c>
      <c r="BK15" s="89">
        <v>0</v>
      </c>
      <c r="BL15" s="89">
        <v>0</v>
      </c>
      <c r="BM15" s="89">
        <v>0</v>
      </c>
      <c r="BN15" s="89">
        <v>0</v>
      </c>
      <c r="BO15" s="89">
        <v>0</v>
      </c>
      <c r="BP15" s="46">
        <v>2015</v>
      </c>
    </row>
    <row r="16" spans="1:68" s="8" customFormat="1" ht="24.95" customHeight="1" thickBot="1">
      <c r="A16" s="48">
        <v>2016</v>
      </c>
      <c r="B16" s="155">
        <f>SUM(C16:D16)</f>
        <v>33</v>
      </c>
      <c r="C16" s="618">
        <v>19</v>
      </c>
      <c r="D16" s="618">
        <v>14</v>
      </c>
      <c r="E16" s="155">
        <v>0</v>
      </c>
      <c r="F16" s="155">
        <v>0</v>
      </c>
      <c r="G16" s="155">
        <v>0</v>
      </c>
      <c r="H16" s="156">
        <v>0</v>
      </c>
      <c r="I16" s="156">
        <v>0</v>
      </c>
      <c r="J16" s="621">
        <v>2</v>
      </c>
      <c r="K16" s="621">
        <v>0</v>
      </c>
      <c r="L16" s="621">
        <v>0</v>
      </c>
      <c r="M16" s="621">
        <v>0</v>
      </c>
      <c r="N16" s="620">
        <v>2</v>
      </c>
      <c r="O16" s="621">
        <v>0</v>
      </c>
      <c r="P16" s="621">
        <v>1</v>
      </c>
      <c r="Q16" s="621">
        <v>0</v>
      </c>
      <c r="R16" s="621">
        <v>28</v>
      </c>
      <c r="S16" s="621">
        <v>0</v>
      </c>
      <c r="T16" s="619">
        <f>SUM(V16,X16,Z16,AB16,AD16,AF16,AH16,AJ16,AL16,AN16)</f>
        <v>86</v>
      </c>
      <c r="U16" s="619">
        <f>SUM(W16,Y16,AA16,AC16,AE16,AG16,AI16,AK16,AM16,AO16)</f>
        <v>0</v>
      </c>
      <c r="V16" s="619">
        <v>0</v>
      </c>
      <c r="W16" s="619">
        <v>0</v>
      </c>
      <c r="X16" s="619">
        <v>0</v>
      </c>
      <c r="Y16" s="619">
        <v>0</v>
      </c>
      <c r="Z16" s="619">
        <v>0</v>
      </c>
      <c r="AA16" s="619">
        <v>0</v>
      </c>
      <c r="AB16" s="619">
        <v>0</v>
      </c>
      <c r="AC16" s="619">
        <v>0</v>
      </c>
      <c r="AD16" s="622">
        <v>47</v>
      </c>
      <c r="AE16" s="622">
        <v>0</v>
      </c>
      <c r="AF16" s="622">
        <v>0</v>
      </c>
      <c r="AG16" s="622">
        <v>0</v>
      </c>
      <c r="AH16" s="622">
        <v>0</v>
      </c>
      <c r="AI16" s="622">
        <v>0</v>
      </c>
      <c r="AJ16" s="622">
        <v>1</v>
      </c>
      <c r="AK16" s="622">
        <v>0</v>
      </c>
      <c r="AL16" s="622">
        <v>0</v>
      </c>
      <c r="AM16" s="622">
        <v>0</v>
      </c>
      <c r="AN16" s="622">
        <v>38</v>
      </c>
      <c r="AO16" s="622">
        <v>0</v>
      </c>
      <c r="AP16" s="51">
        <v>2016</v>
      </c>
      <c r="AQ16" s="48">
        <v>2016</v>
      </c>
      <c r="AR16" s="156">
        <f>SUM(AT16,AV16,AX16,BB16,BD16,BF16,BH16,BJ16,BL16,AZ16)</f>
        <v>179</v>
      </c>
      <c r="AS16" s="623">
        <v>0</v>
      </c>
      <c r="AT16" s="623">
        <v>0</v>
      </c>
      <c r="AU16" s="623">
        <v>0</v>
      </c>
      <c r="AV16" s="623">
        <v>106</v>
      </c>
      <c r="AW16" s="623">
        <v>4</v>
      </c>
      <c r="AX16" s="623">
        <v>0</v>
      </c>
      <c r="AY16" s="623">
        <v>0</v>
      </c>
      <c r="AZ16" s="623">
        <v>1</v>
      </c>
      <c r="BA16" s="623">
        <v>0</v>
      </c>
      <c r="BB16" s="623">
        <v>19</v>
      </c>
      <c r="BC16" s="623">
        <v>0</v>
      </c>
      <c r="BD16" s="623">
        <v>49</v>
      </c>
      <c r="BE16" s="623">
        <v>0</v>
      </c>
      <c r="BF16" s="623">
        <v>1</v>
      </c>
      <c r="BG16" s="623">
        <v>0</v>
      </c>
      <c r="BH16" s="623">
        <v>0</v>
      </c>
      <c r="BI16" s="623">
        <v>0</v>
      </c>
      <c r="BJ16" s="623">
        <v>1</v>
      </c>
      <c r="BK16" s="623">
        <v>0</v>
      </c>
      <c r="BL16" s="623">
        <v>2</v>
      </c>
      <c r="BM16" s="623">
        <v>0</v>
      </c>
      <c r="BN16" s="623">
        <v>1</v>
      </c>
      <c r="BO16" s="623">
        <v>0</v>
      </c>
      <c r="BP16" s="51">
        <v>2016</v>
      </c>
    </row>
    <row r="17" spans="1:68" ht="64.5" customHeight="1">
      <c r="A17" s="925" t="s">
        <v>449</v>
      </c>
      <c r="B17" s="925"/>
      <c r="C17" s="925"/>
      <c r="D17" s="925"/>
      <c r="E17" s="925"/>
      <c r="F17" s="925"/>
      <c r="G17" s="925"/>
      <c r="H17" s="925"/>
      <c r="I17" s="925"/>
      <c r="J17" s="925"/>
      <c r="K17" s="925"/>
      <c r="L17" s="925"/>
      <c r="M17" s="925"/>
      <c r="N17" s="925"/>
      <c r="O17" s="925"/>
      <c r="P17" s="925"/>
      <c r="Q17" s="925"/>
      <c r="R17" s="925"/>
      <c r="S17" s="925"/>
      <c r="T17" s="925"/>
      <c r="U17" s="925"/>
      <c r="V17" s="926" t="s">
        <v>450</v>
      </c>
      <c r="W17" s="926"/>
      <c r="X17" s="926"/>
      <c r="Y17" s="926"/>
      <c r="Z17" s="926"/>
      <c r="AA17" s="926"/>
      <c r="AB17" s="926"/>
      <c r="AC17" s="926"/>
      <c r="AD17" s="926"/>
      <c r="AE17" s="926"/>
      <c r="AF17" s="926"/>
      <c r="AG17" s="926"/>
      <c r="AH17" s="926"/>
      <c r="AI17" s="926"/>
      <c r="AJ17" s="926"/>
      <c r="AK17" s="926"/>
      <c r="AL17" s="926"/>
      <c r="AM17" s="926"/>
      <c r="AN17" s="926"/>
      <c r="AO17" s="926"/>
      <c r="AQ17" s="927" t="s">
        <v>451</v>
      </c>
      <c r="AR17" s="927"/>
      <c r="AS17" s="927"/>
      <c r="AT17" s="927"/>
      <c r="AU17" s="927"/>
      <c r="AV17" s="927"/>
      <c r="AW17" s="927"/>
      <c r="AX17" s="927"/>
      <c r="AY17" s="927"/>
      <c r="AZ17" s="927"/>
      <c r="BA17" s="927"/>
      <c r="BB17" s="927"/>
      <c r="BC17" s="927"/>
      <c r="BD17" s="927"/>
      <c r="BE17" s="927"/>
      <c r="BF17" s="927"/>
      <c r="BG17" s="927"/>
      <c r="BH17" s="157"/>
      <c r="BI17" s="157"/>
      <c r="BJ17" s="157"/>
      <c r="BK17" s="157"/>
      <c r="BL17" s="157"/>
      <c r="BM17" s="157"/>
      <c r="BN17" s="157"/>
      <c r="BO17" s="157"/>
      <c r="BP17" s="135" t="s">
        <v>452</v>
      </c>
    </row>
    <row r="18" spans="1:68">
      <c r="T18" s="1" t="s">
        <v>91</v>
      </c>
    </row>
  </sheetData>
  <mergeCells count="75">
    <mergeCell ref="A17:U17"/>
    <mergeCell ref="V17:AO17"/>
    <mergeCell ref="AQ17:BG17"/>
    <mergeCell ref="BD7:BE7"/>
    <mergeCell ref="BF7:BG7"/>
    <mergeCell ref="AD7:AE7"/>
    <mergeCell ref="AF7:AG7"/>
    <mergeCell ref="AH7:AI7"/>
    <mergeCell ref="AJ7:AK7"/>
    <mergeCell ref="AL7:AM7"/>
    <mergeCell ref="AN7:AO7"/>
    <mergeCell ref="R7:S7"/>
    <mergeCell ref="T7:U7"/>
    <mergeCell ref="V7:W7"/>
    <mergeCell ref="X7:Y7"/>
    <mergeCell ref="Z7:AA7"/>
    <mergeCell ref="BN7:BO7"/>
    <mergeCell ref="AR7:AS7"/>
    <mergeCell ref="AT7:AU7"/>
    <mergeCell ref="AV7:AW7"/>
    <mergeCell ref="AX7:AY7"/>
    <mergeCell ref="AZ7:BA7"/>
    <mergeCell ref="BB7:BC7"/>
    <mergeCell ref="BH7:BI7"/>
    <mergeCell ref="BJ7:BK7"/>
    <mergeCell ref="BL7:BM7"/>
    <mergeCell ref="N7:O7"/>
    <mergeCell ref="P7:Q7"/>
    <mergeCell ref="AV6:AW6"/>
    <mergeCell ref="AX6:AY6"/>
    <mergeCell ref="AZ6:BA6"/>
    <mergeCell ref="AT6:AU6"/>
    <mergeCell ref="AB7:AC7"/>
    <mergeCell ref="B7:D7"/>
    <mergeCell ref="E7:G7"/>
    <mergeCell ref="H7:I7"/>
    <mergeCell ref="J7:K7"/>
    <mergeCell ref="L7:M7"/>
    <mergeCell ref="BH6:BI6"/>
    <mergeCell ref="BJ6:BK6"/>
    <mergeCell ref="BL6:BM6"/>
    <mergeCell ref="BB6:BC6"/>
    <mergeCell ref="BD6:BE6"/>
    <mergeCell ref="BP5:BP10"/>
    <mergeCell ref="B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BF6:BG6"/>
    <mergeCell ref="AH6:AI6"/>
    <mergeCell ref="B2:Q2"/>
    <mergeCell ref="W2:AO2"/>
    <mergeCell ref="AR2:BB2"/>
    <mergeCell ref="BH2:BO2"/>
    <mergeCell ref="A5:A10"/>
    <mergeCell ref="B5:S5"/>
    <mergeCell ref="V5:AO5"/>
    <mergeCell ref="AP5:AP10"/>
    <mergeCell ref="AQ5:AQ10"/>
    <mergeCell ref="AR5:BM5"/>
    <mergeCell ref="AF6:AG6"/>
    <mergeCell ref="BN5:BO6"/>
    <mergeCell ref="AJ6:AK6"/>
    <mergeCell ref="AL6:AM6"/>
    <mergeCell ref="AN6:AO6"/>
    <mergeCell ref="AR6:AS6"/>
  </mergeCells>
  <phoneticPr fontId="12" type="noConversion"/>
  <pageMargins left="0.35433070866141736" right="0.15748031496062992" top="0.98425196850393704" bottom="0.98425196850393704" header="0.51181102362204722" footer="0.51181102362204722"/>
  <pageSetup paperSize="9" scale="72" orientation="landscape" r:id="rId1"/>
  <headerFooter alignWithMargins="0"/>
  <colBreaks count="1" manualBreakCount="1">
    <brk id="4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O28"/>
  <sheetViews>
    <sheetView showGridLines="0" view="pageBreakPreview" topLeftCell="A7" zoomScaleNormal="100" workbookViewId="0">
      <selection activeCell="M23" sqref="M23"/>
    </sheetView>
  </sheetViews>
  <sheetFormatPr defaultRowHeight="13.5"/>
  <cols>
    <col min="1" max="10" width="8.88671875" style="1"/>
    <col min="11" max="11" width="10.109375" style="1" customWidth="1"/>
    <col min="12" max="13" width="8.88671875" style="1"/>
    <col min="14" max="15" width="14.6640625" style="1" customWidth="1"/>
    <col min="16" max="16384" width="8.88671875" style="1"/>
  </cols>
  <sheetData>
    <row r="2" spans="1:15" ht="20.25">
      <c r="A2" s="789" t="s">
        <v>453</v>
      </c>
      <c r="B2" s="789"/>
      <c r="C2" s="789"/>
      <c r="D2" s="789"/>
      <c r="E2" s="789"/>
      <c r="F2" s="789"/>
      <c r="G2" s="789"/>
      <c r="H2" s="789"/>
      <c r="I2" s="790" t="s">
        <v>454</v>
      </c>
      <c r="J2" s="790"/>
      <c r="K2" s="790"/>
      <c r="L2" s="790"/>
      <c r="M2" s="790"/>
      <c r="N2" s="790"/>
      <c r="O2" s="790"/>
    </row>
    <row r="4" spans="1:15" ht="14.25" thickBot="1">
      <c r="A4" s="1" t="s">
        <v>44</v>
      </c>
      <c r="O4" s="1" t="s">
        <v>45</v>
      </c>
    </row>
    <row r="5" spans="1:15" ht="40.5" customHeight="1">
      <c r="A5" s="817" t="s">
        <v>455</v>
      </c>
      <c r="B5" s="813" t="s">
        <v>456</v>
      </c>
      <c r="C5" s="814"/>
      <c r="D5" s="810"/>
      <c r="E5" s="100" t="s">
        <v>457</v>
      </c>
      <c r="F5" s="100" t="s">
        <v>458</v>
      </c>
      <c r="G5" s="882" t="s">
        <v>459</v>
      </c>
      <c r="H5" s="873"/>
      <c r="I5" s="873"/>
      <c r="J5" s="873"/>
      <c r="K5" s="874"/>
      <c r="L5" s="882" t="s">
        <v>460</v>
      </c>
      <c r="M5" s="873"/>
      <c r="N5" s="826"/>
      <c r="O5" s="816" t="s">
        <v>461</v>
      </c>
    </row>
    <row r="6" spans="1:15" ht="27" customHeight="1">
      <c r="A6" s="871"/>
      <c r="B6" s="815" t="s">
        <v>462</v>
      </c>
      <c r="C6" s="791"/>
      <c r="D6" s="811"/>
      <c r="E6" s="30"/>
      <c r="F6" s="30"/>
      <c r="G6" s="932" t="s">
        <v>463</v>
      </c>
      <c r="H6" s="933"/>
      <c r="I6" s="932" t="s">
        <v>464</v>
      </c>
      <c r="J6" s="934"/>
      <c r="K6" s="125" t="s">
        <v>465</v>
      </c>
      <c r="L6" s="30" t="s">
        <v>466</v>
      </c>
      <c r="M6" s="935" t="s">
        <v>467</v>
      </c>
      <c r="N6" s="878"/>
      <c r="O6" s="875"/>
    </row>
    <row r="7" spans="1:15">
      <c r="A7" s="871"/>
      <c r="B7" s="30"/>
      <c r="C7" s="81" t="s">
        <v>468</v>
      </c>
      <c r="D7" s="81" t="s">
        <v>469</v>
      </c>
      <c r="E7" s="34"/>
      <c r="F7" s="34" t="s">
        <v>260</v>
      </c>
      <c r="G7" s="34" t="s">
        <v>260</v>
      </c>
      <c r="H7" s="158" t="s">
        <v>470</v>
      </c>
      <c r="I7" s="34"/>
      <c r="J7" s="158" t="s">
        <v>470</v>
      </c>
      <c r="K7" s="34"/>
      <c r="L7" s="756"/>
      <c r="M7" s="758" t="s">
        <v>471</v>
      </c>
      <c r="N7" s="758" t="s">
        <v>472</v>
      </c>
      <c r="O7" s="930"/>
    </row>
    <row r="8" spans="1:15" ht="9" customHeight="1">
      <c r="A8" s="871"/>
      <c r="B8" s="34"/>
      <c r="C8" s="34"/>
      <c r="D8" s="34"/>
      <c r="E8" s="36"/>
      <c r="F8" s="34"/>
      <c r="G8" s="34"/>
      <c r="H8" s="34"/>
      <c r="I8" s="34"/>
      <c r="J8" s="34"/>
      <c r="K8" s="34"/>
      <c r="L8" s="756"/>
      <c r="M8" s="936" t="s">
        <v>473</v>
      </c>
      <c r="N8" s="938" t="s">
        <v>474</v>
      </c>
      <c r="O8" s="930"/>
    </row>
    <row r="9" spans="1:15" ht="27">
      <c r="A9" s="872"/>
      <c r="B9" s="159"/>
      <c r="C9" s="38" t="s">
        <v>475</v>
      </c>
      <c r="D9" s="38" t="s">
        <v>476</v>
      </c>
      <c r="E9" s="40" t="s">
        <v>477</v>
      </c>
      <c r="F9" s="38" t="s">
        <v>478</v>
      </c>
      <c r="G9" s="159" t="s">
        <v>479</v>
      </c>
      <c r="H9" s="159" t="s">
        <v>480</v>
      </c>
      <c r="I9" s="42" t="s">
        <v>481</v>
      </c>
      <c r="J9" s="159" t="s">
        <v>480</v>
      </c>
      <c r="K9" s="159" t="s">
        <v>482</v>
      </c>
      <c r="L9" s="757" t="s">
        <v>483</v>
      </c>
      <c r="M9" s="937"/>
      <c r="N9" s="939"/>
      <c r="O9" s="931"/>
    </row>
    <row r="10" spans="1:15" s="5" customFormat="1" ht="21" customHeight="1">
      <c r="A10" s="11">
        <v>2011</v>
      </c>
      <c r="B10" s="88">
        <v>14</v>
      </c>
      <c r="C10" s="44">
        <v>10</v>
      </c>
      <c r="D10" s="44">
        <v>4</v>
      </c>
      <c r="E10" s="44">
        <v>0</v>
      </c>
      <c r="F10" s="44">
        <v>0</v>
      </c>
      <c r="G10" s="44">
        <v>14</v>
      </c>
      <c r="H10" s="44">
        <v>0</v>
      </c>
      <c r="I10" s="44">
        <v>0</v>
      </c>
      <c r="J10" s="44">
        <v>0</v>
      </c>
      <c r="K10" s="44">
        <v>0</v>
      </c>
      <c r="L10" s="44">
        <v>6</v>
      </c>
      <c r="M10" s="45" t="s">
        <v>74</v>
      </c>
      <c r="N10" s="127">
        <v>8</v>
      </c>
      <c r="O10" s="11">
        <v>2011</v>
      </c>
    </row>
    <row r="11" spans="1:15" s="5" customFormat="1" ht="21" customHeight="1">
      <c r="A11" s="11">
        <v>2012</v>
      </c>
      <c r="B11" s="88">
        <v>13</v>
      </c>
      <c r="C11" s="44">
        <v>9</v>
      </c>
      <c r="D11" s="44">
        <v>4</v>
      </c>
      <c r="E11" s="44">
        <v>0</v>
      </c>
      <c r="F11" s="44">
        <v>1</v>
      </c>
      <c r="G11" s="44">
        <v>13</v>
      </c>
      <c r="H11" s="44">
        <v>0</v>
      </c>
      <c r="I11" s="44">
        <v>0</v>
      </c>
      <c r="J11" s="44">
        <v>0</v>
      </c>
      <c r="K11" s="44">
        <v>0</v>
      </c>
      <c r="L11" s="44">
        <v>6</v>
      </c>
      <c r="M11" s="45" t="s">
        <v>74</v>
      </c>
      <c r="N11" s="127">
        <v>7</v>
      </c>
      <c r="O11" s="11">
        <v>2012</v>
      </c>
    </row>
    <row r="12" spans="1:15" s="5" customFormat="1" ht="21" customHeight="1">
      <c r="A12" s="11">
        <v>2013</v>
      </c>
      <c r="B12" s="88">
        <v>13</v>
      </c>
      <c r="C12" s="44">
        <v>9</v>
      </c>
      <c r="D12" s="44">
        <v>4</v>
      </c>
      <c r="E12" s="44">
        <v>0</v>
      </c>
      <c r="F12" s="44">
        <v>0</v>
      </c>
      <c r="G12" s="44">
        <v>13</v>
      </c>
      <c r="H12" s="44">
        <v>0</v>
      </c>
      <c r="I12" s="44">
        <v>0</v>
      </c>
      <c r="J12" s="44">
        <v>0</v>
      </c>
      <c r="K12" s="44">
        <v>0</v>
      </c>
      <c r="L12" s="44">
        <v>6</v>
      </c>
      <c r="M12" s="45">
        <v>3</v>
      </c>
      <c r="N12" s="127">
        <v>4</v>
      </c>
      <c r="O12" s="11">
        <v>2013</v>
      </c>
    </row>
    <row r="13" spans="1:15" s="5" customFormat="1" ht="21" customHeight="1">
      <c r="A13" s="11">
        <v>2014</v>
      </c>
      <c r="B13" s="88">
        <v>12</v>
      </c>
      <c r="C13" s="44">
        <v>8</v>
      </c>
      <c r="D13" s="44">
        <v>4</v>
      </c>
      <c r="E13" s="44">
        <v>0</v>
      </c>
      <c r="F13" s="44">
        <v>0</v>
      </c>
      <c r="G13" s="44">
        <v>12</v>
      </c>
      <c r="H13" s="44">
        <v>0</v>
      </c>
      <c r="I13" s="44">
        <v>0</v>
      </c>
      <c r="J13" s="44">
        <v>0</v>
      </c>
      <c r="K13" s="44">
        <v>0</v>
      </c>
      <c r="L13" s="44">
        <v>8</v>
      </c>
      <c r="M13" s="45">
        <v>0</v>
      </c>
      <c r="N13" s="127">
        <v>4</v>
      </c>
      <c r="O13" s="11">
        <v>2014</v>
      </c>
    </row>
    <row r="14" spans="1:15" s="5" customFormat="1" ht="21" customHeight="1">
      <c r="A14" s="11">
        <v>2015</v>
      </c>
      <c r="B14" s="88">
        <v>12</v>
      </c>
      <c r="C14" s="44">
        <v>8</v>
      </c>
      <c r="D14" s="44">
        <v>4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5</v>
      </c>
      <c r="M14" s="44">
        <v>0</v>
      </c>
      <c r="N14" s="127">
        <v>7</v>
      </c>
      <c r="O14" s="11">
        <v>2015</v>
      </c>
    </row>
    <row r="15" spans="1:15" s="52" customFormat="1" ht="21" customHeight="1">
      <c r="A15" s="128">
        <v>2016</v>
      </c>
      <c r="B15" s="161">
        <f>SUM(B16:B26)</f>
        <v>8</v>
      </c>
      <c r="C15" s="162">
        <f>SUM(C16:C26)</f>
        <v>5</v>
      </c>
      <c r="D15" s="162">
        <f t="shared" ref="D15:M15" si="0">SUM(D16:D26)</f>
        <v>3</v>
      </c>
      <c r="E15" s="162">
        <f t="shared" si="0"/>
        <v>0</v>
      </c>
      <c r="F15" s="162">
        <f t="shared" si="0"/>
        <v>2</v>
      </c>
      <c r="G15" s="626">
        <f t="shared" si="0"/>
        <v>8</v>
      </c>
      <c r="H15" s="626">
        <f t="shared" si="0"/>
        <v>0</v>
      </c>
      <c r="I15" s="626">
        <f t="shared" si="0"/>
        <v>0</v>
      </c>
      <c r="J15" s="626">
        <f t="shared" si="0"/>
        <v>0</v>
      </c>
      <c r="K15" s="626">
        <f t="shared" si="0"/>
        <v>0</v>
      </c>
      <c r="L15" s="626">
        <f t="shared" si="0"/>
        <v>2</v>
      </c>
      <c r="M15" s="626">
        <f t="shared" si="0"/>
        <v>0</v>
      </c>
      <c r="N15" s="627">
        <f>SUM(N16:N26)</f>
        <v>6</v>
      </c>
      <c r="O15" s="128">
        <v>2015</v>
      </c>
    </row>
    <row r="16" spans="1:15" s="5" customFormat="1" ht="21" customHeight="1">
      <c r="A16" s="11" t="s">
        <v>278</v>
      </c>
      <c r="B16" s="88">
        <f>SUM(C16:D16)</f>
        <v>0</v>
      </c>
      <c r="C16" s="624">
        <v>0</v>
      </c>
      <c r="D16" s="624">
        <v>0</v>
      </c>
      <c r="E16" s="624">
        <v>0</v>
      </c>
      <c r="F16" s="624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29">
        <v>0</v>
      </c>
      <c r="M16" s="629">
        <v>0</v>
      </c>
      <c r="N16" s="631">
        <v>0</v>
      </c>
      <c r="O16" s="11" t="s">
        <v>337</v>
      </c>
    </row>
    <row r="17" spans="1:15" s="5" customFormat="1" ht="21" customHeight="1">
      <c r="A17" s="11" t="s">
        <v>281</v>
      </c>
      <c r="B17" s="88">
        <f t="shared" ref="B17:B25" si="1">SUM(C17:D17)</f>
        <v>2</v>
      </c>
      <c r="C17" s="624">
        <v>2</v>
      </c>
      <c r="D17" s="624">
        <v>0</v>
      </c>
      <c r="E17" s="624">
        <v>0</v>
      </c>
      <c r="F17" s="624">
        <v>0</v>
      </c>
      <c r="G17" s="629">
        <v>2</v>
      </c>
      <c r="H17" s="629">
        <v>0</v>
      </c>
      <c r="I17" s="629">
        <v>0</v>
      </c>
      <c r="J17" s="629">
        <v>0</v>
      </c>
      <c r="K17" s="629">
        <v>0</v>
      </c>
      <c r="L17" s="629">
        <v>0</v>
      </c>
      <c r="M17" s="629">
        <v>0</v>
      </c>
      <c r="N17" s="631">
        <v>2</v>
      </c>
      <c r="O17" s="11" t="s">
        <v>338</v>
      </c>
    </row>
    <row r="18" spans="1:15" s="5" customFormat="1" ht="21" customHeight="1">
      <c r="A18" s="11" t="s">
        <v>283</v>
      </c>
      <c r="B18" s="88">
        <f t="shared" si="1"/>
        <v>0</v>
      </c>
      <c r="C18" s="624">
        <v>0</v>
      </c>
      <c r="D18" s="624">
        <v>0</v>
      </c>
      <c r="E18" s="624">
        <v>0</v>
      </c>
      <c r="F18" s="624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31">
        <v>0</v>
      </c>
      <c r="O18" s="11" t="s">
        <v>339</v>
      </c>
    </row>
    <row r="19" spans="1:15" s="5" customFormat="1" ht="21" customHeight="1">
      <c r="A19" s="11" t="s">
        <v>285</v>
      </c>
      <c r="B19" s="88">
        <f t="shared" si="1"/>
        <v>2</v>
      </c>
      <c r="C19" s="624">
        <v>1</v>
      </c>
      <c r="D19" s="624">
        <v>1</v>
      </c>
      <c r="E19" s="624">
        <v>0</v>
      </c>
      <c r="F19" s="624">
        <v>1</v>
      </c>
      <c r="G19" s="629">
        <v>2</v>
      </c>
      <c r="H19" s="629">
        <v>0</v>
      </c>
      <c r="I19" s="629">
        <v>0</v>
      </c>
      <c r="J19" s="629">
        <v>0</v>
      </c>
      <c r="K19" s="629">
        <v>0</v>
      </c>
      <c r="L19" s="629">
        <v>1</v>
      </c>
      <c r="M19" s="629">
        <v>0</v>
      </c>
      <c r="N19" s="631">
        <v>1</v>
      </c>
      <c r="O19" s="11" t="s">
        <v>286</v>
      </c>
    </row>
    <row r="20" spans="1:15" s="5" customFormat="1" ht="21" customHeight="1">
      <c r="A20" s="11" t="s">
        <v>287</v>
      </c>
      <c r="B20" s="88">
        <f t="shared" si="1"/>
        <v>1</v>
      </c>
      <c r="C20" s="624">
        <v>1</v>
      </c>
      <c r="D20" s="624">
        <v>0</v>
      </c>
      <c r="E20" s="624">
        <v>0</v>
      </c>
      <c r="F20" s="624">
        <v>0</v>
      </c>
      <c r="G20" s="629">
        <v>1</v>
      </c>
      <c r="H20" s="629">
        <v>0</v>
      </c>
      <c r="I20" s="629">
        <v>0</v>
      </c>
      <c r="J20" s="629">
        <v>0</v>
      </c>
      <c r="K20" s="629">
        <v>0</v>
      </c>
      <c r="L20" s="629">
        <v>1</v>
      </c>
      <c r="M20" s="629">
        <v>0</v>
      </c>
      <c r="N20" s="631">
        <v>0</v>
      </c>
      <c r="O20" s="11" t="s">
        <v>340</v>
      </c>
    </row>
    <row r="21" spans="1:15" s="5" customFormat="1" ht="21" customHeight="1">
      <c r="A21" s="11" t="s">
        <v>289</v>
      </c>
      <c r="B21" s="88">
        <f t="shared" si="1"/>
        <v>1</v>
      </c>
      <c r="C21" s="624">
        <v>0</v>
      </c>
      <c r="D21" s="624">
        <v>1</v>
      </c>
      <c r="E21" s="624">
        <v>0</v>
      </c>
      <c r="F21" s="624">
        <v>0</v>
      </c>
      <c r="G21" s="629">
        <v>1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31">
        <v>1</v>
      </c>
      <c r="O21" s="11" t="s">
        <v>341</v>
      </c>
    </row>
    <row r="22" spans="1:15" s="5" customFormat="1" ht="21" customHeight="1">
      <c r="A22" s="11" t="s">
        <v>291</v>
      </c>
      <c r="B22" s="88">
        <f t="shared" si="1"/>
        <v>0</v>
      </c>
      <c r="C22" s="624">
        <v>0</v>
      </c>
      <c r="D22" s="624">
        <v>0</v>
      </c>
      <c r="E22" s="624">
        <v>0</v>
      </c>
      <c r="F22" s="624">
        <v>0</v>
      </c>
      <c r="G22" s="629">
        <v>0</v>
      </c>
      <c r="H22" s="629">
        <v>0</v>
      </c>
      <c r="I22" s="629">
        <v>0</v>
      </c>
      <c r="J22" s="629">
        <v>0</v>
      </c>
      <c r="K22" s="629">
        <v>0</v>
      </c>
      <c r="L22" s="629">
        <v>0</v>
      </c>
      <c r="M22" s="629">
        <v>0</v>
      </c>
      <c r="N22" s="631">
        <v>0</v>
      </c>
      <c r="O22" s="11" t="s">
        <v>292</v>
      </c>
    </row>
    <row r="23" spans="1:15" s="5" customFormat="1" ht="21" customHeight="1">
      <c r="A23" s="11" t="s">
        <v>293</v>
      </c>
      <c r="B23" s="88">
        <f t="shared" si="1"/>
        <v>0</v>
      </c>
      <c r="C23" s="624">
        <v>0</v>
      </c>
      <c r="D23" s="624">
        <v>0</v>
      </c>
      <c r="E23" s="624">
        <v>0</v>
      </c>
      <c r="F23" s="624">
        <v>0</v>
      </c>
      <c r="G23" s="629">
        <v>0</v>
      </c>
      <c r="H23" s="629">
        <v>0</v>
      </c>
      <c r="I23" s="629">
        <v>0</v>
      </c>
      <c r="J23" s="629">
        <v>0</v>
      </c>
      <c r="K23" s="629">
        <v>0</v>
      </c>
      <c r="L23" s="629">
        <v>0</v>
      </c>
      <c r="M23" s="629">
        <v>0</v>
      </c>
      <c r="N23" s="631">
        <v>0</v>
      </c>
      <c r="O23" s="164" t="s">
        <v>342</v>
      </c>
    </row>
    <row r="24" spans="1:15" s="5" customFormat="1" ht="21" customHeight="1">
      <c r="A24" s="11" t="s">
        <v>295</v>
      </c>
      <c r="B24" s="88">
        <f t="shared" si="1"/>
        <v>0</v>
      </c>
      <c r="C24" s="624">
        <v>0</v>
      </c>
      <c r="D24" s="624">
        <v>0</v>
      </c>
      <c r="E24" s="624">
        <v>0</v>
      </c>
      <c r="F24" s="624">
        <v>0</v>
      </c>
      <c r="G24" s="629">
        <v>0</v>
      </c>
      <c r="H24" s="629">
        <v>0</v>
      </c>
      <c r="I24" s="629">
        <v>0</v>
      </c>
      <c r="J24" s="629">
        <v>0</v>
      </c>
      <c r="K24" s="629">
        <v>0</v>
      </c>
      <c r="L24" s="629">
        <v>0</v>
      </c>
      <c r="M24" s="629">
        <v>0</v>
      </c>
      <c r="N24" s="631">
        <v>0</v>
      </c>
      <c r="O24" s="11" t="s">
        <v>296</v>
      </c>
    </row>
    <row r="25" spans="1:15" s="5" customFormat="1" ht="21" customHeight="1">
      <c r="A25" s="11" t="s">
        <v>297</v>
      </c>
      <c r="B25" s="88">
        <f t="shared" si="1"/>
        <v>0</v>
      </c>
      <c r="C25" s="624">
        <v>0</v>
      </c>
      <c r="D25" s="624">
        <v>0</v>
      </c>
      <c r="E25" s="624">
        <v>0</v>
      </c>
      <c r="F25" s="624">
        <v>0</v>
      </c>
      <c r="G25" s="629">
        <v>0</v>
      </c>
      <c r="H25" s="629">
        <v>0</v>
      </c>
      <c r="I25" s="629">
        <v>0</v>
      </c>
      <c r="J25" s="629">
        <v>0</v>
      </c>
      <c r="K25" s="629">
        <v>0</v>
      </c>
      <c r="L25" s="629">
        <v>0</v>
      </c>
      <c r="M25" s="629">
        <v>0</v>
      </c>
      <c r="N25" s="631">
        <v>0</v>
      </c>
      <c r="O25" s="11" t="s">
        <v>298</v>
      </c>
    </row>
    <row r="26" spans="1:15" s="5" customFormat="1" ht="21" customHeight="1" thickBot="1">
      <c r="A26" s="119" t="s">
        <v>299</v>
      </c>
      <c r="B26" s="88">
        <f>SUM(C26:D26)</f>
        <v>2</v>
      </c>
      <c r="C26" s="625">
        <v>1</v>
      </c>
      <c r="D26" s="625">
        <v>1</v>
      </c>
      <c r="E26" s="625">
        <v>0</v>
      </c>
      <c r="F26" s="625">
        <v>1</v>
      </c>
      <c r="G26" s="630">
        <v>2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30">
        <v>0</v>
      </c>
      <c r="N26" s="637">
        <v>2</v>
      </c>
      <c r="O26" s="119" t="s">
        <v>343</v>
      </c>
    </row>
    <row r="27" spans="1:15" ht="39.75" customHeight="1">
      <c r="A27" s="929" t="s">
        <v>484</v>
      </c>
      <c r="B27" s="927"/>
      <c r="C27" s="927"/>
      <c r="D27" s="927"/>
      <c r="E27" s="927"/>
      <c r="F27" s="927"/>
      <c r="G27" s="628"/>
      <c r="H27" s="628"/>
      <c r="I27" s="927" t="s">
        <v>485</v>
      </c>
      <c r="J27" s="927"/>
      <c r="K27" s="927"/>
      <c r="L27" s="927"/>
      <c r="M27" s="927"/>
      <c r="N27" s="927"/>
    </row>
    <row r="28" spans="1:15">
      <c r="A28" s="33"/>
    </row>
  </sheetData>
  <mergeCells count="15">
    <mergeCell ref="A27:F27"/>
    <mergeCell ref="I27:N27"/>
    <mergeCell ref="A2:H2"/>
    <mergeCell ref="I2:O2"/>
    <mergeCell ref="A5:A9"/>
    <mergeCell ref="B5:D5"/>
    <mergeCell ref="G5:K5"/>
    <mergeCell ref="L5:N5"/>
    <mergeCell ref="O5:O9"/>
    <mergeCell ref="B6:D6"/>
    <mergeCell ref="G6:H6"/>
    <mergeCell ref="I6:J6"/>
    <mergeCell ref="M6:N6"/>
    <mergeCell ref="M8:M9"/>
    <mergeCell ref="N8:N9"/>
  </mergeCells>
  <phoneticPr fontId="12" type="noConversion"/>
  <pageMargins left="0.75" right="0.75" top="1" bottom="1" header="0.5" footer="0.5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X56"/>
  <sheetViews>
    <sheetView showGridLines="0" view="pageBreakPreview" topLeftCell="AG7" zoomScaleNormal="100" zoomScaleSheetLayoutView="100" workbookViewId="0">
      <selection activeCell="AN16" sqref="AN16"/>
    </sheetView>
  </sheetViews>
  <sheetFormatPr defaultRowHeight="15.75"/>
  <cols>
    <col min="1" max="1" width="10.6640625" style="282" customWidth="1"/>
    <col min="2" max="2" width="8.88671875" style="289" customWidth="1"/>
    <col min="3" max="3" width="13.109375" style="289" customWidth="1"/>
    <col min="4" max="4" width="9.109375" style="289" customWidth="1"/>
    <col min="5" max="5" width="11.21875" style="289" customWidth="1"/>
    <col min="6" max="6" width="14.109375" style="289" customWidth="1"/>
    <col min="7" max="7" width="13.21875" style="289" customWidth="1"/>
    <col min="8" max="8" width="9.44140625" style="289" customWidth="1"/>
    <col min="9" max="9" width="6.77734375" style="289" customWidth="1"/>
    <col min="10" max="10" width="8.88671875" style="289" customWidth="1"/>
    <col min="11" max="11" width="13.109375" style="289" customWidth="1"/>
    <col min="12" max="12" width="9.109375" style="289" customWidth="1"/>
    <col min="13" max="13" width="11.21875" style="289" customWidth="1"/>
    <col min="14" max="14" width="14.109375" style="289" customWidth="1"/>
    <col min="15" max="15" width="13.21875" style="289" customWidth="1"/>
    <col min="16" max="16" width="9.44140625" style="289" customWidth="1"/>
    <col min="17" max="20" width="6.77734375" style="289" customWidth="1"/>
    <col min="21" max="21" width="12.77734375" style="282" customWidth="1"/>
    <col min="22" max="22" width="10.44140625" style="282" customWidth="1"/>
    <col min="23" max="23" width="11.21875" style="289" customWidth="1"/>
    <col min="24" max="24" width="14.109375" style="289" customWidth="1"/>
    <col min="25" max="25" width="13.21875" style="289" customWidth="1"/>
    <col min="26" max="26" width="9.44140625" style="289" customWidth="1"/>
    <col min="27" max="27" width="6.77734375" style="289" customWidth="1"/>
    <col min="28" max="28" width="10.21875" style="282" bestFit="1" customWidth="1"/>
    <col min="29" max="30" width="6.44140625" style="282" customWidth="1"/>
    <col min="31" max="31" width="7.109375" style="288" customWidth="1"/>
    <col min="32" max="32" width="8.5546875" style="288" customWidth="1"/>
    <col min="33" max="33" width="8.6640625" style="282" customWidth="1"/>
    <col min="34" max="34" width="10.21875" style="282" bestFit="1" customWidth="1"/>
    <col min="35" max="36" width="6.44140625" style="282" customWidth="1"/>
    <col min="37" max="38" width="10.77734375" style="288" customWidth="1"/>
    <col min="39" max="39" width="10.21875" style="282" bestFit="1" customWidth="1"/>
    <col min="40" max="41" width="6.44140625" style="282" customWidth="1"/>
    <col min="42" max="42" width="10.77734375" style="176" customWidth="1"/>
    <col min="43" max="43" width="10.77734375" style="290" customWidth="1"/>
    <col min="44" max="44" width="10.21875" style="282" bestFit="1" customWidth="1"/>
    <col min="45" max="46" width="6.44140625" style="282" customWidth="1"/>
    <col min="47" max="47" width="15.21875" style="290" customWidth="1"/>
    <col min="48" max="48" width="14.77734375" style="290" customWidth="1"/>
    <col min="49" max="49" width="14.109375" style="282" customWidth="1"/>
    <col min="50" max="50" width="12.88671875" style="288" customWidth="1"/>
    <col min="51" max="16384" width="8.88671875" style="288"/>
  </cols>
  <sheetData>
    <row r="1" spans="1:50" s="168" customFormat="1" ht="11.25">
      <c r="A1" s="166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W1" s="167"/>
      <c r="X1" s="167"/>
      <c r="Y1" s="167"/>
      <c r="Z1" s="167"/>
      <c r="AA1" s="167"/>
      <c r="AB1" s="169"/>
      <c r="AC1" s="169"/>
      <c r="AD1" s="169"/>
      <c r="AH1" s="169"/>
      <c r="AI1" s="169"/>
      <c r="AJ1" s="169"/>
      <c r="AM1" s="169"/>
      <c r="AN1" s="169"/>
      <c r="AO1" s="169"/>
      <c r="AQ1" s="170"/>
      <c r="AR1" s="169"/>
      <c r="AS1" s="169"/>
      <c r="AT1" s="169"/>
      <c r="AU1" s="170"/>
      <c r="AV1" s="170"/>
      <c r="AX1" s="171"/>
    </row>
    <row r="2" spans="1:50" s="176" customFormat="1" ht="12">
      <c r="A2" s="172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4"/>
      <c r="V2" s="174"/>
      <c r="W2" s="173"/>
      <c r="X2" s="173"/>
      <c r="Y2" s="173"/>
      <c r="Z2" s="173"/>
      <c r="AA2" s="173"/>
      <c r="AB2" s="175"/>
      <c r="AC2" s="175"/>
      <c r="AD2" s="175"/>
      <c r="AG2" s="174"/>
      <c r="AH2" s="175"/>
      <c r="AI2" s="175"/>
      <c r="AJ2" s="175"/>
      <c r="AM2" s="175"/>
      <c r="AN2" s="175"/>
      <c r="AO2" s="175"/>
      <c r="AQ2" s="177"/>
      <c r="AR2" s="175"/>
      <c r="AS2" s="175"/>
      <c r="AT2" s="175"/>
      <c r="AU2" s="177"/>
      <c r="AV2" s="177"/>
      <c r="AW2" s="174"/>
    </row>
    <row r="3" spans="1:50" s="179" customFormat="1" ht="20.25">
      <c r="A3" s="940" t="s">
        <v>486</v>
      </c>
      <c r="B3" s="940"/>
      <c r="C3" s="940"/>
      <c r="D3" s="940"/>
      <c r="E3" s="940"/>
      <c r="F3" s="940"/>
      <c r="G3" s="941" t="s">
        <v>487</v>
      </c>
      <c r="H3" s="941"/>
      <c r="I3" s="941"/>
      <c r="J3" s="941"/>
      <c r="K3" s="941"/>
      <c r="L3" s="941"/>
      <c r="M3" s="941"/>
      <c r="N3" s="941"/>
      <c r="O3" s="941"/>
      <c r="P3" s="941"/>
      <c r="Q3" s="941"/>
      <c r="R3" s="941"/>
      <c r="S3" s="941"/>
      <c r="T3" s="941"/>
      <c r="U3" s="941"/>
      <c r="V3" s="941"/>
      <c r="W3" s="941"/>
      <c r="X3" s="941"/>
      <c r="Y3" s="941"/>
      <c r="Z3" s="941"/>
      <c r="AA3" s="941"/>
      <c r="AB3" s="941"/>
      <c r="AC3" s="941"/>
      <c r="AD3" s="941"/>
      <c r="AE3" s="941"/>
      <c r="AF3" s="941"/>
      <c r="AG3" s="941"/>
      <c r="AH3" s="178"/>
      <c r="AI3" s="178"/>
      <c r="AJ3" s="790"/>
      <c r="AK3" s="790"/>
      <c r="AL3" s="790"/>
      <c r="AM3" s="790"/>
      <c r="AN3" s="790"/>
      <c r="AO3" s="790"/>
      <c r="AP3" s="790"/>
      <c r="AQ3" s="790"/>
      <c r="AR3" s="178"/>
      <c r="AS3" s="178"/>
      <c r="AT3" s="942" t="s">
        <v>488</v>
      </c>
      <c r="AU3" s="942"/>
      <c r="AV3" s="942"/>
      <c r="AW3" s="942"/>
      <c r="AX3" s="942"/>
    </row>
    <row r="4" spans="1:50" s="187" customFormat="1" ht="12">
      <c r="A4" s="180"/>
      <c r="B4" s="181"/>
      <c r="C4" s="181"/>
      <c r="D4" s="181"/>
      <c r="E4" s="181"/>
      <c r="F4" s="181"/>
      <c r="G4" s="181"/>
      <c r="H4" s="182"/>
      <c r="I4" s="183"/>
      <c r="J4" s="181"/>
      <c r="K4" s="181"/>
      <c r="L4" s="181"/>
      <c r="M4" s="181"/>
      <c r="N4" s="181"/>
      <c r="O4" s="181"/>
      <c r="P4" s="182"/>
      <c r="Q4" s="183"/>
      <c r="R4" s="183"/>
      <c r="S4" s="183"/>
      <c r="T4" s="183"/>
      <c r="U4" s="184"/>
      <c r="V4" s="184"/>
      <c r="W4" s="181"/>
      <c r="X4" s="181"/>
      <c r="Y4" s="181"/>
      <c r="Z4" s="182"/>
      <c r="AA4" s="183"/>
      <c r="AB4" s="185"/>
      <c r="AC4" s="185"/>
      <c r="AD4" s="185"/>
      <c r="AE4" s="186"/>
      <c r="AF4" s="185"/>
      <c r="AG4" s="184"/>
      <c r="AH4" s="185"/>
      <c r="AI4" s="185"/>
      <c r="AJ4" s="185"/>
      <c r="AK4" s="185"/>
      <c r="AL4" s="185"/>
      <c r="AM4" s="185"/>
      <c r="AN4" s="185"/>
      <c r="AO4" s="185"/>
      <c r="AP4" s="185"/>
      <c r="AQ4" s="183"/>
      <c r="AR4" s="185"/>
      <c r="AS4" s="185"/>
      <c r="AT4" s="185"/>
      <c r="AU4" s="183"/>
      <c r="AV4" s="183"/>
      <c r="AW4" s="184"/>
    </row>
    <row r="5" spans="1:50" s="188" customFormat="1" ht="14.25" thickBot="1">
      <c r="A5" s="188" t="s">
        <v>44</v>
      </c>
      <c r="B5" s="189"/>
      <c r="C5" s="189"/>
      <c r="D5" s="189"/>
      <c r="E5" s="189"/>
      <c r="F5" s="189"/>
      <c r="G5" s="189"/>
      <c r="H5" s="189"/>
      <c r="J5" s="189"/>
      <c r="K5" s="189"/>
      <c r="L5" s="189"/>
      <c r="M5" s="189"/>
      <c r="N5" s="189"/>
      <c r="O5" s="189"/>
      <c r="P5" s="189"/>
      <c r="U5" s="190" t="s">
        <v>489</v>
      </c>
      <c r="V5" s="188" t="s">
        <v>490</v>
      </c>
      <c r="W5" s="189"/>
      <c r="X5" s="189"/>
      <c r="Y5" s="189"/>
      <c r="Z5" s="189"/>
      <c r="AQ5" s="189"/>
      <c r="AU5" s="189"/>
      <c r="AV5" s="189"/>
      <c r="AX5" s="190" t="s">
        <v>491</v>
      </c>
    </row>
    <row r="6" spans="1:50" s="188" customFormat="1" ht="15" customHeight="1">
      <c r="A6" s="943" t="s">
        <v>492</v>
      </c>
      <c r="B6" s="191" t="s">
        <v>493</v>
      </c>
      <c r="C6" s="192"/>
      <c r="D6" s="192"/>
      <c r="E6" s="192"/>
      <c r="F6" s="192"/>
      <c r="G6" s="193"/>
      <c r="H6" s="194"/>
      <c r="I6" s="195"/>
      <c r="J6" s="946" t="s">
        <v>494</v>
      </c>
      <c r="K6" s="947"/>
      <c r="L6" s="947"/>
      <c r="M6" s="947"/>
      <c r="N6" s="947"/>
      <c r="O6" s="947"/>
      <c r="P6" s="947"/>
      <c r="Q6" s="947"/>
      <c r="R6" s="947"/>
      <c r="S6" s="947"/>
      <c r="T6" s="947"/>
      <c r="U6" s="950" t="s">
        <v>495</v>
      </c>
      <c r="V6" s="953" t="s">
        <v>496</v>
      </c>
      <c r="W6" s="946" t="s">
        <v>494</v>
      </c>
      <c r="X6" s="947"/>
      <c r="Y6" s="947"/>
      <c r="Z6" s="947"/>
      <c r="AA6" s="947"/>
      <c r="AB6" s="196"/>
      <c r="AC6" s="196"/>
      <c r="AD6" s="956" t="s">
        <v>497</v>
      </c>
      <c r="AE6" s="956"/>
      <c r="AF6" s="956"/>
      <c r="AG6" s="956"/>
      <c r="AH6" s="956"/>
      <c r="AI6" s="956"/>
      <c r="AJ6" s="956"/>
      <c r="AK6" s="956"/>
      <c r="AL6" s="957"/>
      <c r="AM6" s="197"/>
      <c r="AN6" s="197"/>
      <c r="AO6" s="956" t="s">
        <v>498</v>
      </c>
      <c r="AP6" s="956"/>
      <c r="AQ6" s="956"/>
      <c r="AR6" s="956"/>
      <c r="AS6" s="956"/>
      <c r="AT6" s="956"/>
      <c r="AU6" s="956"/>
      <c r="AV6" s="956"/>
      <c r="AW6" s="957"/>
      <c r="AX6" s="958" t="s">
        <v>499</v>
      </c>
    </row>
    <row r="7" spans="1:50" s="188" customFormat="1" ht="37.5" customHeight="1">
      <c r="A7" s="944"/>
      <c r="B7" s="198" t="s">
        <v>500</v>
      </c>
      <c r="C7" s="199"/>
      <c r="D7" s="199"/>
      <c r="E7" s="199"/>
      <c r="F7" s="200"/>
      <c r="G7" s="200"/>
      <c r="H7" s="200"/>
      <c r="I7" s="201"/>
      <c r="J7" s="948"/>
      <c r="K7" s="949"/>
      <c r="L7" s="949"/>
      <c r="M7" s="949"/>
      <c r="N7" s="949"/>
      <c r="O7" s="949"/>
      <c r="P7" s="949"/>
      <c r="Q7" s="949"/>
      <c r="R7" s="949"/>
      <c r="S7" s="949"/>
      <c r="T7" s="949"/>
      <c r="U7" s="951"/>
      <c r="V7" s="954"/>
      <c r="W7" s="948"/>
      <c r="X7" s="949"/>
      <c r="Y7" s="949"/>
      <c r="Z7" s="949"/>
      <c r="AA7" s="949"/>
      <c r="AB7" s="202"/>
      <c r="AC7" s="202"/>
      <c r="AD7" s="961" t="s">
        <v>501</v>
      </c>
      <c r="AE7" s="961"/>
      <c r="AF7" s="961"/>
      <c r="AG7" s="961"/>
      <c r="AH7" s="961"/>
      <c r="AI7" s="961"/>
      <c r="AJ7" s="961"/>
      <c r="AK7" s="961"/>
      <c r="AL7" s="962"/>
      <c r="AM7" s="203"/>
      <c r="AN7" s="203"/>
      <c r="AO7" s="963" t="s">
        <v>502</v>
      </c>
      <c r="AP7" s="963"/>
      <c r="AQ7" s="963"/>
      <c r="AR7" s="963"/>
      <c r="AS7" s="963"/>
      <c r="AT7" s="963"/>
      <c r="AU7" s="963"/>
      <c r="AV7" s="963"/>
      <c r="AW7" s="964"/>
      <c r="AX7" s="959"/>
    </row>
    <row r="8" spans="1:50" s="188" customFormat="1" ht="18.75" customHeight="1">
      <c r="A8" s="944"/>
      <c r="B8" s="204"/>
      <c r="C8" s="205"/>
      <c r="D8" s="205"/>
      <c r="E8" s="205"/>
      <c r="F8" s="206"/>
      <c r="G8" s="206"/>
      <c r="H8" s="206"/>
      <c r="I8" s="207"/>
      <c r="J8" s="208"/>
      <c r="K8" s="209"/>
      <c r="L8" s="209"/>
      <c r="M8" s="209"/>
      <c r="N8" s="210"/>
      <c r="O8" s="210"/>
      <c r="P8" s="210"/>
      <c r="Q8" s="211"/>
      <c r="R8" s="212"/>
      <c r="S8" s="213"/>
      <c r="T8" s="211"/>
      <c r="U8" s="951"/>
      <c r="V8" s="954"/>
      <c r="W8" s="209"/>
      <c r="X8" s="210"/>
      <c r="Y8" s="210"/>
      <c r="Z8" s="210"/>
      <c r="AA8" s="211"/>
      <c r="AB8" s="204"/>
      <c r="AC8" s="214"/>
      <c r="AD8" s="215"/>
      <c r="AE8" s="965" t="s">
        <v>503</v>
      </c>
      <c r="AF8" s="966"/>
      <c r="AG8" s="967"/>
      <c r="AH8" s="965" t="s">
        <v>504</v>
      </c>
      <c r="AI8" s="966"/>
      <c r="AJ8" s="966"/>
      <c r="AK8" s="966"/>
      <c r="AL8" s="967"/>
      <c r="AM8" s="204"/>
      <c r="AN8" s="214"/>
      <c r="AO8" s="968" t="s">
        <v>505</v>
      </c>
      <c r="AP8" s="968"/>
      <c r="AQ8" s="969"/>
      <c r="AR8" s="204"/>
      <c r="AS8" s="214"/>
      <c r="AT8" s="216" t="s">
        <v>506</v>
      </c>
      <c r="AU8" s="217"/>
      <c r="AV8" s="218"/>
      <c r="AW8" s="219" t="s">
        <v>507</v>
      </c>
      <c r="AX8" s="959"/>
    </row>
    <row r="9" spans="1:50" s="188" customFormat="1" ht="15" customHeight="1">
      <c r="A9" s="944"/>
      <c r="B9" s="220" t="s">
        <v>508</v>
      </c>
      <c r="C9" s="221" t="s">
        <v>509</v>
      </c>
      <c r="D9" s="221" t="s">
        <v>510</v>
      </c>
      <c r="E9" s="221" t="s">
        <v>511</v>
      </c>
      <c r="F9" s="222" t="s">
        <v>512</v>
      </c>
      <c r="G9" s="222" t="s">
        <v>513</v>
      </c>
      <c r="H9" s="222" t="s">
        <v>514</v>
      </c>
      <c r="I9" s="223" t="s">
        <v>515</v>
      </c>
      <c r="J9" s="224" t="s">
        <v>516</v>
      </c>
      <c r="K9" s="225" t="s">
        <v>509</v>
      </c>
      <c r="L9" s="225" t="s">
        <v>510</v>
      </c>
      <c r="M9" s="225" t="s">
        <v>511</v>
      </c>
      <c r="N9" s="226" t="s">
        <v>512</v>
      </c>
      <c r="O9" s="226" t="s">
        <v>513</v>
      </c>
      <c r="P9" s="226" t="s">
        <v>514</v>
      </c>
      <c r="Q9" s="227" t="s">
        <v>515</v>
      </c>
      <c r="R9" s="228" t="s">
        <v>517</v>
      </c>
      <c r="S9" s="229" t="s">
        <v>509</v>
      </c>
      <c r="T9" s="229" t="s">
        <v>510</v>
      </c>
      <c r="U9" s="951"/>
      <c r="V9" s="954"/>
      <c r="W9" s="225" t="s">
        <v>511</v>
      </c>
      <c r="X9" s="226" t="s">
        <v>512</v>
      </c>
      <c r="Y9" s="226" t="s">
        <v>513</v>
      </c>
      <c r="Z9" s="226" t="s">
        <v>514</v>
      </c>
      <c r="AA9" s="227" t="s">
        <v>515</v>
      </c>
      <c r="AB9" s="200"/>
      <c r="AC9" s="200"/>
      <c r="AD9" s="200"/>
      <c r="AE9" s="230"/>
      <c r="AF9" s="231" t="s">
        <v>518</v>
      </c>
      <c r="AG9" s="232" t="s">
        <v>519</v>
      </c>
      <c r="AH9" s="200"/>
      <c r="AI9" s="200"/>
      <c r="AJ9" s="200"/>
      <c r="AK9" s="231" t="s">
        <v>518</v>
      </c>
      <c r="AL9" s="232" t="s">
        <v>519</v>
      </c>
      <c r="AM9" s="200"/>
      <c r="AN9" s="200"/>
      <c r="AO9" s="200"/>
      <c r="AP9" s="223" t="s">
        <v>520</v>
      </c>
      <c r="AQ9" s="233" t="s">
        <v>521</v>
      </c>
      <c r="AR9" s="200"/>
      <c r="AS9" s="200"/>
      <c r="AT9" s="200"/>
      <c r="AU9" s="234" t="s">
        <v>522</v>
      </c>
      <c r="AV9" s="222" t="s">
        <v>523</v>
      </c>
      <c r="AW9" s="235"/>
      <c r="AX9" s="959"/>
    </row>
    <row r="10" spans="1:50" s="188" customFormat="1" ht="40.5" customHeight="1">
      <c r="A10" s="945"/>
      <c r="B10" s="236" t="s">
        <v>524</v>
      </c>
      <c r="C10" s="237" t="s">
        <v>525</v>
      </c>
      <c r="D10" s="238" t="s">
        <v>526</v>
      </c>
      <c r="E10" s="239"/>
      <c r="F10" s="240" t="s">
        <v>527</v>
      </c>
      <c r="G10" s="240" t="s">
        <v>528</v>
      </c>
      <c r="H10" s="241" t="s">
        <v>529</v>
      </c>
      <c r="I10" s="242" t="s">
        <v>144</v>
      </c>
      <c r="J10" s="243" t="s">
        <v>530</v>
      </c>
      <c r="K10" s="244" t="s">
        <v>525</v>
      </c>
      <c r="L10" s="245" t="s">
        <v>526</v>
      </c>
      <c r="M10" s="246" t="s">
        <v>531</v>
      </c>
      <c r="N10" s="247" t="s">
        <v>527</v>
      </c>
      <c r="O10" s="247" t="s">
        <v>528</v>
      </c>
      <c r="P10" s="248" t="s">
        <v>529</v>
      </c>
      <c r="Q10" s="249" t="s">
        <v>144</v>
      </c>
      <c r="R10" s="250" t="s">
        <v>532</v>
      </c>
      <c r="S10" s="251" t="s">
        <v>533</v>
      </c>
      <c r="T10" s="252" t="s">
        <v>526</v>
      </c>
      <c r="U10" s="952"/>
      <c r="V10" s="955"/>
      <c r="W10" s="246" t="s">
        <v>531</v>
      </c>
      <c r="X10" s="247" t="s">
        <v>527</v>
      </c>
      <c r="Y10" s="247" t="s">
        <v>528</v>
      </c>
      <c r="Z10" s="248" t="s">
        <v>529</v>
      </c>
      <c r="AA10" s="249" t="s">
        <v>144</v>
      </c>
      <c r="AB10" s="253" t="s">
        <v>534</v>
      </c>
      <c r="AC10" s="254" t="s">
        <v>535</v>
      </c>
      <c r="AD10" s="254" t="s">
        <v>536</v>
      </c>
      <c r="AE10" s="255" t="s">
        <v>537</v>
      </c>
      <c r="AF10" s="237" t="s">
        <v>538</v>
      </c>
      <c r="AG10" s="239" t="s">
        <v>539</v>
      </c>
      <c r="AH10" s="253" t="s">
        <v>534</v>
      </c>
      <c r="AI10" s="254" t="s">
        <v>535</v>
      </c>
      <c r="AJ10" s="254" t="s">
        <v>536</v>
      </c>
      <c r="AK10" s="237" t="s">
        <v>538</v>
      </c>
      <c r="AL10" s="237" t="s">
        <v>539</v>
      </c>
      <c r="AM10" s="253" t="s">
        <v>534</v>
      </c>
      <c r="AN10" s="254" t="s">
        <v>535</v>
      </c>
      <c r="AO10" s="254" t="s">
        <v>536</v>
      </c>
      <c r="AP10" s="256" t="s">
        <v>540</v>
      </c>
      <c r="AQ10" s="256" t="s">
        <v>541</v>
      </c>
      <c r="AR10" s="253" t="s">
        <v>534</v>
      </c>
      <c r="AS10" s="254" t="s">
        <v>535</v>
      </c>
      <c r="AT10" s="254" t="s">
        <v>536</v>
      </c>
      <c r="AU10" s="257" t="s">
        <v>542</v>
      </c>
      <c r="AV10" s="241" t="s">
        <v>543</v>
      </c>
      <c r="AW10" s="258" t="s">
        <v>544</v>
      </c>
      <c r="AX10" s="960"/>
    </row>
    <row r="11" spans="1:50" s="5" customFormat="1" ht="57" customHeight="1">
      <c r="A11" s="259" t="s">
        <v>545</v>
      </c>
      <c r="B11" s="260">
        <v>49</v>
      </c>
      <c r="C11" s="261">
        <v>34</v>
      </c>
      <c r="D11" s="261">
        <v>8</v>
      </c>
      <c r="E11" s="261">
        <v>1</v>
      </c>
      <c r="F11" s="261">
        <v>1</v>
      </c>
      <c r="G11" s="261">
        <v>5</v>
      </c>
      <c r="H11" s="261">
        <v>0</v>
      </c>
      <c r="I11" s="262">
        <v>0</v>
      </c>
      <c r="J11" s="263" t="s">
        <v>74</v>
      </c>
      <c r="K11" s="264" t="s">
        <v>74</v>
      </c>
      <c r="L11" s="264" t="s">
        <v>74</v>
      </c>
      <c r="M11" s="264" t="s">
        <v>74</v>
      </c>
      <c r="N11" s="264" t="s">
        <v>74</v>
      </c>
      <c r="O11" s="264" t="s">
        <v>74</v>
      </c>
      <c r="P11" s="264" t="s">
        <v>74</v>
      </c>
      <c r="Q11" s="265" t="s">
        <v>74</v>
      </c>
      <c r="R11" s="265" t="s">
        <v>74</v>
      </c>
      <c r="S11" s="265" t="s">
        <v>74</v>
      </c>
      <c r="T11" s="265" t="s">
        <v>74</v>
      </c>
      <c r="U11" s="266">
        <v>2011</v>
      </c>
      <c r="V11" s="267" t="s">
        <v>545</v>
      </c>
      <c r="W11" s="264" t="s">
        <v>74</v>
      </c>
      <c r="X11" s="264" t="s">
        <v>74</v>
      </c>
      <c r="Y11" s="264" t="s">
        <v>74</v>
      </c>
      <c r="Z11" s="264" t="s">
        <v>74</v>
      </c>
      <c r="AA11" s="265" t="s">
        <v>74</v>
      </c>
      <c r="AB11" s="261">
        <v>272</v>
      </c>
      <c r="AC11" s="261" t="s">
        <v>74</v>
      </c>
      <c r="AD11" s="261" t="s">
        <v>74</v>
      </c>
      <c r="AE11" s="261">
        <v>272</v>
      </c>
      <c r="AF11" s="262">
        <v>272</v>
      </c>
      <c r="AG11" s="268">
        <v>0</v>
      </c>
      <c r="AH11" s="261">
        <v>246</v>
      </c>
      <c r="AI11" s="261" t="s">
        <v>74</v>
      </c>
      <c r="AJ11" s="261" t="s">
        <v>74</v>
      </c>
      <c r="AK11" s="261">
        <v>246</v>
      </c>
      <c r="AL11" s="262"/>
      <c r="AM11" s="261">
        <v>13395</v>
      </c>
      <c r="AN11" s="261" t="s">
        <v>74</v>
      </c>
      <c r="AO11" s="261" t="s">
        <v>74</v>
      </c>
      <c r="AP11" s="262">
        <v>12997</v>
      </c>
      <c r="AQ11" s="262">
        <v>398</v>
      </c>
      <c r="AR11" s="261">
        <v>6</v>
      </c>
      <c r="AS11" s="261" t="s">
        <v>74</v>
      </c>
      <c r="AT11" s="261" t="s">
        <v>74</v>
      </c>
      <c r="AU11" s="261">
        <v>2</v>
      </c>
      <c r="AV11" s="262">
        <v>4</v>
      </c>
      <c r="AW11" s="269">
        <v>35</v>
      </c>
      <c r="AX11" s="270">
        <v>2011</v>
      </c>
    </row>
    <row r="12" spans="1:50" s="5" customFormat="1" ht="57" customHeight="1">
      <c r="A12" s="259" t="s">
        <v>546</v>
      </c>
      <c r="B12" s="260">
        <v>52</v>
      </c>
      <c r="C12" s="261">
        <v>45</v>
      </c>
      <c r="D12" s="261">
        <v>5</v>
      </c>
      <c r="E12" s="261">
        <v>0</v>
      </c>
      <c r="F12" s="261">
        <v>1</v>
      </c>
      <c r="G12" s="261">
        <v>1</v>
      </c>
      <c r="H12" s="261">
        <v>0</v>
      </c>
      <c r="I12" s="262">
        <v>0</v>
      </c>
      <c r="J12" s="263">
        <v>9</v>
      </c>
      <c r="K12" s="264">
        <v>6</v>
      </c>
      <c r="L12" s="264">
        <v>1</v>
      </c>
      <c r="M12" s="264">
        <v>0</v>
      </c>
      <c r="N12" s="264">
        <v>1</v>
      </c>
      <c r="O12" s="264">
        <v>1</v>
      </c>
      <c r="P12" s="264">
        <v>0</v>
      </c>
      <c r="Q12" s="265">
        <v>0</v>
      </c>
      <c r="R12" s="265">
        <v>43</v>
      </c>
      <c r="S12" s="265">
        <v>39</v>
      </c>
      <c r="T12" s="265">
        <v>4</v>
      </c>
      <c r="U12" s="266">
        <v>2012</v>
      </c>
      <c r="V12" s="267" t="s">
        <v>546</v>
      </c>
      <c r="W12" s="264">
        <v>0</v>
      </c>
      <c r="X12" s="264">
        <v>0</v>
      </c>
      <c r="Y12" s="264">
        <v>0</v>
      </c>
      <c r="Z12" s="264">
        <v>0</v>
      </c>
      <c r="AA12" s="265">
        <v>0</v>
      </c>
      <c r="AB12" s="261">
        <v>0</v>
      </c>
      <c r="AC12" s="261">
        <v>0</v>
      </c>
      <c r="AD12" s="261">
        <v>0</v>
      </c>
      <c r="AE12" s="261">
        <v>0</v>
      </c>
      <c r="AF12" s="262">
        <v>0</v>
      </c>
      <c r="AG12" s="271">
        <v>0</v>
      </c>
      <c r="AH12" s="261">
        <v>0</v>
      </c>
      <c r="AI12" s="261">
        <v>0</v>
      </c>
      <c r="AJ12" s="261">
        <v>0</v>
      </c>
      <c r="AK12" s="261">
        <v>0</v>
      </c>
      <c r="AL12" s="262">
        <v>0</v>
      </c>
      <c r="AM12" s="261">
        <v>10667</v>
      </c>
      <c r="AN12" s="261" t="s">
        <v>74</v>
      </c>
      <c r="AO12" s="261" t="s">
        <v>74</v>
      </c>
      <c r="AP12" s="262">
        <v>10342</v>
      </c>
      <c r="AQ12" s="262">
        <v>325</v>
      </c>
      <c r="AR12" s="261">
        <v>9</v>
      </c>
      <c r="AS12" s="261" t="s">
        <v>74</v>
      </c>
      <c r="AT12" s="261" t="s">
        <v>547</v>
      </c>
      <c r="AU12" s="261">
        <v>6</v>
      </c>
      <c r="AV12" s="262">
        <v>3</v>
      </c>
      <c r="AW12" s="272">
        <v>24</v>
      </c>
      <c r="AX12" s="270">
        <v>2012</v>
      </c>
    </row>
    <row r="13" spans="1:50" s="5" customFormat="1" ht="57" customHeight="1">
      <c r="A13" s="259" t="s">
        <v>548</v>
      </c>
      <c r="B13" s="260">
        <v>64</v>
      </c>
      <c r="C13" s="261">
        <v>57</v>
      </c>
      <c r="D13" s="261">
        <v>5</v>
      </c>
      <c r="E13" s="261">
        <v>0</v>
      </c>
      <c r="F13" s="261">
        <v>1</v>
      </c>
      <c r="G13" s="261">
        <v>0</v>
      </c>
      <c r="H13" s="261">
        <v>0</v>
      </c>
      <c r="I13" s="262">
        <v>1</v>
      </c>
      <c r="J13" s="263">
        <v>1</v>
      </c>
      <c r="K13" s="264">
        <v>1</v>
      </c>
      <c r="L13" s="264">
        <v>0</v>
      </c>
      <c r="M13" s="264">
        <v>0</v>
      </c>
      <c r="N13" s="264">
        <v>0</v>
      </c>
      <c r="O13" s="264">
        <v>0</v>
      </c>
      <c r="P13" s="264">
        <v>0</v>
      </c>
      <c r="Q13" s="265">
        <v>0</v>
      </c>
      <c r="R13" s="265">
        <v>63</v>
      </c>
      <c r="S13" s="265">
        <v>56</v>
      </c>
      <c r="T13" s="265">
        <v>5</v>
      </c>
      <c r="U13" s="266">
        <v>2013</v>
      </c>
      <c r="V13" s="267" t="s">
        <v>548</v>
      </c>
      <c r="W13" s="264">
        <v>0</v>
      </c>
      <c r="X13" s="264">
        <v>1</v>
      </c>
      <c r="Y13" s="264">
        <v>0</v>
      </c>
      <c r="Z13" s="264">
        <v>0</v>
      </c>
      <c r="AA13" s="265">
        <v>1</v>
      </c>
      <c r="AB13" s="261">
        <v>0</v>
      </c>
      <c r="AC13" s="261">
        <v>0</v>
      </c>
      <c r="AD13" s="261">
        <v>0</v>
      </c>
      <c r="AE13" s="261">
        <v>0</v>
      </c>
      <c r="AF13" s="262">
        <v>0</v>
      </c>
      <c r="AG13" s="271">
        <v>0</v>
      </c>
      <c r="AH13" s="261">
        <v>0</v>
      </c>
      <c r="AI13" s="261">
        <v>0</v>
      </c>
      <c r="AJ13" s="261">
        <v>0</v>
      </c>
      <c r="AK13" s="261">
        <v>0</v>
      </c>
      <c r="AL13" s="262">
        <v>0</v>
      </c>
      <c r="AM13" s="261">
        <v>9425</v>
      </c>
      <c r="AN13" s="261">
        <v>2919</v>
      </c>
      <c r="AO13" s="261">
        <v>6506</v>
      </c>
      <c r="AP13" s="262">
        <v>9068</v>
      </c>
      <c r="AQ13" s="262">
        <v>357</v>
      </c>
      <c r="AR13" s="261">
        <v>2</v>
      </c>
      <c r="AS13" s="261">
        <v>1</v>
      </c>
      <c r="AT13" s="261">
        <v>1</v>
      </c>
      <c r="AU13" s="261">
        <v>1</v>
      </c>
      <c r="AV13" s="262">
        <v>1</v>
      </c>
      <c r="AW13" s="272">
        <v>33</v>
      </c>
      <c r="AX13" s="270">
        <v>2013</v>
      </c>
    </row>
    <row r="14" spans="1:50" s="5" customFormat="1" ht="57" customHeight="1">
      <c r="A14" s="259" t="s">
        <v>549</v>
      </c>
      <c r="B14" s="260">
        <v>0</v>
      </c>
      <c r="C14" s="261">
        <v>0</v>
      </c>
      <c r="D14" s="261">
        <v>0</v>
      </c>
      <c r="E14" s="261">
        <v>0</v>
      </c>
      <c r="F14" s="261">
        <v>0</v>
      </c>
      <c r="G14" s="261">
        <v>0</v>
      </c>
      <c r="H14" s="261">
        <v>0</v>
      </c>
      <c r="I14" s="262">
        <v>0</v>
      </c>
      <c r="J14" s="263">
        <v>0</v>
      </c>
      <c r="K14" s="264">
        <v>0</v>
      </c>
      <c r="L14" s="264">
        <v>0</v>
      </c>
      <c r="M14" s="264">
        <v>0</v>
      </c>
      <c r="N14" s="264">
        <v>0</v>
      </c>
      <c r="O14" s="264">
        <v>0</v>
      </c>
      <c r="P14" s="264">
        <v>0</v>
      </c>
      <c r="Q14" s="265">
        <v>0</v>
      </c>
      <c r="R14" s="265">
        <v>0</v>
      </c>
      <c r="S14" s="265">
        <v>0</v>
      </c>
      <c r="T14" s="265">
        <v>0</v>
      </c>
      <c r="U14" s="266">
        <v>2014</v>
      </c>
      <c r="V14" s="267" t="s">
        <v>549</v>
      </c>
      <c r="W14" s="264">
        <v>0</v>
      </c>
      <c r="X14" s="264">
        <v>0</v>
      </c>
      <c r="Y14" s="264">
        <v>0</v>
      </c>
      <c r="Z14" s="264">
        <v>0</v>
      </c>
      <c r="AA14" s="265">
        <v>0</v>
      </c>
      <c r="AB14" s="261">
        <v>0</v>
      </c>
      <c r="AC14" s="261">
        <v>0</v>
      </c>
      <c r="AD14" s="261">
        <v>0</v>
      </c>
      <c r="AE14" s="261">
        <v>0</v>
      </c>
      <c r="AF14" s="262">
        <v>0</v>
      </c>
      <c r="AG14" s="271">
        <v>0</v>
      </c>
      <c r="AH14" s="261">
        <v>0</v>
      </c>
      <c r="AI14" s="261">
        <v>0</v>
      </c>
      <c r="AJ14" s="261">
        <v>0</v>
      </c>
      <c r="AK14" s="261">
        <v>0</v>
      </c>
      <c r="AL14" s="262">
        <v>0</v>
      </c>
      <c r="AM14" s="261">
        <v>15523</v>
      </c>
      <c r="AN14" s="261">
        <v>0</v>
      </c>
      <c r="AO14" s="261">
        <v>0</v>
      </c>
      <c r="AP14" s="262">
        <v>15523</v>
      </c>
      <c r="AQ14" s="262">
        <v>368</v>
      </c>
      <c r="AR14" s="261">
        <v>2</v>
      </c>
      <c r="AS14" s="261">
        <v>0</v>
      </c>
      <c r="AT14" s="261">
        <v>2</v>
      </c>
      <c r="AU14" s="261">
        <v>1</v>
      </c>
      <c r="AV14" s="262">
        <v>1</v>
      </c>
      <c r="AW14" s="272">
        <v>21</v>
      </c>
      <c r="AX14" s="270">
        <v>2014</v>
      </c>
    </row>
    <row r="15" spans="1:50" s="5" customFormat="1" ht="57" customHeight="1">
      <c r="A15" s="259" t="s">
        <v>550</v>
      </c>
      <c r="B15" s="260">
        <v>105</v>
      </c>
      <c r="C15" s="261">
        <v>90</v>
      </c>
      <c r="D15" s="261">
        <v>13</v>
      </c>
      <c r="E15" s="261">
        <v>0</v>
      </c>
      <c r="F15" s="261">
        <v>1</v>
      </c>
      <c r="G15" s="261">
        <v>0</v>
      </c>
      <c r="H15" s="261">
        <v>0</v>
      </c>
      <c r="I15" s="262">
        <v>1</v>
      </c>
      <c r="J15" s="263">
        <v>0</v>
      </c>
      <c r="K15" s="264">
        <v>0</v>
      </c>
      <c r="L15" s="264">
        <v>0</v>
      </c>
      <c r="M15" s="264">
        <v>0</v>
      </c>
      <c r="N15" s="264">
        <v>0</v>
      </c>
      <c r="O15" s="264">
        <v>0</v>
      </c>
      <c r="P15" s="264">
        <v>0</v>
      </c>
      <c r="Q15" s="265">
        <v>1</v>
      </c>
      <c r="R15" s="265">
        <v>103</v>
      </c>
      <c r="S15" s="265">
        <v>89</v>
      </c>
      <c r="T15" s="265">
        <v>13</v>
      </c>
      <c r="U15" s="266">
        <v>2015</v>
      </c>
      <c r="V15" s="267" t="s">
        <v>550</v>
      </c>
      <c r="W15" s="264">
        <v>0</v>
      </c>
      <c r="X15" s="264">
        <v>1</v>
      </c>
      <c r="Y15" s="264">
        <v>0</v>
      </c>
      <c r="Z15" s="264">
        <v>0</v>
      </c>
      <c r="AA15" s="265">
        <v>1</v>
      </c>
      <c r="AB15" s="261">
        <v>0</v>
      </c>
      <c r="AC15" s="261">
        <v>0</v>
      </c>
      <c r="AD15" s="261">
        <v>0</v>
      </c>
      <c r="AE15" s="261">
        <v>0</v>
      </c>
      <c r="AF15" s="262">
        <v>0</v>
      </c>
      <c r="AG15" s="271">
        <v>0</v>
      </c>
      <c r="AH15" s="261">
        <v>0</v>
      </c>
      <c r="AI15" s="261">
        <v>0</v>
      </c>
      <c r="AJ15" s="261">
        <v>0</v>
      </c>
      <c r="AK15" s="261">
        <v>0</v>
      </c>
      <c r="AL15" s="262">
        <v>0</v>
      </c>
      <c r="AM15" s="261">
        <v>10972</v>
      </c>
      <c r="AN15" s="261">
        <v>0</v>
      </c>
      <c r="AO15" s="261">
        <v>0</v>
      </c>
      <c r="AP15" s="262">
        <v>10972</v>
      </c>
      <c r="AQ15" s="262">
        <v>380</v>
      </c>
      <c r="AR15" s="261">
        <v>1</v>
      </c>
      <c r="AS15" s="261">
        <v>1</v>
      </c>
      <c r="AT15" s="261">
        <v>0</v>
      </c>
      <c r="AU15" s="261">
        <v>1</v>
      </c>
      <c r="AV15" s="262">
        <v>0</v>
      </c>
      <c r="AW15" s="272">
        <v>27</v>
      </c>
      <c r="AX15" s="270">
        <v>2015</v>
      </c>
    </row>
    <row r="16" spans="1:50" s="52" customFormat="1" ht="57" customHeight="1" thickBot="1">
      <c r="A16" s="273" t="s">
        <v>551</v>
      </c>
      <c r="B16" s="274">
        <f>SUM(C16:I16)</f>
        <v>104</v>
      </c>
      <c r="C16" s="632">
        <v>82</v>
      </c>
      <c r="D16" s="632">
        <v>17</v>
      </c>
      <c r="E16" s="632">
        <v>0</v>
      </c>
      <c r="F16" s="632">
        <v>4</v>
      </c>
      <c r="G16" s="632">
        <v>0</v>
      </c>
      <c r="H16" s="632">
        <v>0</v>
      </c>
      <c r="I16" s="633">
        <v>1</v>
      </c>
      <c r="J16" s="634">
        <v>7</v>
      </c>
      <c r="K16" s="635">
        <v>6</v>
      </c>
      <c r="L16" s="635">
        <v>0</v>
      </c>
      <c r="M16" s="635">
        <v>0</v>
      </c>
      <c r="N16" s="635">
        <v>1</v>
      </c>
      <c r="O16" s="635">
        <v>0</v>
      </c>
      <c r="P16" s="635">
        <v>0</v>
      </c>
      <c r="Q16" s="636">
        <v>0</v>
      </c>
      <c r="R16" s="636">
        <v>97</v>
      </c>
      <c r="S16" s="636">
        <v>76</v>
      </c>
      <c r="T16" s="636">
        <v>21</v>
      </c>
      <c r="U16" s="276">
        <v>2016</v>
      </c>
      <c r="V16" s="277" t="s">
        <v>551</v>
      </c>
      <c r="W16" s="640">
        <v>4</v>
      </c>
      <c r="X16" s="640">
        <v>0</v>
      </c>
      <c r="Y16" s="640">
        <v>0</v>
      </c>
      <c r="Z16" s="641">
        <v>1</v>
      </c>
      <c r="AA16" s="638">
        <v>0</v>
      </c>
      <c r="AB16" s="638">
        <v>0</v>
      </c>
      <c r="AC16" s="638">
        <v>0</v>
      </c>
      <c r="AD16" s="638">
        <v>0</v>
      </c>
      <c r="AE16" s="639">
        <v>0</v>
      </c>
      <c r="AF16" s="643">
        <v>0</v>
      </c>
      <c r="AG16" s="645">
        <v>0</v>
      </c>
      <c r="AH16" s="638">
        <v>0</v>
      </c>
      <c r="AI16" s="638">
        <v>0</v>
      </c>
      <c r="AJ16" s="638">
        <v>0</v>
      </c>
      <c r="AK16" s="639">
        <v>0</v>
      </c>
      <c r="AL16" s="275">
        <v>0</v>
      </c>
      <c r="AM16" s="642">
        <v>12926</v>
      </c>
      <c r="AN16" s="644">
        <v>0</v>
      </c>
      <c r="AO16" s="644">
        <v>0</v>
      </c>
      <c r="AP16" s="643">
        <v>12926</v>
      </c>
      <c r="AQ16" s="643">
        <v>426</v>
      </c>
      <c r="AR16" s="642">
        <v>1</v>
      </c>
      <c r="AS16" s="642">
        <v>1</v>
      </c>
      <c r="AT16" s="642">
        <v>0</v>
      </c>
      <c r="AU16" s="642">
        <v>1</v>
      </c>
      <c r="AV16" s="643">
        <v>0</v>
      </c>
      <c r="AW16" s="645">
        <v>57</v>
      </c>
      <c r="AX16" s="278">
        <v>2016</v>
      </c>
    </row>
    <row r="17" spans="1:49" s="188" customFormat="1" ht="31.5" customHeight="1" thickTop="1">
      <c r="A17" s="970" t="s">
        <v>552</v>
      </c>
      <c r="B17" s="970"/>
      <c r="C17" s="970"/>
      <c r="D17" s="279"/>
      <c r="E17" s="279"/>
      <c r="F17" s="279"/>
      <c r="G17" s="971" t="s">
        <v>553</v>
      </c>
      <c r="H17" s="971"/>
      <c r="I17" s="971"/>
      <c r="J17" s="971"/>
      <c r="K17" s="971"/>
      <c r="L17" s="971"/>
      <c r="M17" s="971"/>
      <c r="N17" s="971"/>
      <c r="O17" s="971"/>
      <c r="P17" s="971"/>
      <c r="Q17" s="971"/>
      <c r="R17" s="971"/>
      <c r="S17" s="971"/>
      <c r="T17" s="971"/>
      <c r="U17" s="971"/>
      <c r="V17" s="971"/>
      <c r="W17" s="971"/>
      <c r="X17" s="971"/>
      <c r="Y17" s="971"/>
      <c r="Z17" s="971"/>
      <c r="AA17" s="971"/>
      <c r="AB17" s="971"/>
      <c r="AC17" s="971"/>
      <c r="AD17" s="971"/>
      <c r="AE17" s="190"/>
      <c r="AF17" s="190"/>
      <c r="AG17" s="280"/>
      <c r="AH17" s="281"/>
      <c r="AI17" s="281"/>
      <c r="AJ17" s="970"/>
      <c r="AK17" s="970"/>
      <c r="AL17" s="190"/>
      <c r="AM17" s="281"/>
      <c r="AN17" s="281"/>
      <c r="AO17" s="190"/>
      <c r="AP17" s="190"/>
      <c r="AQ17" s="281"/>
      <c r="AR17" s="281"/>
      <c r="AS17" s="281"/>
      <c r="AT17" s="971" t="s">
        <v>553</v>
      </c>
      <c r="AU17" s="971"/>
      <c r="AV17" s="971"/>
      <c r="AW17" s="971"/>
    </row>
    <row r="18" spans="1:49" ht="12.95" customHeight="1">
      <c r="B18" s="283"/>
      <c r="C18" s="283"/>
      <c r="D18" s="283"/>
      <c r="E18" s="283"/>
      <c r="F18" s="283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W18" s="283"/>
      <c r="X18" s="283"/>
      <c r="Y18" s="283"/>
      <c r="Z18" s="283"/>
      <c r="AA18" s="283"/>
      <c r="AB18" s="284"/>
      <c r="AC18" s="284"/>
      <c r="AD18" s="284"/>
      <c r="AE18" s="285"/>
      <c r="AF18" s="285"/>
      <c r="AH18" s="284"/>
      <c r="AI18" s="284"/>
      <c r="AJ18" s="284"/>
      <c r="AK18" s="285"/>
      <c r="AL18" s="285"/>
      <c r="AM18" s="284"/>
      <c r="AN18" s="284"/>
      <c r="AO18" s="284"/>
      <c r="AP18" s="286"/>
      <c r="AQ18" s="287"/>
      <c r="AR18" s="284"/>
      <c r="AS18" s="284"/>
      <c r="AT18" s="284"/>
      <c r="AU18" s="287"/>
      <c r="AV18" s="287"/>
    </row>
    <row r="19" spans="1:49" ht="12.95" customHeight="1">
      <c r="B19" s="283"/>
      <c r="C19" s="283"/>
      <c r="D19" s="283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W19" s="283"/>
      <c r="X19" s="283"/>
      <c r="Y19" s="283"/>
      <c r="Z19" s="283"/>
      <c r="AA19" s="283"/>
      <c r="AB19" s="284"/>
      <c r="AC19" s="284"/>
      <c r="AD19" s="284"/>
      <c r="AE19" s="285"/>
      <c r="AF19" s="285"/>
      <c r="AH19" s="284"/>
      <c r="AI19" s="284"/>
      <c r="AJ19" s="284"/>
      <c r="AK19" s="285"/>
      <c r="AL19" s="285"/>
      <c r="AM19" s="284"/>
      <c r="AN19" s="284"/>
      <c r="AO19" s="284"/>
      <c r="AP19" s="286"/>
      <c r="AQ19" s="287"/>
      <c r="AR19" s="284"/>
      <c r="AS19" s="284"/>
      <c r="AT19" s="284"/>
      <c r="AU19" s="287"/>
      <c r="AV19" s="287"/>
    </row>
    <row r="20" spans="1:49" ht="9.75" customHeight="1"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W20" s="283"/>
      <c r="X20" s="283"/>
      <c r="Y20" s="283"/>
      <c r="Z20" s="283"/>
      <c r="AA20" s="283"/>
      <c r="AB20" s="284"/>
      <c r="AC20" s="284"/>
      <c r="AD20" s="284"/>
      <c r="AE20" s="285"/>
      <c r="AF20" s="285"/>
      <c r="AH20" s="284"/>
      <c r="AI20" s="284"/>
      <c r="AJ20" s="284"/>
      <c r="AK20" s="285"/>
      <c r="AL20" s="285"/>
      <c r="AM20" s="284"/>
      <c r="AN20" s="284"/>
      <c r="AO20" s="284"/>
      <c r="AP20" s="286"/>
      <c r="AQ20" s="287"/>
      <c r="AR20" s="284"/>
      <c r="AS20" s="284"/>
      <c r="AT20" s="284"/>
      <c r="AU20" s="287"/>
      <c r="AV20" s="287"/>
    </row>
    <row r="21" spans="1:49">
      <c r="B21" s="283"/>
      <c r="C21" s="283"/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283"/>
      <c r="S21" s="283"/>
      <c r="T21" s="283"/>
      <c r="W21" s="283"/>
      <c r="X21" s="283"/>
      <c r="Y21" s="283"/>
      <c r="Z21" s="283"/>
      <c r="AA21" s="283"/>
      <c r="AB21" s="284"/>
      <c r="AC21" s="284"/>
      <c r="AD21" s="284"/>
      <c r="AE21" s="285"/>
      <c r="AF21" s="285"/>
      <c r="AH21" s="284"/>
      <c r="AI21" s="284"/>
      <c r="AJ21" s="284"/>
      <c r="AK21" s="285"/>
      <c r="AL21" s="285"/>
      <c r="AM21" s="284"/>
      <c r="AN21" s="284"/>
      <c r="AO21" s="284"/>
      <c r="AP21" s="286"/>
      <c r="AQ21" s="287"/>
      <c r="AR21" s="284"/>
      <c r="AS21" s="284"/>
      <c r="AT21" s="284"/>
      <c r="AU21" s="287"/>
      <c r="AV21" s="287"/>
    </row>
    <row r="22" spans="1:49">
      <c r="B22" s="283"/>
      <c r="C22" s="283"/>
      <c r="D22" s="283"/>
      <c r="E22" s="283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283"/>
      <c r="S22" s="283"/>
      <c r="T22" s="283"/>
      <c r="W22" s="283"/>
      <c r="X22" s="283"/>
      <c r="Y22" s="283"/>
      <c r="Z22" s="283"/>
      <c r="AA22" s="283"/>
      <c r="AB22" s="284"/>
      <c r="AC22" s="284"/>
      <c r="AD22" s="284"/>
      <c r="AE22" s="285"/>
      <c r="AF22" s="285"/>
      <c r="AH22" s="284"/>
      <c r="AI22" s="284"/>
      <c r="AJ22" s="284"/>
      <c r="AK22" s="285"/>
      <c r="AL22" s="285"/>
      <c r="AM22" s="284"/>
      <c r="AN22" s="284"/>
      <c r="AO22" s="284"/>
      <c r="AP22" s="286"/>
      <c r="AQ22" s="287"/>
      <c r="AR22" s="284"/>
      <c r="AS22" s="284"/>
      <c r="AT22" s="284"/>
      <c r="AU22" s="287"/>
      <c r="AV22" s="287"/>
    </row>
    <row r="23" spans="1:49">
      <c r="B23" s="283"/>
      <c r="C23" s="283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W23" s="283"/>
      <c r="X23" s="283"/>
      <c r="Y23" s="283"/>
      <c r="Z23" s="283"/>
      <c r="AA23" s="283"/>
      <c r="AB23" s="284"/>
      <c r="AC23" s="284"/>
      <c r="AD23" s="284"/>
      <c r="AE23" s="285"/>
      <c r="AF23" s="285"/>
      <c r="AH23" s="284"/>
      <c r="AI23" s="284"/>
      <c r="AJ23" s="284"/>
      <c r="AK23" s="285"/>
      <c r="AL23" s="285"/>
      <c r="AM23" s="284"/>
      <c r="AN23" s="284"/>
      <c r="AO23" s="284"/>
      <c r="AP23" s="286"/>
      <c r="AQ23" s="287"/>
      <c r="AR23" s="284"/>
      <c r="AS23" s="284"/>
      <c r="AT23" s="284"/>
      <c r="AU23" s="287"/>
      <c r="AV23" s="287"/>
    </row>
    <row r="24" spans="1:49">
      <c r="B24" s="283"/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W24" s="283"/>
      <c r="X24" s="283"/>
      <c r="Y24" s="283"/>
      <c r="Z24" s="283"/>
      <c r="AA24" s="283"/>
      <c r="AB24" s="284"/>
      <c r="AC24" s="284"/>
      <c r="AD24" s="284"/>
      <c r="AE24" s="285"/>
      <c r="AF24" s="285"/>
      <c r="AH24" s="284"/>
      <c r="AI24" s="284"/>
      <c r="AJ24" s="284"/>
      <c r="AK24" s="285"/>
      <c r="AL24" s="285"/>
      <c r="AM24" s="284"/>
      <c r="AN24" s="284"/>
      <c r="AO24" s="284"/>
      <c r="AP24" s="286"/>
      <c r="AQ24" s="287"/>
      <c r="AR24" s="284"/>
      <c r="AS24" s="284"/>
      <c r="AT24" s="284"/>
      <c r="AU24" s="287"/>
      <c r="AV24" s="287"/>
    </row>
    <row r="25" spans="1:49">
      <c r="B25" s="283"/>
      <c r="C25" s="283"/>
      <c r="D25" s="283"/>
      <c r="E25" s="283"/>
      <c r="F25" s="283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3"/>
      <c r="R25" s="283"/>
      <c r="S25" s="283"/>
      <c r="T25" s="283"/>
      <c r="W25" s="283"/>
      <c r="X25" s="283"/>
      <c r="Y25" s="283"/>
      <c r="Z25" s="283"/>
      <c r="AA25" s="283"/>
      <c r="AB25" s="284"/>
      <c r="AC25" s="284"/>
      <c r="AD25" s="284"/>
      <c r="AE25" s="285"/>
      <c r="AF25" s="285"/>
      <c r="AH25" s="284"/>
      <c r="AI25" s="284"/>
      <c r="AJ25" s="284"/>
      <c r="AK25" s="285"/>
      <c r="AL25" s="285"/>
      <c r="AM25" s="284"/>
      <c r="AN25" s="284"/>
      <c r="AO25" s="284"/>
      <c r="AP25" s="286"/>
      <c r="AQ25" s="287"/>
      <c r="AR25" s="284"/>
      <c r="AS25" s="284"/>
      <c r="AT25" s="284"/>
      <c r="AU25" s="287"/>
      <c r="AV25" s="287"/>
    </row>
    <row r="26" spans="1:49">
      <c r="B26" s="283"/>
      <c r="C26" s="283"/>
      <c r="D26" s="283"/>
      <c r="E26" s="283"/>
      <c r="F26" s="283"/>
      <c r="G26" s="283"/>
      <c r="H26" s="283"/>
      <c r="I26" s="283"/>
      <c r="J26" s="283"/>
      <c r="K26" s="283"/>
      <c r="L26" s="283"/>
      <c r="M26" s="283"/>
      <c r="N26" s="283"/>
      <c r="O26" s="283"/>
      <c r="P26" s="283"/>
      <c r="Q26" s="283"/>
      <c r="R26" s="283"/>
      <c r="S26" s="283"/>
      <c r="T26" s="283"/>
      <c r="W26" s="283"/>
      <c r="X26" s="283"/>
      <c r="Y26" s="283"/>
      <c r="Z26" s="283"/>
      <c r="AA26" s="283"/>
      <c r="AB26" s="284"/>
      <c r="AC26" s="284"/>
      <c r="AD26" s="284"/>
      <c r="AE26" s="285"/>
      <c r="AF26" s="285"/>
      <c r="AH26" s="284"/>
      <c r="AI26" s="284"/>
      <c r="AJ26" s="284"/>
      <c r="AK26" s="285"/>
      <c r="AL26" s="285"/>
      <c r="AM26" s="284"/>
      <c r="AN26" s="284"/>
      <c r="AO26" s="284"/>
      <c r="AP26" s="286"/>
      <c r="AQ26" s="287"/>
      <c r="AR26" s="284"/>
      <c r="AS26" s="284"/>
      <c r="AT26" s="284"/>
      <c r="AU26" s="287"/>
      <c r="AV26" s="287"/>
    </row>
    <row r="27" spans="1:49">
      <c r="B27" s="283"/>
      <c r="C27" s="283"/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S27" s="283"/>
      <c r="T27" s="283"/>
      <c r="W27" s="283"/>
      <c r="X27" s="283"/>
      <c r="Y27" s="283"/>
      <c r="Z27" s="283"/>
      <c r="AA27" s="283"/>
      <c r="AB27" s="284"/>
      <c r="AC27" s="284"/>
      <c r="AD27" s="284"/>
      <c r="AE27" s="285"/>
      <c r="AF27" s="285"/>
      <c r="AH27" s="284"/>
      <c r="AI27" s="284"/>
      <c r="AJ27" s="284"/>
      <c r="AK27" s="285"/>
      <c r="AL27" s="285"/>
      <c r="AM27" s="284"/>
      <c r="AN27" s="284"/>
      <c r="AO27" s="284"/>
      <c r="AP27" s="286"/>
      <c r="AQ27" s="287"/>
      <c r="AR27" s="284"/>
      <c r="AS27" s="284"/>
      <c r="AT27" s="284"/>
      <c r="AU27" s="287"/>
      <c r="AV27" s="287"/>
    </row>
    <row r="28" spans="1:49">
      <c r="B28" s="283"/>
      <c r="C28" s="283"/>
      <c r="D28" s="283"/>
      <c r="E28" s="283"/>
      <c r="F28" s="283"/>
      <c r="G28" s="283"/>
      <c r="H28" s="283"/>
      <c r="I28" s="283"/>
      <c r="J28" s="283"/>
      <c r="K28" s="283"/>
      <c r="L28" s="283"/>
      <c r="M28" s="283"/>
      <c r="N28" s="283"/>
      <c r="O28" s="283"/>
      <c r="P28" s="283"/>
      <c r="Q28" s="283"/>
      <c r="R28" s="283"/>
      <c r="S28" s="283"/>
      <c r="T28" s="283"/>
      <c r="W28" s="283"/>
      <c r="X28" s="283"/>
      <c r="Y28" s="283"/>
      <c r="Z28" s="283"/>
      <c r="AA28" s="283"/>
      <c r="AB28" s="284"/>
      <c r="AC28" s="284"/>
      <c r="AD28" s="284"/>
      <c r="AE28" s="285"/>
      <c r="AF28" s="285"/>
      <c r="AH28" s="284"/>
      <c r="AI28" s="284"/>
      <c r="AJ28" s="284"/>
      <c r="AK28" s="285"/>
      <c r="AL28" s="285"/>
      <c r="AM28" s="284"/>
      <c r="AN28" s="284"/>
      <c r="AO28" s="284"/>
      <c r="AP28" s="286"/>
      <c r="AQ28" s="287"/>
      <c r="AR28" s="284"/>
      <c r="AS28" s="284"/>
      <c r="AT28" s="284"/>
      <c r="AU28" s="287"/>
      <c r="AV28" s="287"/>
    </row>
    <row r="29" spans="1:49"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W29" s="283"/>
      <c r="X29" s="283"/>
      <c r="Y29" s="283"/>
      <c r="Z29" s="283"/>
      <c r="AA29" s="283"/>
      <c r="AB29" s="284"/>
      <c r="AC29" s="284"/>
      <c r="AD29" s="284"/>
      <c r="AE29" s="285"/>
      <c r="AF29" s="285"/>
      <c r="AH29" s="284"/>
      <c r="AI29" s="284"/>
      <c r="AJ29" s="284"/>
      <c r="AK29" s="285"/>
      <c r="AL29" s="285"/>
      <c r="AM29" s="284"/>
      <c r="AN29" s="284"/>
      <c r="AO29" s="284"/>
      <c r="AP29" s="286"/>
      <c r="AQ29" s="287"/>
      <c r="AR29" s="284"/>
      <c r="AS29" s="284"/>
      <c r="AT29" s="284"/>
      <c r="AU29" s="287"/>
      <c r="AV29" s="287"/>
    </row>
    <row r="30" spans="1:49">
      <c r="B30" s="283"/>
      <c r="C30" s="283"/>
      <c r="D30" s="283"/>
      <c r="E30" s="283"/>
      <c r="F30" s="283"/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283"/>
      <c r="R30" s="283"/>
      <c r="S30" s="283"/>
      <c r="T30" s="283"/>
      <c r="W30" s="283"/>
      <c r="X30" s="283"/>
      <c r="Y30" s="283"/>
      <c r="Z30" s="283"/>
      <c r="AA30" s="283"/>
      <c r="AB30" s="284"/>
      <c r="AC30" s="284"/>
      <c r="AD30" s="284"/>
      <c r="AE30" s="285"/>
      <c r="AF30" s="285"/>
      <c r="AH30" s="284"/>
      <c r="AI30" s="284"/>
      <c r="AJ30" s="284"/>
      <c r="AK30" s="285"/>
      <c r="AL30" s="285"/>
      <c r="AM30" s="284"/>
      <c r="AN30" s="284"/>
      <c r="AO30" s="284"/>
      <c r="AP30" s="286"/>
      <c r="AQ30" s="287"/>
      <c r="AR30" s="284"/>
      <c r="AS30" s="284"/>
      <c r="AT30" s="284"/>
      <c r="AU30" s="287"/>
      <c r="AV30" s="287"/>
    </row>
    <row r="31" spans="1:49">
      <c r="B31" s="283"/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W31" s="283"/>
      <c r="X31" s="283"/>
      <c r="Y31" s="283"/>
      <c r="Z31" s="283"/>
      <c r="AA31" s="283"/>
      <c r="AB31" s="284"/>
      <c r="AC31" s="284"/>
      <c r="AD31" s="284"/>
      <c r="AE31" s="285"/>
      <c r="AF31" s="285"/>
      <c r="AH31" s="284"/>
      <c r="AI31" s="284"/>
      <c r="AJ31" s="284"/>
      <c r="AK31" s="285"/>
      <c r="AL31" s="285"/>
      <c r="AM31" s="284"/>
      <c r="AN31" s="284"/>
      <c r="AO31" s="284"/>
      <c r="AP31" s="286"/>
      <c r="AQ31" s="287"/>
      <c r="AR31" s="284"/>
      <c r="AS31" s="284"/>
      <c r="AT31" s="284"/>
      <c r="AU31" s="287"/>
      <c r="AV31" s="287"/>
    </row>
    <row r="32" spans="1:49">
      <c r="B32" s="283"/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W32" s="283"/>
      <c r="X32" s="283"/>
      <c r="Y32" s="283"/>
      <c r="Z32" s="283"/>
      <c r="AA32" s="283"/>
      <c r="AB32" s="284"/>
      <c r="AC32" s="284"/>
      <c r="AD32" s="284"/>
      <c r="AE32" s="285"/>
      <c r="AF32" s="285"/>
      <c r="AH32" s="284"/>
      <c r="AI32" s="284"/>
      <c r="AJ32" s="284"/>
      <c r="AK32" s="285"/>
      <c r="AL32" s="285"/>
      <c r="AM32" s="284"/>
      <c r="AN32" s="284"/>
      <c r="AO32" s="284"/>
      <c r="AP32" s="286"/>
      <c r="AQ32" s="287"/>
      <c r="AR32" s="284"/>
      <c r="AS32" s="284"/>
      <c r="AT32" s="284"/>
      <c r="AU32" s="287"/>
      <c r="AV32" s="287"/>
    </row>
    <row r="33" spans="2:48">
      <c r="B33" s="283"/>
      <c r="C33" s="283"/>
      <c r="D33" s="283"/>
      <c r="E33" s="283"/>
      <c r="F33" s="283"/>
      <c r="G33" s="283"/>
      <c r="H33" s="283"/>
      <c r="I33" s="283"/>
      <c r="J33" s="283"/>
      <c r="K33" s="283"/>
      <c r="L33" s="283"/>
      <c r="M33" s="283"/>
      <c r="N33" s="283"/>
      <c r="O33" s="283"/>
      <c r="P33" s="283"/>
      <c r="Q33" s="283"/>
      <c r="R33" s="283"/>
      <c r="S33" s="283"/>
      <c r="T33" s="283"/>
      <c r="W33" s="283"/>
      <c r="X33" s="283"/>
      <c r="Y33" s="283"/>
      <c r="Z33" s="283"/>
      <c r="AA33" s="283"/>
      <c r="AB33" s="284"/>
      <c r="AC33" s="284"/>
      <c r="AD33" s="284"/>
      <c r="AE33" s="285"/>
      <c r="AF33" s="285"/>
      <c r="AH33" s="284"/>
      <c r="AI33" s="284"/>
      <c r="AJ33" s="284"/>
      <c r="AK33" s="285"/>
      <c r="AL33" s="285"/>
      <c r="AM33" s="284"/>
      <c r="AN33" s="284"/>
      <c r="AO33" s="284"/>
      <c r="AP33" s="286"/>
      <c r="AQ33" s="287"/>
      <c r="AR33" s="284"/>
      <c r="AS33" s="284"/>
      <c r="AT33" s="284"/>
      <c r="AU33" s="287"/>
      <c r="AV33" s="287"/>
    </row>
    <row r="34" spans="2:48">
      <c r="B34" s="283"/>
      <c r="C34" s="283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W34" s="283"/>
      <c r="X34" s="283"/>
      <c r="Y34" s="283"/>
      <c r="Z34" s="283"/>
      <c r="AA34" s="283"/>
      <c r="AB34" s="284"/>
      <c r="AC34" s="284"/>
      <c r="AD34" s="284"/>
      <c r="AE34" s="285"/>
      <c r="AF34" s="285"/>
      <c r="AH34" s="284"/>
      <c r="AI34" s="284"/>
      <c r="AJ34" s="284"/>
      <c r="AK34" s="285"/>
      <c r="AL34" s="285"/>
      <c r="AM34" s="284"/>
      <c r="AN34" s="284"/>
      <c r="AO34" s="284"/>
      <c r="AP34" s="286"/>
      <c r="AQ34" s="287"/>
      <c r="AR34" s="284"/>
      <c r="AS34" s="284"/>
      <c r="AT34" s="284"/>
      <c r="AU34" s="287"/>
      <c r="AV34" s="287"/>
    </row>
    <row r="35" spans="2:48"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L35" s="283"/>
      <c r="M35" s="283"/>
      <c r="N35" s="283"/>
      <c r="O35" s="283"/>
      <c r="P35" s="283"/>
      <c r="Q35" s="283"/>
      <c r="R35" s="283"/>
      <c r="S35" s="283"/>
      <c r="T35" s="283"/>
      <c r="W35" s="283"/>
      <c r="X35" s="283"/>
      <c r="Y35" s="283"/>
      <c r="Z35" s="283"/>
      <c r="AA35" s="283"/>
      <c r="AB35" s="284"/>
      <c r="AC35" s="284"/>
      <c r="AD35" s="284"/>
      <c r="AE35" s="285"/>
      <c r="AF35" s="285"/>
      <c r="AH35" s="284"/>
      <c r="AI35" s="284"/>
      <c r="AJ35" s="284"/>
      <c r="AK35" s="285"/>
      <c r="AL35" s="285"/>
      <c r="AM35" s="284"/>
      <c r="AN35" s="284"/>
      <c r="AO35" s="284"/>
      <c r="AP35" s="286"/>
      <c r="AQ35" s="287"/>
      <c r="AR35" s="284"/>
      <c r="AS35" s="284"/>
      <c r="AT35" s="284"/>
      <c r="AU35" s="287"/>
      <c r="AV35" s="287"/>
    </row>
    <row r="36" spans="2:48"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W36" s="283"/>
      <c r="X36" s="283"/>
      <c r="Y36" s="283"/>
      <c r="Z36" s="283"/>
      <c r="AA36" s="283"/>
      <c r="AB36" s="284"/>
      <c r="AC36" s="284"/>
      <c r="AD36" s="284"/>
      <c r="AE36" s="285"/>
      <c r="AF36" s="285"/>
      <c r="AH36" s="284"/>
      <c r="AI36" s="284"/>
      <c r="AJ36" s="284"/>
      <c r="AK36" s="285"/>
      <c r="AL36" s="285"/>
      <c r="AM36" s="284"/>
      <c r="AN36" s="284"/>
      <c r="AO36" s="284"/>
      <c r="AP36" s="286"/>
      <c r="AQ36" s="287"/>
      <c r="AR36" s="284"/>
      <c r="AS36" s="284"/>
      <c r="AT36" s="284"/>
      <c r="AU36" s="287"/>
      <c r="AV36" s="287"/>
    </row>
    <row r="37" spans="2:48">
      <c r="B37" s="283"/>
      <c r="C37" s="283"/>
      <c r="D37" s="283"/>
      <c r="E37" s="283"/>
      <c r="F37" s="283"/>
      <c r="G37" s="283"/>
      <c r="H37" s="283"/>
      <c r="I37" s="283"/>
      <c r="J37" s="283"/>
      <c r="K37" s="283"/>
      <c r="L37" s="283"/>
      <c r="M37" s="283"/>
      <c r="N37" s="283"/>
      <c r="O37" s="283"/>
      <c r="P37" s="283"/>
      <c r="Q37" s="283"/>
      <c r="R37" s="283"/>
      <c r="S37" s="283"/>
      <c r="T37" s="283"/>
      <c r="W37" s="283"/>
      <c r="X37" s="283"/>
      <c r="Y37" s="283"/>
      <c r="Z37" s="283"/>
      <c r="AA37" s="283"/>
      <c r="AB37" s="284"/>
      <c r="AC37" s="284"/>
      <c r="AD37" s="284"/>
      <c r="AE37" s="285"/>
      <c r="AF37" s="285"/>
      <c r="AH37" s="284"/>
      <c r="AI37" s="284"/>
      <c r="AJ37" s="284"/>
      <c r="AK37" s="285"/>
      <c r="AL37" s="285"/>
      <c r="AM37" s="284"/>
      <c r="AN37" s="284"/>
      <c r="AO37" s="284"/>
      <c r="AP37" s="286"/>
      <c r="AQ37" s="287"/>
      <c r="AR37" s="284"/>
      <c r="AS37" s="284"/>
      <c r="AT37" s="284"/>
      <c r="AU37" s="287"/>
      <c r="AV37" s="287"/>
    </row>
    <row r="38" spans="2:48">
      <c r="B38" s="283"/>
      <c r="C38" s="283"/>
      <c r="D38" s="283"/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3"/>
      <c r="P38" s="283"/>
      <c r="Q38" s="283"/>
      <c r="R38" s="283"/>
      <c r="S38" s="283"/>
      <c r="T38" s="283"/>
      <c r="W38" s="283"/>
      <c r="X38" s="283"/>
      <c r="Y38" s="283"/>
      <c r="Z38" s="283"/>
      <c r="AA38" s="283"/>
      <c r="AB38" s="284"/>
      <c r="AC38" s="284"/>
      <c r="AD38" s="284"/>
      <c r="AE38" s="285"/>
      <c r="AF38" s="285"/>
      <c r="AH38" s="284"/>
      <c r="AI38" s="284"/>
      <c r="AJ38" s="284"/>
      <c r="AK38" s="285"/>
      <c r="AL38" s="285"/>
      <c r="AM38" s="284"/>
      <c r="AN38" s="284"/>
      <c r="AO38" s="284"/>
      <c r="AP38" s="286"/>
      <c r="AQ38" s="287"/>
      <c r="AR38" s="284"/>
      <c r="AS38" s="284"/>
      <c r="AT38" s="284"/>
      <c r="AU38" s="287"/>
      <c r="AV38" s="287"/>
    </row>
    <row r="39" spans="2:48">
      <c r="B39" s="283"/>
      <c r="C39" s="283"/>
      <c r="D39" s="283"/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W39" s="283"/>
      <c r="X39" s="283"/>
      <c r="Y39" s="283"/>
      <c r="Z39" s="283"/>
      <c r="AA39" s="283"/>
      <c r="AB39" s="284"/>
      <c r="AC39" s="284"/>
      <c r="AD39" s="284"/>
      <c r="AE39" s="285"/>
      <c r="AF39" s="285"/>
      <c r="AH39" s="284"/>
      <c r="AI39" s="284"/>
      <c r="AJ39" s="284"/>
      <c r="AK39" s="285"/>
      <c r="AL39" s="285"/>
      <c r="AM39" s="284"/>
      <c r="AN39" s="284"/>
      <c r="AO39" s="284"/>
      <c r="AP39" s="286"/>
      <c r="AQ39" s="287"/>
      <c r="AR39" s="284"/>
      <c r="AS39" s="284"/>
      <c r="AT39" s="284"/>
      <c r="AU39" s="287"/>
      <c r="AV39" s="287"/>
    </row>
    <row r="40" spans="2:48">
      <c r="B40" s="283"/>
      <c r="C40" s="283"/>
      <c r="D40" s="283"/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3"/>
      <c r="W40" s="283"/>
      <c r="X40" s="283"/>
      <c r="Y40" s="283"/>
      <c r="Z40" s="283"/>
      <c r="AA40" s="283"/>
      <c r="AB40" s="284"/>
      <c r="AC40" s="284"/>
      <c r="AD40" s="284"/>
      <c r="AE40" s="285"/>
      <c r="AF40" s="285"/>
      <c r="AH40" s="284"/>
      <c r="AI40" s="284"/>
      <c r="AJ40" s="284"/>
      <c r="AK40" s="285"/>
      <c r="AL40" s="285"/>
      <c r="AM40" s="284"/>
      <c r="AN40" s="284"/>
      <c r="AO40" s="284"/>
      <c r="AP40" s="286"/>
      <c r="AQ40" s="287"/>
      <c r="AR40" s="284"/>
      <c r="AS40" s="284"/>
      <c r="AT40" s="284"/>
      <c r="AU40" s="287"/>
      <c r="AV40" s="287"/>
    </row>
    <row r="41" spans="2:48">
      <c r="B41" s="283"/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283"/>
      <c r="W41" s="283"/>
      <c r="X41" s="283"/>
      <c r="Y41" s="283"/>
      <c r="Z41" s="283"/>
      <c r="AA41" s="283"/>
      <c r="AB41" s="284"/>
      <c r="AC41" s="284"/>
      <c r="AD41" s="284"/>
      <c r="AE41" s="285"/>
      <c r="AF41" s="285"/>
      <c r="AH41" s="284"/>
      <c r="AI41" s="284"/>
      <c r="AJ41" s="284"/>
      <c r="AK41" s="285"/>
      <c r="AL41" s="285"/>
      <c r="AM41" s="284"/>
      <c r="AN41" s="284"/>
      <c r="AO41" s="284"/>
      <c r="AP41" s="286"/>
      <c r="AQ41" s="287"/>
      <c r="AR41" s="284"/>
      <c r="AS41" s="284"/>
      <c r="AT41" s="284"/>
      <c r="AU41" s="287"/>
      <c r="AV41" s="287"/>
    </row>
    <row r="42" spans="2:48">
      <c r="B42" s="283"/>
      <c r="C42" s="283"/>
      <c r="D42" s="283"/>
      <c r="E42" s="283"/>
      <c r="F42" s="283"/>
      <c r="G42" s="283"/>
      <c r="H42" s="283"/>
      <c r="I42" s="283"/>
      <c r="J42" s="283"/>
      <c r="K42" s="283"/>
      <c r="L42" s="283"/>
      <c r="M42" s="283"/>
      <c r="N42" s="283"/>
      <c r="O42" s="283"/>
      <c r="P42" s="283"/>
      <c r="Q42" s="283"/>
      <c r="R42" s="283"/>
      <c r="S42" s="283"/>
      <c r="T42" s="283"/>
      <c r="W42" s="283"/>
      <c r="X42" s="283"/>
      <c r="Y42" s="283"/>
      <c r="Z42" s="283"/>
      <c r="AA42" s="283"/>
      <c r="AB42" s="284"/>
      <c r="AC42" s="284"/>
      <c r="AD42" s="284"/>
      <c r="AE42" s="285"/>
      <c r="AF42" s="285"/>
      <c r="AH42" s="284"/>
      <c r="AI42" s="284"/>
      <c r="AJ42" s="284"/>
      <c r="AK42" s="285"/>
      <c r="AL42" s="285"/>
      <c r="AM42" s="284"/>
      <c r="AN42" s="284"/>
      <c r="AO42" s="284"/>
      <c r="AP42" s="286"/>
      <c r="AQ42" s="287"/>
      <c r="AR42" s="284"/>
      <c r="AS42" s="284"/>
      <c r="AT42" s="284"/>
      <c r="AU42" s="287"/>
      <c r="AV42" s="287"/>
    </row>
    <row r="43" spans="2:48">
      <c r="B43" s="283"/>
      <c r="C43" s="283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283"/>
      <c r="T43" s="283"/>
      <c r="W43" s="283"/>
      <c r="X43" s="283"/>
      <c r="Y43" s="283"/>
      <c r="Z43" s="283"/>
      <c r="AA43" s="283"/>
      <c r="AB43" s="284"/>
      <c r="AC43" s="284"/>
      <c r="AD43" s="284"/>
      <c r="AE43" s="285"/>
      <c r="AF43" s="285"/>
      <c r="AH43" s="284"/>
      <c r="AI43" s="284"/>
      <c r="AJ43" s="284"/>
      <c r="AK43" s="285"/>
      <c r="AL43" s="285"/>
      <c r="AM43" s="284"/>
      <c r="AN43" s="284"/>
      <c r="AO43" s="284"/>
      <c r="AP43" s="286"/>
      <c r="AQ43" s="287"/>
      <c r="AR43" s="284"/>
      <c r="AS43" s="284"/>
      <c r="AT43" s="284"/>
      <c r="AU43" s="287"/>
      <c r="AV43" s="287"/>
    </row>
    <row r="44" spans="2:48">
      <c r="B44" s="283"/>
      <c r="C44" s="283"/>
      <c r="D44" s="283"/>
      <c r="E44" s="283"/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3"/>
      <c r="Q44" s="283"/>
      <c r="R44" s="283"/>
      <c r="S44" s="283"/>
      <c r="T44" s="283"/>
      <c r="W44" s="283"/>
      <c r="X44" s="283"/>
      <c r="Y44" s="283"/>
      <c r="Z44" s="283"/>
      <c r="AA44" s="283"/>
      <c r="AB44" s="284"/>
      <c r="AC44" s="284"/>
      <c r="AD44" s="284"/>
      <c r="AE44" s="285"/>
      <c r="AF44" s="285"/>
      <c r="AH44" s="284"/>
      <c r="AI44" s="284"/>
      <c r="AJ44" s="284"/>
      <c r="AK44" s="285"/>
      <c r="AL44" s="285"/>
      <c r="AM44" s="284"/>
      <c r="AN44" s="284"/>
      <c r="AO44" s="284"/>
      <c r="AP44" s="286"/>
      <c r="AQ44" s="287"/>
      <c r="AR44" s="284"/>
      <c r="AS44" s="284"/>
      <c r="AT44" s="284"/>
      <c r="AU44" s="287"/>
      <c r="AV44" s="287"/>
    </row>
    <row r="45" spans="2:48">
      <c r="B45" s="283"/>
      <c r="C45" s="283"/>
      <c r="D45" s="283"/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283"/>
      <c r="W45" s="283"/>
      <c r="X45" s="283"/>
      <c r="Y45" s="283"/>
      <c r="Z45" s="283"/>
      <c r="AA45" s="283"/>
      <c r="AB45" s="284"/>
      <c r="AC45" s="284"/>
      <c r="AD45" s="284"/>
      <c r="AE45" s="285"/>
      <c r="AF45" s="285"/>
      <c r="AH45" s="284"/>
      <c r="AI45" s="284"/>
      <c r="AJ45" s="284"/>
      <c r="AK45" s="285"/>
      <c r="AL45" s="285"/>
      <c r="AM45" s="284"/>
      <c r="AN45" s="284"/>
      <c r="AO45" s="284"/>
      <c r="AP45" s="286"/>
      <c r="AQ45" s="287"/>
      <c r="AR45" s="284"/>
      <c r="AS45" s="284"/>
      <c r="AT45" s="284"/>
      <c r="AU45" s="287"/>
      <c r="AV45" s="287"/>
    </row>
    <row r="46" spans="2:48">
      <c r="B46" s="283"/>
      <c r="C46" s="283"/>
      <c r="D46" s="283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83"/>
      <c r="W46" s="283"/>
      <c r="X46" s="283"/>
      <c r="Y46" s="283"/>
      <c r="Z46" s="283"/>
      <c r="AA46" s="283"/>
      <c r="AB46" s="284"/>
      <c r="AC46" s="284"/>
      <c r="AD46" s="284"/>
      <c r="AE46" s="285"/>
      <c r="AF46" s="285"/>
      <c r="AH46" s="284"/>
      <c r="AI46" s="284"/>
      <c r="AJ46" s="284"/>
      <c r="AK46" s="285"/>
      <c r="AL46" s="285"/>
      <c r="AM46" s="284"/>
      <c r="AN46" s="284"/>
      <c r="AO46" s="284"/>
      <c r="AP46" s="286"/>
      <c r="AQ46" s="287"/>
      <c r="AR46" s="284"/>
      <c r="AS46" s="284"/>
      <c r="AT46" s="284"/>
      <c r="AU46" s="287"/>
      <c r="AV46" s="287"/>
    </row>
    <row r="47" spans="2:48">
      <c r="B47" s="283"/>
      <c r="C47" s="283"/>
      <c r="D47" s="283"/>
      <c r="E47" s="283"/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283"/>
      <c r="T47" s="283"/>
      <c r="W47" s="283"/>
      <c r="X47" s="283"/>
      <c r="Y47" s="283"/>
      <c r="Z47" s="283"/>
      <c r="AA47" s="283"/>
      <c r="AB47" s="284"/>
      <c r="AC47" s="284"/>
      <c r="AD47" s="284"/>
      <c r="AE47" s="285"/>
      <c r="AF47" s="285"/>
      <c r="AH47" s="284"/>
      <c r="AI47" s="284"/>
      <c r="AJ47" s="284"/>
      <c r="AK47" s="285"/>
      <c r="AL47" s="285"/>
      <c r="AM47" s="284"/>
      <c r="AN47" s="284"/>
      <c r="AO47" s="284"/>
      <c r="AP47" s="286"/>
      <c r="AQ47" s="287"/>
      <c r="AR47" s="284"/>
      <c r="AS47" s="284"/>
      <c r="AT47" s="284"/>
      <c r="AU47" s="287"/>
      <c r="AV47" s="287"/>
    </row>
    <row r="48" spans="2:48">
      <c r="B48" s="283"/>
      <c r="C48" s="283"/>
      <c r="D48" s="283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283"/>
      <c r="Q48" s="283"/>
      <c r="R48" s="283"/>
      <c r="S48" s="283"/>
      <c r="T48" s="283"/>
      <c r="W48" s="283"/>
      <c r="X48" s="283"/>
      <c r="Y48" s="283"/>
      <c r="Z48" s="283"/>
      <c r="AA48" s="283"/>
      <c r="AB48" s="284"/>
      <c r="AC48" s="284"/>
      <c r="AD48" s="284"/>
      <c r="AE48" s="285"/>
      <c r="AF48" s="285"/>
      <c r="AH48" s="284"/>
      <c r="AI48" s="284"/>
      <c r="AJ48" s="284"/>
      <c r="AK48" s="285"/>
      <c r="AL48" s="285"/>
      <c r="AM48" s="284"/>
      <c r="AN48" s="284"/>
      <c r="AO48" s="284"/>
      <c r="AP48" s="286"/>
      <c r="AQ48" s="287"/>
      <c r="AR48" s="284"/>
      <c r="AS48" s="284"/>
      <c r="AT48" s="284"/>
      <c r="AU48" s="287"/>
      <c r="AV48" s="287"/>
    </row>
    <row r="49" spans="2:48">
      <c r="B49" s="283"/>
      <c r="C49" s="283"/>
      <c r="D49" s="283"/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283"/>
      <c r="W49" s="283"/>
      <c r="X49" s="283"/>
      <c r="Y49" s="283"/>
      <c r="Z49" s="283"/>
      <c r="AA49" s="283"/>
      <c r="AB49" s="284"/>
      <c r="AC49" s="284"/>
      <c r="AD49" s="284"/>
      <c r="AE49" s="285"/>
      <c r="AF49" s="285"/>
      <c r="AH49" s="284"/>
      <c r="AI49" s="284"/>
      <c r="AJ49" s="284"/>
      <c r="AK49" s="285"/>
      <c r="AL49" s="285"/>
      <c r="AM49" s="284"/>
      <c r="AN49" s="284"/>
      <c r="AO49" s="284"/>
      <c r="AP49" s="286"/>
      <c r="AQ49" s="287"/>
      <c r="AR49" s="284"/>
      <c r="AS49" s="284"/>
      <c r="AT49" s="284"/>
      <c r="AU49" s="287"/>
      <c r="AV49" s="287"/>
    </row>
    <row r="50" spans="2:48">
      <c r="B50" s="283"/>
      <c r="C50" s="283"/>
      <c r="D50" s="283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  <c r="S50" s="283"/>
      <c r="T50" s="283"/>
      <c r="W50" s="283"/>
      <c r="X50" s="283"/>
      <c r="Y50" s="283"/>
      <c r="Z50" s="283"/>
      <c r="AA50" s="283"/>
      <c r="AB50" s="284"/>
      <c r="AC50" s="284"/>
      <c r="AD50" s="284"/>
      <c r="AE50" s="285"/>
      <c r="AF50" s="285"/>
      <c r="AH50" s="284"/>
      <c r="AI50" s="284"/>
      <c r="AJ50" s="284"/>
      <c r="AK50" s="285"/>
      <c r="AL50" s="285"/>
      <c r="AM50" s="284"/>
      <c r="AN50" s="284"/>
      <c r="AO50" s="284"/>
      <c r="AP50" s="286"/>
      <c r="AQ50" s="287"/>
      <c r="AR50" s="284"/>
      <c r="AS50" s="284"/>
      <c r="AT50" s="284"/>
      <c r="AU50" s="287"/>
      <c r="AV50" s="287"/>
    </row>
    <row r="51" spans="2:48">
      <c r="B51" s="283"/>
      <c r="C51" s="283"/>
      <c r="D51" s="283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83"/>
      <c r="S51" s="283"/>
      <c r="T51" s="283"/>
      <c r="W51" s="283"/>
      <c r="X51" s="283"/>
      <c r="Y51" s="283"/>
      <c r="Z51" s="283"/>
      <c r="AA51" s="283"/>
      <c r="AB51" s="284"/>
      <c r="AC51" s="284"/>
      <c r="AD51" s="284"/>
      <c r="AE51" s="285"/>
      <c r="AF51" s="285"/>
      <c r="AH51" s="284"/>
      <c r="AI51" s="284"/>
      <c r="AJ51" s="284"/>
      <c r="AK51" s="285"/>
      <c r="AL51" s="285"/>
      <c r="AM51" s="284"/>
      <c r="AN51" s="284"/>
      <c r="AO51" s="284"/>
      <c r="AP51" s="286"/>
      <c r="AQ51" s="287"/>
      <c r="AR51" s="284"/>
      <c r="AS51" s="284"/>
      <c r="AT51" s="284"/>
      <c r="AU51" s="287"/>
      <c r="AV51" s="287"/>
    </row>
    <row r="52" spans="2:48">
      <c r="AB52" s="284"/>
      <c r="AC52" s="284"/>
      <c r="AD52" s="284"/>
      <c r="AH52" s="284"/>
      <c r="AI52" s="284"/>
      <c r="AJ52" s="284"/>
      <c r="AK52" s="285"/>
      <c r="AL52" s="285"/>
      <c r="AM52" s="284"/>
      <c r="AN52" s="284"/>
      <c r="AO52" s="284"/>
      <c r="AP52" s="286"/>
      <c r="AQ52" s="287"/>
      <c r="AR52" s="284"/>
      <c r="AS52" s="284"/>
      <c r="AT52" s="284"/>
      <c r="AU52" s="287"/>
      <c r="AV52" s="287"/>
    </row>
    <row r="53" spans="2:48">
      <c r="AB53" s="284"/>
      <c r="AC53" s="284"/>
      <c r="AD53" s="284"/>
      <c r="AH53" s="284"/>
      <c r="AI53" s="284"/>
      <c r="AJ53" s="284"/>
      <c r="AK53" s="285"/>
      <c r="AL53" s="285"/>
      <c r="AM53" s="284"/>
      <c r="AN53" s="284"/>
      <c r="AO53" s="284"/>
      <c r="AP53" s="286"/>
      <c r="AQ53" s="287"/>
      <c r="AR53" s="284"/>
      <c r="AS53" s="284"/>
      <c r="AT53" s="284"/>
      <c r="AU53" s="287"/>
      <c r="AV53" s="287"/>
    </row>
    <row r="54" spans="2:48">
      <c r="AB54" s="284"/>
      <c r="AC54" s="284"/>
      <c r="AD54" s="284"/>
      <c r="AH54" s="284"/>
      <c r="AI54" s="284"/>
      <c r="AJ54" s="284"/>
      <c r="AK54" s="285"/>
      <c r="AL54" s="285"/>
      <c r="AM54" s="284"/>
      <c r="AN54" s="284"/>
      <c r="AO54" s="284"/>
      <c r="AP54" s="286"/>
      <c r="AQ54" s="287"/>
      <c r="AR54" s="284"/>
      <c r="AS54" s="284"/>
      <c r="AT54" s="284"/>
      <c r="AU54" s="287"/>
      <c r="AV54" s="287"/>
    </row>
    <row r="55" spans="2:48">
      <c r="AB55" s="284"/>
      <c r="AC55" s="284"/>
      <c r="AD55" s="284"/>
      <c r="AH55" s="284"/>
      <c r="AI55" s="284"/>
      <c r="AJ55" s="284"/>
      <c r="AK55" s="285"/>
      <c r="AL55" s="285"/>
      <c r="AM55" s="284"/>
      <c r="AN55" s="284"/>
      <c r="AO55" s="284"/>
      <c r="AP55" s="286"/>
      <c r="AQ55" s="287"/>
      <c r="AR55" s="284"/>
      <c r="AS55" s="284"/>
      <c r="AT55" s="284"/>
      <c r="AU55" s="287"/>
      <c r="AV55" s="287"/>
    </row>
    <row r="56" spans="2:48">
      <c r="AB56" s="284"/>
      <c r="AC56" s="284"/>
      <c r="AD56" s="284"/>
      <c r="AH56" s="284"/>
      <c r="AI56" s="284"/>
      <c r="AJ56" s="284"/>
      <c r="AK56" s="285"/>
      <c r="AL56" s="285"/>
      <c r="AM56" s="284"/>
      <c r="AN56" s="284"/>
      <c r="AO56" s="284"/>
      <c r="AP56" s="286"/>
      <c r="AQ56" s="287"/>
      <c r="AR56" s="284"/>
      <c r="AS56" s="284"/>
      <c r="AT56" s="284"/>
      <c r="AU56" s="287"/>
      <c r="AV56" s="287"/>
    </row>
  </sheetData>
  <mergeCells count="21">
    <mergeCell ref="A17:C17"/>
    <mergeCell ref="G17:AD17"/>
    <mergeCell ref="AJ17:AK17"/>
    <mergeCell ref="AT17:AW17"/>
    <mergeCell ref="AO6:AW6"/>
    <mergeCell ref="A3:F3"/>
    <mergeCell ref="G3:AG3"/>
    <mergeCell ref="AJ3:AQ3"/>
    <mergeCell ref="AT3:AX3"/>
    <mergeCell ref="A6:A10"/>
    <mergeCell ref="J6:T7"/>
    <mergeCell ref="U6:U10"/>
    <mergeCell ref="V6:V10"/>
    <mergeCell ref="W6:AA7"/>
    <mergeCell ref="AD6:AL6"/>
    <mergeCell ref="AX6:AX10"/>
    <mergeCell ref="AD7:AL7"/>
    <mergeCell ref="AO7:AW7"/>
    <mergeCell ref="AE8:AG8"/>
    <mergeCell ref="AH8:AL8"/>
    <mergeCell ref="AO8:AQ8"/>
  </mergeCells>
  <phoneticPr fontId="12" type="noConversion"/>
  <pageMargins left="0.75" right="0.75" top="1" bottom="1" header="0.5" footer="0.5"/>
  <pageSetup paperSize="9" scale="7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Q27"/>
  <sheetViews>
    <sheetView showGridLines="0" view="pageBreakPreview" topLeftCell="A7" zoomScaleNormal="100" workbookViewId="0">
      <selection activeCell="D14" sqref="D14"/>
    </sheetView>
  </sheetViews>
  <sheetFormatPr defaultRowHeight="13.5"/>
  <cols>
    <col min="1" max="1" width="8.88671875" style="1"/>
    <col min="2" max="13" width="10.109375" style="1" customWidth="1"/>
    <col min="14" max="14" width="14.5546875" style="1" customWidth="1"/>
    <col min="15" max="15" width="0.109375" style="1" hidden="1" customWidth="1"/>
    <col min="16" max="16" width="2.33203125" style="1" hidden="1" customWidth="1"/>
    <col min="17" max="17" width="8.88671875" style="1" hidden="1" customWidth="1"/>
    <col min="18" max="16384" width="8.88671875" style="1"/>
  </cols>
  <sheetData>
    <row r="2" spans="1:14" ht="20.25">
      <c r="A2" s="789" t="s">
        <v>554</v>
      </c>
      <c r="B2" s="789"/>
      <c r="C2" s="789"/>
      <c r="D2" s="789"/>
      <c r="E2" s="789"/>
      <c r="F2" s="124"/>
      <c r="G2" s="124"/>
      <c r="H2" s="790" t="s">
        <v>555</v>
      </c>
      <c r="I2" s="790"/>
      <c r="J2" s="790"/>
      <c r="K2" s="790"/>
      <c r="L2" s="790"/>
      <c r="M2" s="790"/>
      <c r="N2" s="790"/>
    </row>
    <row r="4" spans="1:14" ht="14.25" thickBot="1">
      <c r="A4" s="1" t="s">
        <v>556</v>
      </c>
      <c r="N4" s="1" t="s">
        <v>374</v>
      </c>
    </row>
    <row r="5" spans="1:14" s="291" customFormat="1" ht="30.75" customHeight="1">
      <c r="A5" s="817" t="s">
        <v>557</v>
      </c>
      <c r="B5" s="974" t="s">
        <v>558</v>
      </c>
      <c r="C5" s="975"/>
      <c r="D5" s="974" t="s">
        <v>559</v>
      </c>
      <c r="E5" s="975"/>
      <c r="F5" s="974" t="s">
        <v>560</v>
      </c>
      <c r="G5" s="975"/>
      <c r="H5" s="974" t="s">
        <v>561</v>
      </c>
      <c r="I5" s="976"/>
      <c r="J5" s="816" t="s">
        <v>562</v>
      </c>
      <c r="K5" s="814"/>
      <c r="L5" s="977" t="s">
        <v>563</v>
      </c>
      <c r="M5" s="978"/>
      <c r="N5" s="979" t="s">
        <v>564</v>
      </c>
    </row>
    <row r="6" spans="1:14" s="292" customFormat="1">
      <c r="A6" s="871"/>
      <c r="B6" s="980" t="s">
        <v>565</v>
      </c>
      <c r="C6" s="981"/>
      <c r="D6" s="980" t="s">
        <v>566</v>
      </c>
      <c r="E6" s="981"/>
      <c r="F6" s="980" t="s">
        <v>567</v>
      </c>
      <c r="G6" s="981"/>
      <c r="H6" s="980" t="s">
        <v>568</v>
      </c>
      <c r="I6" s="982"/>
      <c r="J6" s="983" t="s">
        <v>569</v>
      </c>
      <c r="K6" s="984"/>
      <c r="L6" s="972" t="s">
        <v>570</v>
      </c>
      <c r="M6" s="973"/>
      <c r="N6" s="930"/>
    </row>
    <row r="7" spans="1:14" s="33" customFormat="1">
      <c r="A7" s="871"/>
      <c r="B7" s="81" t="s">
        <v>571</v>
      </c>
      <c r="C7" s="81" t="s">
        <v>572</v>
      </c>
      <c r="D7" s="81" t="s">
        <v>573</v>
      </c>
      <c r="E7" s="81" t="s">
        <v>574</v>
      </c>
      <c r="F7" s="81" t="s">
        <v>575</v>
      </c>
      <c r="G7" s="81" t="s">
        <v>572</v>
      </c>
      <c r="H7" s="81" t="s">
        <v>575</v>
      </c>
      <c r="I7" s="755" t="s">
        <v>572</v>
      </c>
      <c r="J7" s="760" t="s">
        <v>576</v>
      </c>
      <c r="K7" s="761" t="s">
        <v>577</v>
      </c>
      <c r="L7" s="765" t="s">
        <v>576</v>
      </c>
      <c r="M7" s="763" t="s">
        <v>577</v>
      </c>
      <c r="N7" s="930"/>
    </row>
    <row r="8" spans="1:14" s="33" customFormat="1">
      <c r="A8" s="872"/>
      <c r="B8" s="293" t="s">
        <v>578</v>
      </c>
      <c r="C8" s="293" t="s">
        <v>579</v>
      </c>
      <c r="D8" s="293" t="s">
        <v>578</v>
      </c>
      <c r="E8" s="293" t="s">
        <v>579</v>
      </c>
      <c r="F8" s="293" t="s">
        <v>578</v>
      </c>
      <c r="G8" s="293" t="s">
        <v>579</v>
      </c>
      <c r="H8" s="293" t="s">
        <v>578</v>
      </c>
      <c r="I8" s="754" t="s">
        <v>579</v>
      </c>
      <c r="J8" s="759" t="s">
        <v>580</v>
      </c>
      <c r="K8" s="762" t="s">
        <v>581</v>
      </c>
      <c r="L8" s="766" t="s">
        <v>580</v>
      </c>
      <c r="M8" s="764" t="s">
        <v>581</v>
      </c>
      <c r="N8" s="931"/>
    </row>
    <row r="9" spans="1:14" s="5" customFormat="1" ht="23.1" customHeight="1">
      <c r="A9" s="11">
        <v>2011</v>
      </c>
      <c r="B9" s="88">
        <v>215</v>
      </c>
      <c r="C9" s="44">
        <v>34379</v>
      </c>
      <c r="D9" s="44">
        <v>341</v>
      </c>
      <c r="E9" s="44">
        <v>341</v>
      </c>
      <c r="F9" s="44">
        <v>259</v>
      </c>
      <c r="G9" s="44">
        <v>6989</v>
      </c>
      <c r="H9" s="44">
        <v>62297</v>
      </c>
      <c r="I9" s="44">
        <v>62297</v>
      </c>
      <c r="J9" s="44">
        <v>107</v>
      </c>
      <c r="K9" s="44">
        <v>66</v>
      </c>
      <c r="L9" s="44">
        <v>5733</v>
      </c>
      <c r="M9" s="127">
        <v>3533</v>
      </c>
      <c r="N9" s="11">
        <v>2011</v>
      </c>
    </row>
    <row r="10" spans="1:14" s="5" customFormat="1" ht="23.1" customHeight="1">
      <c r="A10" s="11">
        <v>2012</v>
      </c>
      <c r="B10" s="126">
        <v>209</v>
      </c>
      <c r="C10" s="89">
        <v>48736</v>
      </c>
      <c r="D10" s="89">
        <v>289</v>
      </c>
      <c r="E10" s="89">
        <v>289</v>
      </c>
      <c r="F10" s="89">
        <v>566</v>
      </c>
      <c r="G10" s="89">
        <v>6089</v>
      </c>
      <c r="H10" s="89">
        <v>66612</v>
      </c>
      <c r="I10" s="89">
        <v>66612</v>
      </c>
      <c r="J10" s="89">
        <v>111</v>
      </c>
      <c r="K10" s="89">
        <v>70</v>
      </c>
      <c r="L10" s="89">
        <v>5819</v>
      </c>
      <c r="M10" s="93">
        <v>2819</v>
      </c>
      <c r="N10" s="11">
        <v>2012</v>
      </c>
    </row>
    <row r="11" spans="1:14" s="5" customFormat="1" ht="23.1" customHeight="1">
      <c r="A11" s="11">
        <v>2013</v>
      </c>
      <c r="B11" s="126">
        <v>394</v>
      </c>
      <c r="C11" s="89">
        <v>52077</v>
      </c>
      <c r="D11" s="89">
        <v>92</v>
      </c>
      <c r="E11" s="89">
        <v>92</v>
      </c>
      <c r="F11" s="89">
        <v>401</v>
      </c>
      <c r="G11" s="89">
        <v>11977</v>
      </c>
      <c r="H11" s="89">
        <v>42495</v>
      </c>
      <c r="I11" s="89">
        <v>42495</v>
      </c>
      <c r="J11" s="89">
        <v>59</v>
      </c>
      <c r="K11" s="89">
        <v>40</v>
      </c>
      <c r="L11" s="89">
        <v>9135</v>
      </c>
      <c r="M11" s="93">
        <v>9135</v>
      </c>
      <c r="N11" s="11">
        <v>2013</v>
      </c>
    </row>
    <row r="12" spans="1:14" s="5" customFormat="1" ht="23.1" customHeight="1">
      <c r="A12" s="11">
        <v>2014</v>
      </c>
      <c r="B12" s="126">
        <v>321</v>
      </c>
      <c r="C12" s="89">
        <v>43283</v>
      </c>
      <c r="D12" s="89">
        <v>39</v>
      </c>
      <c r="E12" s="89">
        <v>39</v>
      </c>
      <c r="F12" s="89">
        <v>281</v>
      </c>
      <c r="G12" s="89">
        <v>12067</v>
      </c>
      <c r="H12" s="89">
        <v>19076</v>
      </c>
      <c r="I12" s="89">
        <v>19076</v>
      </c>
      <c r="J12" s="89">
        <v>55</v>
      </c>
      <c r="K12" s="89">
        <v>34</v>
      </c>
      <c r="L12" s="89">
        <v>6286</v>
      </c>
      <c r="M12" s="93">
        <v>4126</v>
      </c>
      <c r="N12" s="11">
        <v>2014</v>
      </c>
    </row>
    <row r="13" spans="1:14" s="5" customFormat="1" ht="23.1" customHeight="1">
      <c r="A13" s="11">
        <v>2015</v>
      </c>
      <c r="B13" s="126">
        <v>583</v>
      </c>
      <c r="C13" s="89">
        <v>36483</v>
      </c>
      <c r="D13" s="89">
        <v>261</v>
      </c>
      <c r="E13" s="89">
        <v>261</v>
      </c>
      <c r="F13" s="89">
        <v>263</v>
      </c>
      <c r="G13" s="89">
        <v>12901</v>
      </c>
      <c r="H13" s="89">
        <v>15013</v>
      </c>
      <c r="I13" s="89">
        <v>15013</v>
      </c>
      <c r="J13" s="89">
        <v>32</v>
      </c>
      <c r="K13" s="89">
        <v>32</v>
      </c>
      <c r="L13" s="89">
        <v>1861</v>
      </c>
      <c r="M13" s="93">
        <v>1861</v>
      </c>
      <c r="N13" s="11">
        <v>2015</v>
      </c>
    </row>
    <row r="14" spans="1:14" s="298" customFormat="1" ht="23.1" customHeight="1">
      <c r="A14" s="294">
        <v>2016</v>
      </c>
      <c r="B14" s="295">
        <f>SUM(B15:B25)</f>
        <v>427</v>
      </c>
      <c r="C14" s="296">
        <f>SUM(C15:C25)</f>
        <v>35113</v>
      </c>
      <c r="D14" s="296">
        <f t="shared" ref="D14:M14" si="0">SUM(D15:D25)</f>
        <v>491</v>
      </c>
      <c r="E14" s="296">
        <f t="shared" si="0"/>
        <v>491</v>
      </c>
      <c r="F14" s="296">
        <f t="shared" si="0"/>
        <v>503</v>
      </c>
      <c r="G14" s="296">
        <f t="shared" si="0"/>
        <v>13276</v>
      </c>
      <c r="H14" s="296">
        <f t="shared" si="0"/>
        <v>13055</v>
      </c>
      <c r="I14" s="296">
        <f t="shared" si="0"/>
        <v>13055</v>
      </c>
      <c r="J14" s="296">
        <f t="shared" si="0"/>
        <v>0</v>
      </c>
      <c r="K14" s="296">
        <f t="shared" si="0"/>
        <v>0</v>
      </c>
      <c r="L14" s="296">
        <f t="shared" si="0"/>
        <v>1787</v>
      </c>
      <c r="M14" s="297">
        <f t="shared" si="0"/>
        <v>1787</v>
      </c>
      <c r="N14" s="294">
        <v>2016</v>
      </c>
    </row>
    <row r="15" spans="1:14" s="5" customFormat="1" ht="23.1" customHeight="1">
      <c r="A15" s="11" t="s">
        <v>278</v>
      </c>
      <c r="B15" s="646">
        <v>87</v>
      </c>
      <c r="C15" s="647">
        <v>20810</v>
      </c>
      <c r="D15" s="647">
        <v>234</v>
      </c>
      <c r="E15" s="647">
        <v>234</v>
      </c>
      <c r="F15" s="647">
        <v>312</v>
      </c>
      <c r="G15" s="647">
        <v>10354</v>
      </c>
      <c r="H15" s="647">
        <v>7600</v>
      </c>
      <c r="I15" s="647">
        <v>7600</v>
      </c>
      <c r="J15" s="647">
        <v>0</v>
      </c>
      <c r="K15" s="647">
        <v>0</v>
      </c>
      <c r="L15" s="647">
        <v>1264</v>
      </c>
      <c r="M15" s="648">
        <v>1264</v>
      </c>
      <c r="N15" s="164" t="s">
        <v>337</v>
      </c>
    </row>
    <row r="16" spans="1:14" s="5" customFormat="1" ht="23.1" customHeight="1">
      <c r="A16" s="11" t="s">
        <v>281</v>
      </c>
      <c r="B16" s="646">
        <v>0</v>
      </c>
      <c r="C16" s="647">
        <v>0</v>
      </c>
      <c r="D16" s="647">
        <v>0</v>
      </c>
      <c r="E16" s="647">
        <v>0</v>
      </c>
      <c r="F16" s="647">
        <v>0</v>
      </c>
      <c r="G16" s="647">
        <v>0</v>
      </c>
      <c r="H16" s="647">
        <v>0</v>
      </c>
      <c r="I16" s="647">
        <v>0</v>
      </c>
      <c r="J16" s="647">
        <v>0</v>
      </c>
      <c r="K16" s="647">
        <v>0</v>
      </c>
      <c r="L16" s="647">
        <v>0</v>
      </c>
      <c r="M16" s="648">
        <v>0</v>
      </c>
      <c r="N16" s="164" t="s">
        <v>338</v>
      </c>
    </row>
    <row r="17" spans="1:14" s="5" customFormat="1" ht="23.1" customHeight="1">
      <c r="A17" s="11" t="s">
        <v>283</v>
      </c>
      <c r="B17" s="646">
        <v>0</v>
      </c>
      <c r="C17" s="647">
        <v>0</v>
      </c>
      <c r="D17" s="647">
        <v>0</v>
      </c>
      <c r="E17" s="647">
        <v>0</v>
      </c>
      <c r="F17" s="647">
        <v>0</v>
      </c>
      <c r="G17" s="647">
        <v>0</v>
      </c>
      <c r="H17" s="647">
        <v>0</v>
      </c>
      <c r="I17" s="647">
        <v>0</v>
      </c>
      <c r="J17" s="647">
        <v>0</v>
      </c>
      <c r="K17" s="647">
        <v>0</v>
      </c>
      <c r="L17" s="647">
        <v>0</v>
      </c>
      <c r="M17" s="648">
        <v>0</v>
      </c>
      <c r="N17" s="164" t="s">
        <v>339</v>
      </c>
    </row>
    <row r="18" spans="1:14" s="5" customFormat="1" ht="23.1" customHeight="1">
      <c r="A18" s="11" t="s">
        <v>285</v>
      </c>
      <c r="B18" s="646">
        <v>0</v>
      </c>
      <c r="C18" s="647">
        <v>0</v>
      </c>
      <c r="D18" s="647">
        <v>0</v>
      </c>
      <c r="E18" s="647">
        <v>0</v>
      </c>
      <c r="F18" s="647">
        <v>0</v>
      </c>
      <c r="G18" s="647">
        <v>0</v>
      </c>
      <c r="H18" s="647">
        <v>0</v>
      </c>
      <c r="I18" s="647">
        <v>0</v>
      </c>
      <c r="J18" s="647">
        <v>0</v>
      </c>
      <c r="K18" s="647">
        <v>0</v>
      </c>
      <c r="L18" s="647">
        <v>0</v>
      </c>
      <c r="M18" s="648">
        <v>0</v>
      </c>
      <c r="N18" s="164" t="s">
        <v>286</v>
      </c>
    </row>
    <row r="19" spans="1:14" s="5" customFormat="1" ht="23.1" customHeight="1">
      <c r="A19" s="11" t="s">
        <v>287</v>
      </c>
      <c r="B19" s="646">
        <v>200</v>
      </c>
      <c r="C19" s="647">
        <v>6426</v>
      </c>
      <c r="D19" s="647">
        <v>83</v>
      </c>
      <c r="E19" s="647">
        <v>83</v>
      </c>
      <c r="F19" s="647">
        <v>88</v>
      </c>
      <c r="G19" s="647">
        <v>1618</v>
      </c>
      <c r="H19" s="647">
        <v>2192</v>
      </c>
      <c r="I19" s="647">
        <v>2192</v>
      </c>
      <c r="J19" s="647">
        <v>0</v>
      </c>
      <c r="K19" s="647">
        <v>0</v>
      </c>
      <c r="L19" s="647">
        <v>199</v>
      </c>
      <c r="M19" s="648">
        <v>199</v>
      </c>
      <c r="N19" s="164" t="s">
        <v>340</v>
      </c>
    </row>
    <row r="20" spans="1:14" s="5" customFormat="1" ht="23.1" customHeight="1">
      <c r="A20" s="11" t="s">
        <v>289</v>
      </c>
      <c r="B20" s="646">
        <v>0</v>
      </c>
      <c r="C20" s="647">
        <v>0</v>
      </c>
      <c r="D20" s="647">
        <v>0</v>
      </c>
      <c r="E20" s="647">
        <v>0</v>
      </c>
      <c r="F20" s="647">
        <v>0</v>
      </c>
      <c r="G20" s="647">
        <v>0</v>
      </c>
      <c r="H20" s="647">
        <v>0</v>
      </c>
      <c r="I20" s="647">
        <v>0</v>
      </c>
      <c r="J20" s="647">
        <v>0</v>
      </c>
      <c r="K20" s="647">
        <v>0</v>
      </c>
      <c r="L20" s="647">
        <v>0</v>
      </c>
      <c r="M20" s="648">
        <v>0</v>
      </c>
      <c r="N20" s="164" t="s">
        <v>341</v>
      </c>
    </row>
    <row r="21" spans="1:14" s="5" customFormat="1" ht="23.1" customHeight="1">
      <c r="A21" s="11" t="s">
        <v>291</v>
      </c>
      <c r="B21" s="646">
        <v>0</v>
      </c>
      <c r="C21" s="647">
        <v>0</v>
      </c>
      <c r="D21" s="647">
        <v>0</v>
      </c>
      <c r="E21" s="647">
        <v>0</v>
      </c>
      <c r="F21" s="647">
        <v>0</v>
      </c>
      <c r="G21" s="647">
        <v>0</v>
      </c>
      <c r="H21" s="647">
        <v>0</v>
      </c>
      <c r="I21" s="647">
        <v>0</v>
      </c>
      <c r="J21" s="647">
        <v>0</v>
      </c>
      <c r="K21" s="647">
        <v>0</v>
      </c>
      <c r="L21" s="647">
        <v>0</v>
      </c>
      <c r="M21" s="648">
        <v>0</v>
      </c>
      <c r="N21" s="164" t="s">
        <v>292</v>
      </c>
    </row>
    <row r="22" spans="1:14" s="5" customFormat="1" ht="23.1" customHeight="1">
      <c r="A22" s="11" t="s">
        <v>293</v>
      </c>
      <c r="B22" s="646">
        <v>140</v>
      </c>
      <c r="C22" s="647">
        <v>7877</v>
      </c>
      <c r="D22" s="647">
        <v>174</v>
      </c>
      <c r="E22" s="647">
        <v>174</v>
      </c>
      <c r="F22" s="647">
        <v>103</v>
      </c>
      <c r="G22" s="647">
        <v>1304</v>
      </c>
      <c r="H22" s="647">
        <v>3263</v>
      </c>
      <c r="I22" s="647">
        <v>3263</v>
      </c>
      <c r="J22" s="647">
        <v>0</v>
      </c>
      <c r="K22" s="647">
        <v>0</v>
      </c>
      <c r="L22" s="647">
        <v>324</v>
      </c>
      <c r="M22" s="648">
        <v>324</v>
      </c>
      <c r="N22" s="164" t="s">
        <v>342</v>
      </c>
    </row>
    <row r="23" spans="1:14" s="5" customFormat="1" ht="23.1" customHeight="1">
      <c r="A23" s="11" t="s">
        <v>295</v>
      </c>
      <c r="B23" s="646">
        <v>0</v>
      </c>
      <c r="C23" s="647">
        <v>0</v>
      </c>
      <c r="D23" s="647">
        <v>0</v>
      </c>
      <c r="E23" s="647">
        <v>0</v>
      </c>
      <c r="F23" s="647">
        <v>0</v>
      </c>
      <c r="G23" s="647">
        <v>0</v>
      </c>
      <c r="H23" s="647">
        <v>0</v>
      </c>
      <c r="I23" s="647">
        <v>0</v>
      </c>
      <c r="J23" s="647">
        <v>0</v>
      </c>
      <c r="K23" s="647">
        <v>0</v>
      </c>
      <c r="L23" s="647">
        <v>0</v>
      </c>
      <c r="M23" s="648">
        <v>0</v>
      </c>
      <c r="N23" s="164" t="s">
        <v>296</v>
      </c>
    </row>
    <row r="24" spans="1:14" s="5" customFormat="1" ht="23.1" customHeight="1">
      <c r="A24" s="11" t="s">
        <v>582</v>
      </c>
      <c r="B24" s="646">
        <v>0</v>
      </c>
      <c r="C24" s="647">
        <v>0</v>
      </c>
      <c r="D24" s="647">
        <v>0</v>
      </c>
      <c r="E24" s="647">
        <v>0</v>
      </c>
      <c r="F24" s="647">
        <v>0</v>
      </c>
      <c r="G24" s="647">
        <v>0</v>
      </c>
      <c r="H24" s="647">
        <v>0</v>
      </c>
      <c r="I24" s="647">
        <v>0</v>
      </c>
      <c r="J24" s="647">
        <v>0</v>
      </c>
      <c r="K24" s="647">
        <v>0</v>
      </c>
      <c r="L24" s="647">
        <v>0</v>
      </c>
      <c r="M24" s="648">
        <v>0</v>
      </c>
      <c r="N24" s="164" t="s">
        <v>298</v>
      </c>
    </row>
    <row r="25" spans="1:14" s="5" customFormat="1" ht="23.1" customHeight="1" thickBot="1">
      <c r="A25" s="119" t="s">
        <v>299</v>
      </c>
      <c r="B25" s="649">
        <v>0</v>
      </c>
      <c r="C25" s="650">
        <v>0</v>
      </c>
      <c r="D25" s="650">
        <v>0</v>
      </c>
      <c r="E25" s="650">
        <v>0</v>
      </c>
      <c r="F25" s="650">
        <v>0</v>
      </c>
      <c r="G25" s="650">
        <v>0</v>
      </c>
      <c r="H25" s="650">
        <v>0</v>
      </c>
      <c r="I25" s="650">
        <v>0</v>
      </c>
      <c r="J25" s="650">
        <v>0</v>
      </c>
      <c r="K25" s="650">
        <v>0</v>
      </c>
      <c r="L25" s="650">
        <v>0</v>
      </c>
      <c r="M25" s="651">
        <v>0</v>
      </c>
      <c r="N25" s="299" t="s">
        <v>343</v>
      </c>
    </row>
    <row r="26" spans="1:14" ht="19.5" customHeight="1">
      <c r="A26" s="300" t="s">
        <v>583</v>
      </c>
      <c r="B26" s="301"/>
      <c r="C26" s="301"/>
      <c r="D26" s="302"/>
      <c r="E26" s="302"/>
      <c r="F26" s="303"/>
      <c r="G26" s="67"/>
      <c r="H26" s="302"/>
      <c r="I26" s="302"/>
      <c r="J26" s="302"/>
      <c r="K26" s="302"/>
      <c r="L26" s="302"/>
      <c r="M26" s="302"/>
      <c r="N26" s="304"/>
    </row>
    <row r="27" spans="1:14" ht="21.75" customHeight="1">
      <c r="A27" s="305" t="s">
        <v>584</v>
      </c>
      <c r="H27" s="306" t="s">
        <v>106</v>
      </c>
    </row>
  </sheetData>
  <mergeCells count="16">
    <mergeCell ref="L6:M6"/>
    <mergeCell ref="A2:E2"/>
    <mergeCell ref="H2:N2"/>
    <mergeCell ref="A5:A8"/>
    <mergeCell ref="B5:C5"/>
    <mergeCell ref="D5:E5"/>
    <mergeCell ref="F5:G5"/>
    <mergeCell ref="H5:I5"/>
    <mergeCell ref="J5:K5"/>
    <mergeCell ref="L5:M5"/>
    <mergeCell ref="N5:N8"/>
    <mergeCell ref="B6:C6"/>
    <mergeCell ref="D6:E6"/>
    <mergeCell ref="F6:G6"/>
    <mergeCell ref="H6:I6"/>
    <mergeCell ref="J6:K6"/>
  </mergeCells>
  <phoneticPr fontId="12" type="noConversion"/>
  <pageMargins left="0.75" right="0.75" top="1" bottom="1" header="0.5" footer="0.5"/>
  <pageSetup paperSize="9" scale="7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6"/>
  <sheetViews>
    <sheetView showGridLines="0" view="pageBreakPreview" topLeftCell="A7" zoomScaleNormal="100" workbookViewId="0">
      <selection activeCell="B14" sqref="B14"/>
    </sheetView>
  </sheetViews>
  <sheetFormatPr defaultRowHeight="13.5"/>
  <cols>
    <col min="1" max="1" width="8.88671875" style="1"/>
    <col min="2" max="2" width="22.6640625" style="1" bestFit="1" customWidth="1"/>
    <col min="3" max="5" width="16.77734375" style="1" customWidth="1"/>
    <col min="6" max="6" width="15.33203125" style="1" customWidth="1"/>
    <col min="7" max="16384" width="8.88671875" style="1"/>
  </cols>
  <sheetData>
    <row r="2" spans="1:6" ht="20.25">
      <c r="A2" s="789" t="s">
        <v>585</v>
      </c>
      <c r="B2" s="789"/>
      <c r="C2" s="789"/>
      <c r="D2" s="789"/>
      <c r="E2" s="789"/>
      <c r="F2" s="789"/>
    </row>
    <row r="3" spans="1:6" ht="20.25">
      <c r="A3" s="790" t="s">
        <v>586</v>
      </c>
      <c r="B3" s="790"/>
      <c r="C3" s="790"/>
      <c r="D3" s="790"/>
      <c r="E3" s="790"/>
      <c r="F3" s="790"/>
    </row>
    <row r="4" spans="1:6" ht="14.25" thickBot="1">
      <c r="A4" s="1" t="s">
        <v>44</v>
      </c>
      <c r="F4" s="135" t="s">
        <v>45</v>
      </c>
    </row>
    <row r="5" spans="1:6" ht="22.5" customHeight="1">
      <c r="A5" s="817" t="s">
        <v>587</v>
      </c>
      <c r="B5" s="813" t="s">
        <v>588</v>
      </c>
      <c r="C5" s="814"/>
      <c r="D5" s="814"/>
      <c r="E5" s="810"/>
      <c r="F5" s="816" t="s">
        <v>461</v>
      </c>
    </row>
    <row r="6" spans="1:6" ht="25.5" customHeight="1">
      <c r="A6" s="871"/>
      <c r="B6" s="876" t="s">
        <v>589</v>
      </c>
      <c r="C6" s="931"/>
      <c r="D6" s="931"/>
      <c r="E6" s="812"/>
      <c r="F6" s="875"/>
    </row>
    <row r="7" spans="1:6" ht="19.5" customHeight="1">
      <c r="A7" s="871"/>
      <c r="B7" s="81" t="s">
        <v>590</v>
      </c>
      <c r="C7" s="985" t="s">
        <v>591</v>
      </c>
      <c r="D7" s="986"/>
      <c r="E7" s="828"/>
      <c r="F7" s="875"/>
    </row>
    <row r="8" spans="1:6" ht="19.5" customHeight="1">
      <c r="A8" s="872"/>
      <c r="B8" s="40" t="s">
        <v>592</v>
      </c>
      <c r="C8" s="307" t="s">
        <v>593</v>
      </c>
      <c r="D8" s="308" t="s">
        <v>594</v>
      </c>
      <c r="E8" s="308" t="s">
        <v>595</v>
      </c>
      <c r="F8" s="876"/>
    </row>
    <row r="9" spans="1:6" s="5" customFormat="1" ht="23.1" customHeight="1">
      <c r="A9" s="11">
        <v>2011</v>
      </c>
      <c r="B9" s="88">
        <v>692</v>
      </c>
      <c r="C9" s="309">
        <v>941</v>
      </c>
      <c r="D9" s="309">
        <v>941</v>
      </c>
      <c r="E9" s="310">
        <v>941</v>
      </c>
      <c r="F9" s="11">
        <v>2011</v>
      </c>
    </row>
    <row r="10" spans="1:6" s="5" customFormat="1" ht="23.1" customHeight="1">
      <c r="A10" s="11">
        <v>2012</v>
      </c>
      <c r="B10" s="88">
        <v>693</v>
      </c>
      <c r="C10" s="44">
        <v>680</v>
      </c>
      <c r="D10" s="44">
        <v>680</v>
      </c>
      <c r="E10" s="127">
        <v>680</v>
      </c>
      <c r="F10" s="11">
        <v>2012</v>
      </c>
    </row>
    <row r="11" spans="1:6" s="5" customFormat="1" ht="23.1" customHeight="1">
      <c r="A11" s="11">
        <v>2013</v>
      </c>
      <c r="B11" s="88">
        <v>120</v>
      </c>
      <c r="C11" s="44">
        <v>719</v>
      </c>
      <c r="D11" s="44">
        <v>362</v>
      </c>
      <c r="E11" s="127">
        <v>357</v>
      </c>
      <c r="F11" s="11">
        <v>2013</v>
      </c>
    </row>
    <row r="12" spans="1:6" s="5" customFormat="1" ht="23.1" customHeight="1">
      <c r="A12" s="11">
        <v>2014</v>
      </c>
      <c r="B12" s="88">
        <v>645</v>
      </c>
      <c r="C12" s="44">
        <v>628</v>
      </c>
      <c r="D12" s="44">
        <v>328</v>
      </c>
      <c r="E12" s="127">
        <v>300</v>
      </c>
      <c r="F12" s="11">
        <v>2014</v>
      </c>
    </row>
    <row r="13" spans="1:6" s="5" customFormat="1" ht="23.1" customHeight="1">
      <c r="A13" s="11">
        <v>2015</v>
      </c>
      <c r="B13" s="88">
        <v>656</v>
      </c>
      <c r="C13" s="44">
        <v>595</v>
      </c>
      <c r="D13" s="44">
        <v>298</v>
      </c>
      <c r="E13" s="127">
        <v>297</v>
      </c>
      <c r="F13" s="11">
        <v>2015</v>
      </c>
    </row>
    <row r="14" spans="1:6" s="52" customFormat="1" ht="23.1" customHeight="1">
      <c r="A14" s="128">
        <v>2016</v>
      </c>
      <c r="B14" s="161">
        <v>724</v>
      </c>
      <c r="C14" s="162">
        <f>SUM(D14:E14)</f>
        <v>1062</v>
      </c>
      <c r="D14" s="162">
        <v>537</v>
      </c>
      <c r="E14" s="163">
        <v>525</v>
      </c>
      <c r="F14" s="128">
        <v>2016</v>
      </c>
    </row>
    <row r="15" spans="1:6" s="5" customFormat="1" ht="23.1" customHeight="1">
      <c r="A15" s="11" t="s">
        <v>278</v>
      </c>
      <c r="B15" s="88">
        <v>0</v>
      </c>
      <c r="C15" s="110">
        <f>SUM(D15:E15)</f>
        <v>0</v>
      </c>
      <c r="D15" s="110">
        <v>0</v>
      </c>
      <c r="E15" s="311">
        <v>0</v>
      </c>
      <c r="F15" s="11" t="s">
        <v>337</v>
      </c>
    </row>
    <row r="16" spans="1:6" s="5" customFormat="1" ht="23.1" customHeight="1">
      <c r="A16" s="11" t="s">
        <v>281</v>
      </c>
      <c r="B16" s="88">
        <v>0</v>
      </c>
      <c r="C16" s="110">
        <f t="shared" ref="C16:C25" si="0">SUM(D16:E16)</f>
        <v>0</v>
      </c>
      <c r="D16" s="110">
        <v>0</v>
      </c>
      <c r="E16" s="311">
        <v>0</v>
      </c>
      <c r="F16" s="11" t="s">
        <v>338</v>
      </c>
    </row>
    <row r="17" spans="1:6" s="5" customFormat="1" ht="23.1" customHeight="1">
      <c r="A17" s="11" t="s">
        <v>283</v>
      </c>
      <c r="B17" s="88">
        <v>0</v>
      </c>
      <c r="C17" s="110">
        <f t="shared" si="0"/>
        <v>0</v>
      </c>
      <c r="D17" s="110">
        <v>0</v>
      </c>
      <c r="E17" s="311">
        <v>0</v>
      </c>
      <c r="F17" s="11" t="s">
        <v>339</v>
      </c>
    </row>
    <row r="18" spans="1:6" s="5" customFormat="1" ht="23.1" customHeight="1">
      <c r="A18" s="11" t="s">
        <v>285</v>
      </c>
      <c r="B18" s="88">
        <v>0</v>
      </c>
      <c r="C18" s="110">
        <f t="shared" si="0"/>
        <v>0</v>
      </c>
      <c r="D18" s="110">
        <v>0</v>
      </c>
      <c r="E18" s="311">
        <v>0</v>
      </c>
      <c r="F18" s="11" t="s">
        <v>286</v>
      </c>
    </row>
    <row r="19" spans="1:6" s="5" customFormat="1" ht="23.1" customHeight="1">
      <c r="A19" s="11" t="s">
        <v>287</v>
      </c>
      <c r="B19" s="88">
        <v>0</v>
      </c>
      <c r="C19" s="110">
        <f t="shared" si="0"/>
        <v>0</v>
      </c>
      <c r="D19" s="110">
        <v>0</v>
      </c>
      <c r="E19" s="311">
        <v>0</v>
      </c>
      <c r="F19" s="11" t="s">
        <v>340</v>
      </c>
    </row>
    <row r="20" spans="1:6" s="5" customFormat="1" ht="23.1" customHeight="1">
      <c r="A20" s="11" t="s">
        <v>289</v>
      </c>
      <c r="B20" s="88">
        <v>0</v>
      </c>
      <c r="C20" s="110">
        <f t="shared" si="0"/>
        <v>0</v>
      </c>
      <c r="D20" s="110">
        <v>0</v>
      </c>
      <c r="E20" s="311">
        <v>0</v>
      </c>
      <c r="F20" s="11" t="s">
        <v>341</v>
      </c>
    </row>
    <row r="21" spans="1:6" s="5" customFormat="1" ht="23.1" customHeight="1">
      <c r="A21" s="11" t="s">
        <v>291</v>
      </c>
      <c r="B21" s="88">
        <v>0</v>
      </c>
      <c r="C21" s="110">
        <f t="shared" si="0"/>
        <v>0</v>
      </c>
      <c r="D21" s="110">
        <v>0</v>
      </c>
      <c r="E21" s="311">
        <v>0</v>
      </c>
      <c r="F21" s="11" t="s">
        <v>292</v>
      </c>
    </row>
    <row r="22" spans="1:6" s="5" customFormat="1" ht="23.1" customHeight="1">
      <c r="A22" s="11" t="s">
        <v>293</v>
      </c>
      <c r="B22" s="88">
        <v>0</v>
      </c>
      <c r="C22" s="110">
        <f t="shared" si="0"/>
        <v>0</v>
      </c>
      <c r="D22" s="110">
        <v>0</v>
      </c>
      <c r="E22" s="311">
        <v>0</v>
      </c>
      <c r="F22" s="11" t="s">
        <v>342</v>
      </c>
    </row>
    <row r="23" spans="1:6" s="5" customFormat="1" ht="23.1" customHeight="1">
      <c r="A23" s="11" t="s">
        <v>295</v>
      </c>
      <c r="B23" s="88">
        <v>0</v>
      </c>
      <c r="C23" s="110">
        <f t="shared" si="0"/>
        <v>0</v>
      </c>
      <c r="D23" s="110">
        <v>0</v>
      </c>
      <c r="E23" s="311">
        <v>0</v>
      </c>
      <c r="F23" s="11" t="s">
        <v>296</v>
      </c>
    </row>
    <row r="24" spans="1:6" s="5" customFormat="1" ht="23.1" customHeight="1">
      <c r="A24" s="11" t="s">
        <v>297</v>
      </c>
      <c r="B24" s="88">
        <v>0</v>
      </c>
      <c r="C24" s="110">
        <f t="shared" si="0"/>
        <v>0</v>
      </c>
      <c r="D24" s="110">
        <v>0</v>
      </c>
      <c r="E24" s="311">
        <v>0</v>
      </c>
      <c r="F24" s="11" t="s">
        <v>298</v>
      </c>
    </row>
    <row r="25" spans="1:6" s="5" customFormat="1" ht="23.1" customHeight="1" thickBot="1">
      <c r="A25" s="119" t="s">
        <v>299</v>
      </c>
      <c r="B25" s="312">
        <v>0</v>
      </c>
      <c r="C25" s="313">
        <f t="shared" si="0"/>
        <v>0</v>
      </c>
      <c r="D25" s="141">
        <v>0</v>
      </c>
      <c r="E25" s="314">
        <v>0</v>
      </c>
      <c r="F25" s="119" t="s">
        <v>343</v>
      </c>
    </row>
    <row r="26" spans="1:6" ht="23.1" customHeight="1">
      <c r="A26" s="1" t="s">
        <v>105</v>
      </c>
      <c r="F26" s="135" t="s">
        <v>302</v>
      </c>
    </row>
  </sheetData>
  <mergeCells count="7">
    <mergeCell ref="A2:F2"/>
    <mergeCell ref="A3:F3"/>
    <mergeCell ref="A5:A8"/>
    <mergeCell ref="B5:E5"/>
    <mergeCell ref="F5:F8"/>
    <mergeCell ref="B6:E6"/>
    <mergeCell ref="C7:E7"/>
  </mergeCells>
  <phoneticPr fontId="12" type="noConversion"/>
  <pageMargins left="0.75" right="0.75" top="1" bottom="1" header="0.5" footer="0.5"/>
  <pageSetup paperSize="9" scale="7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5"/>
  <sheetViews>
    <sheetView showGridLines="0" view="pageBreakPreview" zoomScaleNormal="100" workbookViewId="0">
      <selection activeCell="B11" sqref="B11"/>
    </sheetView>
  </sheetViews>
  <sheetFormatPr defaultRowHeight="13.5"/>
  <cols>
    <col min="1" max="1" width="8.88671875" style="1"/>
    <col min="2" max="2" width="9.77734375" style="1" bestFit="1" customWidth="1"/>
    <col min="3" max="3" width="8" style="1" customWidth="1"/>
    <col min="4" max="5" width="7.33203125" style="1" bestFit="1" customWidth="1"/>
    <col min="6" max="6" width="6.6640625" style="1" bestFit="1" customWidth="1"/>
    <col min="7" max="8" width="9.77734375" style="1" bestFit="1" customWidth="1"/>
    <col min="9" max="9" width="8.88671875" style="1"/>
    <col min="10" max="10" width="9.77734375" style="1" bestFit="1" customWidth="1"/>
    <col min="11" max="11" width="6.6640625" style="1" customWidth="1"/>
    <col min="12" max="12" width="6.6640625" style="1" bestFit="1" customWidth="1"/>
    <col min="13" max="14" width="8.88671875" style="1"/>
    <col min="15" max="15" width="7.33203125" style="1" bestFit="1" customWidth="1"/>
    <col min="16" max="16" width="6.6640625" style="1" customWidth="1"/>
    <col min="17" max="17" width="6.6640625" style="1" bestFit="1" customWidth="1"/>
    <col min="18" max="18" width="9.77734375" style="1" bestFit="1" customWidth="1"/>
    <col min="19" max="19" width="7.6640625" style="1" bestFit="1" customWidth="1"/>
    <col min="20" max="20" width="11.109375" style="1" customWidth="1"/>
    <col min="21" max="16384" width="8.88671875" style="1"/>
  </cols>
  <sheetData>
    <row r="2" spans="1:26" ht="20.25">
      <c r="A2" s="789" t="s">
        <v>625</v>
      </c>
      <c r="B2" s="789"/>
      <c r="C2" s="789"/>
      <c r="D2" s="789"/>
      <c r="E2" s="789"/>
      <c r="F2" s="789"/>
      <c r="G2" s="789"/>
      <c r="H2" s="789"/>
      <c r="I2" s="790" t="s">
        <v>626</v>
      </c>
      <c r="J2" s="790"/>
      <c r="K2" s="790"/>
      <c r="L2" s="790"/>
      <c r="M2" s="790"/>
      <c r="N2" s="790"/>
      <c r="O2" s="790"/>
      <c r="P2" s="790"/>
      <c r="Q2" s="790"/>
      <c r="R2" s="790"/>
      <c r="S2" s="790"/>
      <c r="T2" s="790"/>
    </row>
    <row r="4" spans="1:26">
      <c r="A4" s="1" t="s">
        <v>627</v>
      </c>
      <c r="S4" s="989" t="s">
        <v>628</v>
      </c>
      <c r="T4" s="989"/>
    </row>
    <row r="5" spans="1:26" ht="45.75" customHeight="1">
      <c r="A5" s="990" t="s">
        <v>46</v>
      </c>
      <c r="B5" s="991" t="s">
        <v>629</v>
      </c>
      <c r="C5" s="992" t="s">
        <v>630</v>
      </c>
      <c r="D5" s="993"/>
      <c r="E5" s="993"/>
      <c r="F5" s="994"/>
      <c r="G5" s="994"/>
      <c r="H5" s="995"/>
      <c r="I5" s="992" t="s">
        <v>631</v>
      </c>
      <c r="J5" s="993"/>
      <c r="K5" s="993"/>
      <c r="L5" s="993"/>
      <c r="M5" s="993"/>
      <c r="N5" s="996"/>
      <c r="O5" s="316"/>
      <c r="P5" s="316"/>
      <c r="Q5" s="316"/>
      <c r="R5" s="993" t="s">
        <v>632</v>
      </c>
      <c r="S5" s="996"/>
      <c r="T5" s="997" t="s">
        <v>49</v>
      </c>
      <c r="U5" s="33"/>
      <c r="V5" s="33"/>
      <c r="W5" s="33"/>
      <c r="X5" s="33"/>
      <c r="Y5" s="33"/>
      <c r="Z5" s="33"/>
    </row>
    <row r="6" spans="1:26" ht="27.75" customHeight="1">
      <c r="A6" s="811"/>
      <c r="B6" s="871"/>
      <c r="C6" s="54" t="s">
        <v>633</v>
      </c>
      <c r="D6" s="317"/>
      <c r="E6" s="318"/>
      <c r="F6" s="998" t="s">
        <v>634</v>
      </c>
      <c r="G6" s="986"/>
      <c r="H6" s="828"/>
      <c r="I6" s="54" t="s">
        <v>633</v>
      </c>
      <c r="J6" s="317"/>
      <c r="K6" s="318"/>
      <c r="L6" s="998" t="s">
        <v>635</v>
      </c>
      <c r="M6" s="986"/>
      <c r="N6" s="828"/>
      <c r="O6" s="317"/>
      <c r="P6" s="318"/>
      <c r="Q6" s="319"/>
      <c r="R6" s="884" t="s">
        <v>635</v>
      </c>
      <c r="S6" s="878"/>
      <c r="T6" s="815"/>
      <c r="U6" s="33"/>
      <c r="V6" s="33"/>
      <c r="W6" s="33"/>
      <c r="X6" s="33"/>
      <c r="Y6" s="33"/>
      <c r="Z6" s="33"/>
    </row>
    <row r="7" spans="1:26">
      <c r="A7" s="811"/>
      <c r="B7" s="871"/>
      <c r="C7" s="30"/>
      <c r="D7" s="987" t="s">
        <v>636</v>
      </c>
      <c r="E7" s="320"/>
      <c r="F7" s="321"/>
      <c r="G7" s="81" t="s">
        <v>637</v>
      </c>
      <c r="H7" s="81" t="s">
        <v>638</v>
      </c>
      <c r="I7" s="30"/>
      <c r="J7" s="987" t="s">
        <v>636</v>
      </c>
      <c r="K7" s="322"/>
      <c r="L7" s="321"/>
      <c r="M7" s="81" t="s">
        <v>637</v>
      </c>
      <c r="N7" s="81" t="s">
        <v>638</v>
      </c>
      <c r="O7" s="987" t="s">
        <v>636</v>
      </c>
      <c r="P7" s="322"/>
      <c r="Q7" s="321"/>
      <c r="R7" s="81" t="s">
        <v>639</v>
      </c>
      <c r="S7" s="323" t="s">
        <v>637</v>
      </c>
      <c r="T7" s="815"/>
      <c r="U7" s="33"/>
      <c r="V7" s="33"/>
      <c r="W7" s="33"/>
      <c r="X7" s="33"/>
      <c r="Y7" s="33"/>
      <c r="Z7" s="33"/>
    </row>
    <row r="8" spans="1:26" s="5" customFormat="1" ht="27.75" customHeight="1">
      <c r="A8" s="812"/>
      <c r="B8" s="872"/>
      <c r="C8" s="82" t="s">
        <v>640</v>
      </c>
      <c r="D8" s="818"/>
      <c r="E8" s="324" t="s">
        <v>641</v>
      </c>
      <c r="F8" s="325" t="s">
        <v>642</v>
      </c>
      <c r="G8" s="82" t="s">
        <v>643</v>
      </c>
      <c r="H8" s="82" t="s">
        <v>644</v>
      </c>
      <c r="I8" s="82" t="s">
        <v>645</v>
      </c>
      <c r="J8" s="988"/>
      <c r="K8" s="325" t="s">
        <v>641</v>
      </c>
      <c r="L8" s="325" t="s">
        <v>646</v>
      </c>
      <c r="M8" s="82" t="s">
        <v>643</v>
      </c>
      <c r="N8" s="82" t="s">
        <v>644</v>
      </c>
      <c r="O8" s="988"/>
      <c r="P8" s="325" t="s">
        <v>641</v>
      </c>
      <c r="Q8" s="325" t="s">
        <v>646</v>
      </c>
      <c r="R8" s="9" t="s">
        <v>647</v>
      </c>
      <c r="S8" s="82" t="s">
        <v>643</v>
      </c>
      <c r="T8" s="818"/>
      <c r="U8" s="8"/>
      <c r="V8" s="8"/>
      <c r="W8" s="8"/>
      <c r="X8" s="8"/>
      <c r="Y8" s="8"/>
      <c r="Z8" s="8"/>
    </row>
    <row r="9" spans="1:26" s="5" customFormat="1" ht="35.1" customHeight="1">
      <c r="A9" s="43">
        <v>2011</v>
      </c>
      <c r="B9" s="45">
        <v>85206</v>
      </c>
      <c r="C9" s="45">
        <v>1517</v>
      </c>
      <c r="D9" s="45">
        <v>41199</v>
      </c>
      <c r="E9" s="326" t="s">
        <v>74</v>
      </c>
      <c r="F9" s="45" t="s">
        <v>74</v>
      </c>
      <c r="G9" s="45">
        <v>14111</v>
      </c>
      <c r="H9" s="45">
        <v>27088</v>
      </c>
      <c r="I9" s="45">
        <v>31</v>
      </c>
      <c r="J9" s="45">
        <v>9849</v>
      </c>
      <c r="K9" s="45" t="s">
        <v>74</v>
      </c>
      <c r="L9" s="45" t="s">
        <v>74</v>
      </c>
      <c r="M9" s="45">
        <v>2884</v>
      </c>
      <c r="N9" s="45">
        <v>6965</v>
      </c>
      <c r="O9" s="45">
        <v>50507</v>
      </c>
      <c r="P9" s="45" t="s">
        <v>74</v>
      </c>
      <c r="Q9" s="45" t="s">
        <v>74</v>
      </c>
      <c r="R9" s="45">
        <v>16349</v>
      </c>
      <c r="S9" s="45">
        <v>34158</v>
      </c>
      <c r="T9" s="46">
        <v>2011</v>
      </c>
    </row>
    <row r="10" spans="1:26" s="5" customFormat="1" ht="35.1" customHeight="1">
      <c r="A10" s="43">
        <v>2012</v>
      </c>
      <c r="B10" s="45">
        <v>85769</v>
      </c>
      <c r="C10" s="45">
        <v>1617</v>
      </c>
      <c r="D10" s="45">
        <v>42700</v>
      </c>
      <c r="E10" s="45" t="s">
        <v>74</v>
      </c>
      <c r="F10" s="45" t="s">
        <v>74</v>
      </c>
      <c r="G10" s="45">
        <v>15237</v>
      </c>
      <c r="H10" s="45">
        <v>27463</v>
      </c>
      <c r="I10" s="45">
        <v>31</v>
      </c>
      <c r="J10" s="45">
        <v>10114</v>
      </c>
      <c r="K10" s="45" t="s">
        <v>74</v>
      </c>
      <c r="L10" s="45" t="s">
        <v>74</v>
      </c>
      <c r="M10" s="45">
        <v>3022</v>
      </c>
      <c r="N10" s="45">
        <v>7092</v>
      </c>
      <c r="O10" s="45">
        <v>49190</v>
      </c>
      <c r="P10" s="45" t="s">
        <v>74</v>
      </c>
      <c r="Q10" s="45" t="s">
        <v>74</v>
      </c>
      <c r="R10" s="45">
        <v>16235</v>
      </c>
      <c r="S10" s="45">
        <v>32955</v>
      </c>
      <c r="T10" s="46">
        <v>2012</v>
      </c>
    </row>
    <row r="11" spans="1:26" s="5" customFormat="1" ht="35.1" customHeight="1">
      <c r="A11" s="43">
        <v>2013</v>
      </c>
      <c r="B11" s="45">
        <v>87389</v>
      </c>
      <c r="C11" s="45">
        <v>1807</v>
      </c>
      <c r="D11" s="45">
        <v>45082</v>
      </c>
      <c r="E11" s="45">
        <v>22345</v>
      </c>
      <c r="F11" s="45">
        <v>22737</v>
      </c>
      <c r="G11" s="45">
        <v>16584</v>
      </c>
      <c r="H11" s="45">
        <v>28498</v>
      </c>
      <c r="I11" s="45">
        <v>32</v>
      </c>
      <c r="J11" s="45">
        <v>10706</v>
      </c>
      <c r="K11" s="45">
        <v>5375</v>
      </c>
      <c r="L11" s="45">
        <v>5331</v>
      </c>
      <c r="M11" s="45">
        <v>3447</v>
      </c>
      <c r="N11" s="45">
        <v>7259</v>
      </c>
      <c r="O11" s="45">
        <v>31601</v>
      </c>
      <c r="P11" s="45">
        <v>16039</v>
      </c>
      <c r="Q11" s="45">
        <v>15562</v>
      </c>
      <c r="R11" s="45">
        <v>15888</v>
      </c>
      <c r="S11" s="45">
        <v>31601</v>
      </c>
      <c r="T11" s="46">
        <v>2013</v>
      </c>
    </row>
    <row r="12" spans="1:26" s="5" customFormat="1" ht="35.1" customHeight="1">
      <c r="A12" s="43">
        <v>2014</v>
      </c>
      <c r="B12" s="45">
        <v>89709</v>
      </c>
      <c r="C12" s="45">
        <v>1971</v>
      </c>
      <c r="D12" s="45">
        <v>47873</v>
      </c>
      <c r="E12" s="45">
        <v>23880</v>
      </c>
      <c r="F12" s="45">
        <v>23993</v>
      </c>
      <c r="G12" s="45">
        <v>17893</v>
      </c>
      <c r="H12" s="45">
        <v>29980</v>
      </c>
      <c r="I12" s="45">
        <v>28</v>
      </c>
      <c r="J12" s="45">
        <v>10906</v>
      </c>
      <c r="K12" s="45">
        <v>5516</v>
      </c>
      <c r="L12" s="45">
        <v>5390</v>
      </c>
      <c r="M12" s="45">
        <v>3677</v>
      </c>
      <c r="N12" s="45">
        <v>7229</v>
      </c>
      <c r="O12" s="45">
        <v>30930</v>
      </c>
      <c r="P12" s="45">
        <v>15645</v>
      </c>
      <c r="Q12" s="45">
        <v>15285</v>
      </c>
      <c r="R12" s="45">
        <v>15857</v>
      </c>
      <c r="S12" s="45">
        <v>30930</v>
      </c>
      <c r="T12" s="46">
        <v>2014</v>
      </c>
    </row>
    <row r="13" spans="1:26" s="5" customFormat="1" ht="35.1" customHeight="1">
      <c r="A13" s="43">
        <v>2015</v>
      </c>
      <c r="B13" s="45">
        <v>92389</v>
      </c>
      <c r="C13" s="45">
        <v>2205</v>
      </c>
      <c r="D13" s="45">
        <v>50254</v>
      </c>
      <c r="E13" s="45">
        <v>25001</v>
      </c>
      <c r="F13" s="45">
        <v>25253</v>
      </c>
      <c r="G13" s="45">
        <v>19432</v>
      </c>
      <c r="H13" s="45">
        <v>30822</v>
      </c>
      <c r="I13" s="45">
        <v>29</v>
      </c>
      <c r="J13" s="45">
        <v>11537</v>
      </c>
      <c r="K13" s="45">
        <v>5902</v>
      </c>
      <c r="L13" s="45">
        <v>5635</v>
      </c>
      <c r="M13" s="45">
        <v>4070</v>
      </c>
      <c r="N13" s="45">
        <v>7467</v>
      </c>
      <c r="O13" s="45">
        <v>30598</v>
      </c>
      <c r="P13" s="45">
        <v>15508</v>
      </c>
      <c r="Q13" s="45">
        <v>15090</v>
      </c>
      <c r="R13" s="45">
        <v>15962</v>
      </c>
      <c r="S13" s="45">
        <v>30598</v>
      </c>
      <c r="T13" s="46">
        <v>2015</v>
      </c>
    </row>
    <row r="14" spans="1:26" s="52" customFormat="1" ht="35.1" customHeight="1" thickBot="1">
      <c r="A14" s="48">
        <v>2016</v>
      </c>
      <c r="B14" s="327">
        <f>SUM(J14,O14,D14)</f>
        <v>97971</v>
      </c>
      <c r="C14" s="328">
        <v>2423</v>
      </c>
      <c r="D14" s="328">
        <v>53896</v>
      </c>
      <c r="E14" s="328">
        <v>26739</v>
      </c>
      <c r="F14" s="328">
        <v>27157</v>
      </c>
      <c r="G14" s="328">
        <v>21512</v>
      </c>
      <c r="H14" s="328">
        <v>32384</v>
      </c>
      <c r="I14" s="328">
        <v>30</v>
      </c>
      <c r="J14" s="328">
        <v>12652</v>
      </c>
      <c r="K14" s="328">
        <v>6526</v>
      </c>
      <c r="L14" s="328">
        <v>6126</v>
      </c>
      <c r="M14" s="328">
        <v>4642</v>
      </c>
      <c r="N14" s="328">
        <v>8010</v>
      </c>
      <c r="O14" s="328">
        <v>31423</v>
      </c>
      <c r="P14" s="328">
        <v>15791</v>
      </c>
      <c r="Q14" s="328">
        <v>15632</v>
      </c>
      <c r="R14" s="328">
        <v>16621</v>
      </c>
      <c r="S14" s="328">
        <v>31423</v>
      </c>
      <c r="T14" s="51">
        <v>2016</v>
      </c>
    </row>
    <row r="15" spans="1:26" ht="39.75" customHeight="1">
      <c r="A15" s="807" t="s">
        <v>648</v>
      </c>
      <c r="B15" s="808"/>
      <c r="C15" s="808"/>
      <c r="D15" s="808"/>
      <c r="E15" s="808"/>
      <c r="F15" s="808"/>
      <c r="G15" s="808"/>
      <c r="H15" s="808"/>
      <c r="I15" s="804" t="s">
        <v>649</v>
      </c>
      <c r="J15" s="804"/>
      <c r="K15" s="804"/>
      <c r="L15" s="804"/>
      <c r="M15" s="804"/>
      <c r="N15" s="804"/>
      <c r="O15" s="804"/>
      <c r="P15" s="804"/>
      <c r="Q15" s="804"/>
      <c r="R15" s="804"/>
      <c r="S15" s="804"/>
      <c r="T15" s="804"/>
    </row>
  </sheetData>
  <mergeCells count="17">
    <mergeCell ref="D7:D8"/>
    <mergeCell ref="J7:J8"/>
    <mergeCell ref="O7:O8"/>
    <mergeCell ref="A15:H15"/>
    <mergeCell ref="I15:T15"/>
    <mergeCell ref="A2:H2"/>
    <mergeCell ref="I2:T2"/>
    <mergeCell ref="S4:T4"/>
    <mergeCell ref="A5:A8"/>
    <mergeCell ref="B5:B8"/>
    <mergeCell ref="C5:H5"/>
    <mergeCell ref="I5:N5"/>
    <mergeCell ref="R5:S5"/>
    <mergeCell ref="T5:T8"/>
    <mergeCell ref="F6:H6"/>
    <mergeCell ref="L6:N6"/>
    <mergeCell ref="R6:S6"/>
  </mergeCells>
  <phoneticPr fontId="12" type="noConversion"/>
  <pageMargins left="0.75" right="0.75" top="1" bottom="1" header="0.5" footer="0.5"/>
  <pageSetup paperSize="9" scale="7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20"/>
  <sheetViews>
    <sheetView showGridLines="0" view="pageBreakPreview" topLeftCell="A7" zoomScaleNormal="100" workbookViewId="0">
      <selection activeCell="I16" sqref="I16"/>
    </sheetView>
  </sheetViews>
  <sheetFormatPr defaultRowHeight="13.5"/>
  <cols>
    <col min="1" max="1" width="6.77734375" style="1" customWidth="1"/>
    <col min="2" max="2" width="10.33203125" style="1" customWidth="1"/>
    <col min="3" max="3" width="10.88671875" style="1" customWidth="1"/>
    <col min="4" max="4" width="8.88671875" style="1"/>
    <col min="5" max="5" width="10.88671875" style="1" customWidth="1"/>
    <col min="6" max="6" width="8.33203125" style="1" customWidth="1"/>
    <col min="7" max="7" width="10" style="1" customWidth="1"/>
    <col min="8" max="8" width="9.109375" style="1" customWidth="1"/>
    <col min="9" max="9" width="10.77734375" style="1" customWidth="1"/>
    <col min="10" max="10" width="9.44140625" style="1" customWidth="1"/>
    <col min="11" max="16384" width="8.88671875" style="1"/>
  </cols>
  <sheetData>
    <row r="3" spans="1:10" ht="20.25">
      <c r="A3" s="789" t="s">
        <v>650</v>
      </c>
      <c r="B3" s="789"/>
      <c r="C3" s="789"/>
      <c r="D3" s="789"/>
      <c r="E3" s="789"/>
      <c r="F3" s="789"/>
      <c r="G3" s="789"/>
      <c r="H3" s="789"/>
      <c r="I3" s="789"/>
      <c r="J3" s="789"/>
    </row>
    <row r="4" spans="1:10" ht="20.25">
      <c r="A4" s="790" t="s">
        <v>651</v>
      </c>
      <c r="B4" s="790"/>
      <c r="C4" s="790"/>
      <c r="D4" s="790"/>
      <c r="E4" s="790"/>
      <c r="F4" s="790"/>
      <c r="G4" s="790"/>
      <c r="H4" s="790"/>
      <c r="I4" s="790"/>
      <c r="J4" s="790"/>
    </row>
    <row r="6" spans="1:10" ht="14.25" thickBot="1">
      <c r="A6" s="1" t="s">
        <v>652</v>
      </c>
      <c r="H6" s="838" t="s">
        <v>653</v>
      </c>
      <c r="I6" s="838"/>
      <c r="J6" s="838"/>
    </row>
    <row r="7" spans="1:10" ht="27" customHeight="1">
      <c r="A7" s="810" t="s">
        <v>654</v>
      </c>
      <c r="B7" s="813" t="s">
        <v>655</v>
      </c>
      <c r="C7" s="810"/>
      <c r="D7" s="813" t="s">
        <v>656</v>
      </c>
      <c r="E7" s="810"/>
      <c r="F7" s="816" t="s">
        <v>657</v>
      </c>
      <c r="G7" s="817"/>
      <c r="H7" s="814" t="s">
        <v>658</v>
      </c>
      <c r="I7" s="810"/>
      <c r="J7" s="813" t="s">
        <v>49</v>
      </c>
    </row>
    <row r="8" spans="1:10" ht="45" customHeight="1">
      <c r="A8" s="811"/>
      <c r="B8" s="1002" t="s">
        <v>21</v>
      </c>
      <c r="C8" s="999"/>
      <c r="D8" s="834" t="s">
        <v>659</v>
      </c>
      <c r="E8" s="999"/>
      <c r="F8" s="1000" t="s">
        <v>660</v>
      </c>
      <c r="G8" s="1001"/>
      <c r="H8" s="876" t="s">
        <v>661</v>
      </c>
      <c r="I8" s="872"/>
      <c r="J8" s="815"/>
    </row>
    <row r="9" spans="1:10">
      <c r="A9" s="811"/>
      <c r="B9" s="81" t="s">
        <v>575</v>
      </c>
      <c r="C9" s="81" t="s">
        <v>662</v>
      </c>
      <c r="D9" s="30" t="s">
        <v>575</v>
      </c>
      <c r="E9" s="30" t="s">
        <v>663</v>
      </c>
      <c r="F9" s="30" t="s">
        <v>575</v>
      </c>
      <c r="G9" s="30" t="s">
        <v>662</v>
      </c>
      <c r="H9" s="30" t="s">
        <v>575</v>
      </c>
      <c r="I9" s="30" t="s">
        <v>662</v>
      </c>
      <c r="J9" s="815"/>
    </row>
    <row r="10" spans="1:10">
      <c r="A10" s="812"/>
      <c r="B10" s="293" t="s">
        <v>664</v>
      </c>
      <c r="C10" s="293" t="s">
        <v>665</v>
      </c>
      <c r="D10" s="293" t="s">
        <v>664</v>
      </c>
      <c r="E10" s="293" t="s">
        <v>665</v>
      </c>
      <c r="F10" s="293" t="s">
        <v>664</v>
      </c>
      <c r="G10" s="293" t="s">
        <v>665</v>
      </c>
      <c r="H10" s="293" t="s">
        <v>664</v>
      </c>
      <c r="I10" s="293" t="s">
        <v>665</v>
      </c>
      <c r="J10" s="818"/>
    </row>
    <row r="11" spans="1:10" s="52" customFormat="1" ht="45.75" customHeight="1">
      <c r="A11" s="11">
        <v>2011</v>
      </c>
      <c r="B11" s="329">
        <v>2163190</v>
      </c>
      <c r="C11" s="309">
        <v>61606783</v>
      </c>
      <c r="D11" s="309">
        <v>899544</v>
      </c>
      <c r="E11" s="309">
        <v>22779646</v>
      </c>
      <c r="F11" s="309">
        <v>254019</v>
      </c>
      <c r="G11" s="309">
        <v>7267323</v>
      </c>
      <c r="H11" s="309">
        <v>1009627</v>
      </c>
      <c r="I11" s="310">
        <v>31559815</v>
      </c>
      <c r="J11" s="11">
        <v>2011</v>
      </c>
    </row>
    <row r="12" spans="1:10" s="52" customFormat="1" ht="45.75" customHeight="1">
      <c r="A12" s="11">
        <v>2012</v>
      </c>
      <c r="B12" s="88">
        <v>2736322</v>
      </c>
      <c r="C12" s="44">
        <v>79352826.199999988</v>
      </c>
      <c r="D12" s="44">
        <v>1374138</v>
      </c>
      <c r="E12" s="44">
        <v>37982273.700000003</v>
      </c>
      <c r="F12" s="44">
        <v>344227</v>
      </c>
      <c r="G12" s="44">
        <v>9902988</v>
      </c>
      <c r="H12" s="44">
        <v>1017957</v>
      </c>
      <c r="I12" s="127">
        <v>31467564.5</v>
      </c>
      <c r="J12" s="11">
        <v>2012</v>
      </c>
    </row>
    <row r="13" spans="1:10" s="52" customFormat="1" ht="45.75" customHeight="1">
      <c r="A13" s="11">
        <v>2013</v>
      </c>
      <c r="B13" s="88">
        <v>2790834</v>
      </c>
      <c r="C13" s="44">
        <v>85251699.599999994</v>
      </c>
      <c r="D13" s="44">
        <v>1460204</v>
      </c>
      <c r="E13" s="44">
        <v>42741943.200000003</v>
      </c>
      <c r="F13" s="44">
        <v>353339</v>
      </c>
      <c r="G13" s="44">
        <v>10552038.700000001</v>
      </c>
      <c r="H13" s="44">
        <v>977291</v>
      </c>
      <c r="I13" s="127">
        <v>31957717.600000001</v>
      </c>
      <c r="J13" s="11">
        <v>2013</v>
      </c>
    </row>
    <row r="14" spans="1:10" s="52" customFormat="1" ht="45.75" customHeight="1">
      <c r="A14" s="11">
        <v>2014</v>
      </c>
      <c r="B14" s="88">
        <v>2800508</v>
      </c>
      <c r="C14" s="44">
        <v>91789844</v>
      </c>
      <c r="D14" s="44">
        <v>1524814</v>
      </c>
      <c r="E14" s="44">
        <v>48273547</v>
      </c>
      <c r="F14" s="44">
        <v>334089</v>
      </c>
      <c r="G14" s="44">
        <v>10729223</v>
      </c>
      <c r="H14" s="44">
        <v>941605</v>
      </c>
      <c r="I14" s="127">
        <v>32787074</v>
      </c>
      <c r="J14" s="11">
        <v>2014</v>
      </c>
    </row>
    <row r="15" spans="1:10" s="52" customFormat="1" ht="45.75" customHeight="1">
      <c r="A15" s="11">
        <v>2015</v>
      </c>
      <c r="B15" s="88">
        <v>2889186</v>
      </c>
      <c r="C15" s="44">
        <v>98871055</v>
      </c>
      <c r="D15" s="44">
        <v>1602397</v>
      </c>
      <c r="E15" s="44">
        <v>53613752</v>
      </c>
      <c r="F15" s="44">
        <v>351191</v>
      </c>
      <c r="G15" s="44">
        <v>11224540</v>
      </c>
      <c r="H15" s="44">
        <v>935598</v>
      </c>
      <c r="I15" s="127">
        <v>34032763</v>
      </c>
      <c r="J15" s="11">
        <v>2015</v>
      </c>
    </row>
    <row r="16" spans="1:10" s="52" customFormat="1" ht="63.75" customHeight="1">
      <c r="A16" s="128">
        <v>2016</v>
      </c>
      <c r="B16" s="161">
        <f>SUM(B17:B19)</f>
        <v>3116893</v>
      </c>
      <c r="C16" s="162">
        <f t="shared" ref="C16:I16" si="0">SUM(C17:C19)</f>
        <v>113638484</v>
      </c>
      <c r="D16" s="162">
        <f t="shared" si="0"/>
        <v>1757867</v>
      </c>
      <c r="E16" s="162">
        <f t="shared" si="0"/>
        <v>61670815</v>
      </c>
      <c r="F16" s="162">
        <f t="shared" si="0"/>
        <v>389646</v>
      </c>
      <c r="G16" s="162">
        <f>SUM(G17:G19)</f>
        <v>13818996</v>
      </c>
      <c r="H16" s="162">
        <f t="shared" si="0"/>
        <v>969380</v>
      </c>
      <c r="I16" s="163">
        <f t="shared" si="0"/>
        <v>38148672</v>
      </c>
      <c r="J16" s="128">
        <v>2016</v>
      </c>
    </row>
    <row r="17" spans="1:10" s="5" customFormat="1" ht="63.75" customHeight="1">
      <c r="A17" s="43" t="s">
        <v>666</v>
      </c>
      <c r="B17" s="330">
        <v>34415</v>
      </c>
      <c r="C17" s="330">
        <v>48679337</v>
      </c>
      <c r="D17" s="330">
        <v>17963</v>
      </c>
      <c r="E17" s="330">
        <v>25382621</v>
      </c>
      <c r="F17" s="330">
        <v>4264</v>
      </c>
      <c r="G17" s="330">
        <v>6050007</v>
      </c>
      <c r="H17" s="330">
        <v>12188</v>
      </c>
      <c r="I17" s="331">
        <v>17246709</v>
      </c>
      <c r="J17" s="11" t="s">
        <v>667</v>
      </c>
    </row>
    <row r="18" spans="1:10" s="5" customFormat="1" ht="63.75" customHeight="1">
      <c r="A18" s="43" t="s">
        <v>668</v>
      </c>
      <c r="B18" s="330">
        <v>1920986</v>
      </c>
      <c r="C18" s="330">
        <v>40581256</v>
      </c>
      <c r="D18" s="330">
        <v>1083383</v>
      </c>
      <c r="E18" s="330">
        <v>22682133</v>
      </c>
      <c r="F18" s="330">
        <v>240895</v>
      </c>
      <c r="G18" s="330">
        <v>4887678</v>
      </c>
      <c r="H18" s="330">
        <v>596708</v>
      </c>
      <c r="I18" s="331">
        <v>13011444</v>
      </c>
      <c r="J18" s="11" t="s">
        <v>669</v>
      </c>
    </row>
    <row r="19" spans="1:10" s="5" customFormat="1" ht="63.75" customHeight="1" thickBot="1">
      <c r="A19" s="140" t="s">
        <v>670</v>
      </c>
      <c r="B19" s="332">
        <v>1161492</v>
      </c>
      <c r="C19" s="332">
        <v>24377891</v>
      </c>
      <c r="D19" s="333">
        <v>656521</v>
      </c>
      <c r="E19" s="333">
        <v>13606061</v>
      </c>
      <c r="F19" s="333">
        <v>144487</v>
      </c>
      <c r="G19" s="333">
        <v>2881311</v>
      </c>
      <c r="H19" s="333">
        <v>360484</v>
      </c>
      <c r="I19" s="334">
        <v>7890519</v>
      </c>
      <c r="J19" s="119" t="s">
        <v>671</v>
      </c>
    </row>
    <row r="20" spans="1:10" ht="19.5" customHeight="1">
      <c r="A20" s="1" t="s">
        <v>672</v>
      </c>
      <c r="E20" s="1" t="s">
        <v>673</v>
      </c>
    </row>
  </sheetData>
  <mergeCells count="13">
    <mergeCell ref="D8:E8"/>
    <mergeCell ref="F8:G8"/>
    <mergeCell ref="H8:I8"/>
    <mergeCell ref="A3:J3"/>
    <mergeCell ref="A4:J4"/>
    <mergeCell ref="H6:J6"/>
    <mergeCell ref="A7:A10"/>
    <mergeCell ref="B7:C7"/>
    <mergeCell ref="D7:E7"/>
    <mergeCell ref="F7:G7"/>
    <mergeCell ref="H7:I7"/>
    <mergeCell ref="J7:J10"/>
    <mergeCell ref="B8:C8"/>
  </mergeCells>
  <phoneticPr fontId="12" type="noConversion"/>
  <printOptions horizontalCentered="1"/>
  <pageMargins left="0.51" right="0.45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showGridLines="0" view="pageBreakPreview" zoomScaleNormal="100" workbookViewId="0">
      <selection activeCell="A13" sqref="A13"/>
    </sheetView>
  </sheetViews>
  <sheetFormatPr defaultRowHeight="13.5"/>
  <cols>
    <col min="1" max="1" width="8.44140625" customWidth="1"/>
    <col min="2" max="2" width="10.33203125" customWidth="1"/>
    <col min="3" max="3" width="11" customWidth="1"/>
    <col min="4" max="4" width="10.6640625" customWidth="1"/>
    <col min="5" max="6" width="11" customWidth="1"/>
    <col min="7" max="7" width="11.5546875" customWidth="1"/>
    <col min="8" max="8" width="12.77734375" customWidth="1"/>
  </cols>
  <sheetData>
    <row r="2" spans="1:8" s="335" customFormat="1" ht="24" customHeight="1">
      <c r="A2" s="1005" t="s">
        <v>674</v>
      </c>
      <c r="B2" s="1005"/>
      <c r="C2" s="1005"/>
      <c r="D2" s="1005"/>
      <c r="E2" s="1005"/>
      <c r="F2" s="1005"/>
      <c r="G2" s="1005"/>
      <c r="H2" s="1005"/>
    </row>
    <row r="3" spans="1:8" s="335" customFormat="1" ht="24" customHeight="1">
      <c r="A3" s="1006" t="s">
        <v>675</v>
      </c>
      <c r="B3" s="1006"/>
      <c r="C3" s="1006"/>
      <c r="D3" s="1006"/>
      <c r="E3" s="1006"/>
      <c r="F3" s="1006"/>
      <c r="G3" s="1006"/>
    </row>
    <row r="4" spans="1:8" s="70" customFormat="1" ht="27" customHeight="1" thickBot="1">
      <c r="A4" s="336" t="s">
        <v>676</v>
      </c>
    </row>
    <row r="5" spans="1:8" s="337" customFormat="1" ht="23.25" customHeight="1">
      <c r="A5" s="1007" t="s">
        <v>677</v>
      </c>
      <c r="B5" s="1009" t="s">
        <v>678</v>
      </c>
      <c r="C5" s="1009" t="s">
        <v>679</v>
      </c>
      <c r="D5" s="1009"/>
      <c r="E5" s="1010" t="s">
        <v>680</v>
      </c>
      <c r="F5" s="1009"/>
      <c r="G5" s="1009"/>
      <c r="H5" s="1011" t="s">
        <v>49</v>
      </c>
    </row>
    <row r="6" spans="1:8" s="337" customFormat="1" ht="29.25" customHeight="1">
      <c r="A6" s="1008"/>
      <c r="B6" s="1003"/>
      <c r="C6" s="1003" t="s">
        <v>681</v>
      </c>
      <c r="D6" s="1003" t="s">
        <v>682</v>
      </c>
      <c r="E6" s="1013"/>
      <c r="F6" s="1003" t="s">
        <v>683</v>
      </c>
      <c r="G6" s="1003" t="s">
        <v>684</v>
      </c>
      <c r="H6" s="1012"/>
    </row>
    <row r="7" spans="1:8" s="337" customFormat="1" ht="29.25" customHeight="1">
      <c r="A7" s="1008"/>
      <c r="B7" s="1004"/>
      <c r="C7" s="1004"/>
      <c r="D7" s="1004"/>
      <c r="E7" s="1004"/>
      <c r="F7" s="1004"/>
      <c r="G7" s="1004"/>
      <c r="H7" s="1012"/>
    </row>
    <row r="8" spans="1:8" s="79" customFormat="1" ht="29.25" customHeight="1">
      <c r="A8" s="338">
        <v>2011</v>
      </c>
      <c r="B8" s="356">
        <v>2605715</v>
      </c>
      <c r="C8" s="369">
        <v>1943058</v>
      </c>
      <c r="D8" s="369">
        <v>15136839</v>
      </c>
      <c r="E8" s="369">
        <v>101976000</v>
      </c>
      <c r="F8" s="369">
        <v>76995449</v>
      </c>
      <c r="G8" s="362">
        <v>24980551</v>
      </c>
      <c r="H8" s="339">
        <v>2011</v>
      </c>
    </row>
    <row r="9" spans="1:8" s="79" customFormat="1" ht="29.25" customHeight="1">
      <c r="A9" s="338">
        <v>2012</v>
      </c>
      <c r="B9" s="357">
        <v>2736322</v>
      </c>
      <c r="C9" s="370">
        <v>1968982</v>
      </c>
      <c r="D9" s="370">
        <v>16032418</v>
      </c>
      <c r="E9" s="370">
        <v>105286690.40000001</v>
      </c>
      <c r="F9" s="370">
        <v>79352826.199999988</v>
      </c>
      <c r="G9" s="363">
        <v>25933864.200000003</v>
      </c>
      <c r="H9" s="339">
        <v>2012</v>
      </c>
    </row>
    <row r="10" spans="1:8" s="79" customFormat="1" ht="29.25" customHeight="1">
      <c r="A10" s="338">
        <v>2013</v>
      </c>
      <c r="B10" s="358">
        <v>2790834</v>
      </c>
      <c r="C10" s="371">
        <v>2037892</v>
      </c>
      <c r="D10" s="371">
        <v>17030275</v>
      </c>
      <c r="E10" s="371">
        <v>113116917.70000002</v>
      </c>
      <c r="F10" s="371">
        <v>85251699.599999994</v>
      </c>
      <c r="G10" s="364">
        <v>27865218.099999998</v>
      </c>
      <c r="H10" s="339">
        <v>2013</v>
      </c>
    </row>
    <row r="11" spans="1:8" s="337" customFormat="1" ht="29.25" customHeight="1">
      <c r="A11" s="340">
        <v>2014</v>
      </c>
      <c r="B11" s="359">
        <v>2800551</v>
      </c>
      <c r="C11" s="372">
        <v>2065424</v>
      </c>
      <c r="D11" s="372">
        <v>17627672</v>
      </c>
      <c r="E11" s="372">
        <v>120900553</v>
      </c>
      <c r="F11" s="372">
        <v>91789844</v>
      </c>
      <c r="G11" s="365">
        <v>29110709</v>
      </c>
      <c r="H11" s="341">
        <v>2014</v>
      </c>
    </row>
    <row r="12" spans="1:8" s="337" customFormat="1" ht="29.25" customHeight="1">
      <c r="A12" s="340">
        <v>2015</v>
      </c>
      <c r="B12" s="359">
        <v>2889186</v>
      </c>
      <c r="C12" s="372">
        <v>2113940</v>
      </c>
      <c r="D12" s="372">
        <v>18609712</v>
      </c>
      <c r="E12" s="372">
        <v>131357358</v>
      </c>
      <c r="F12" s="372">
        <v>98871055</v>
      </c>
      <c r="G12" s="365">
        <v>32486303</v>
      </c>
      <c r="H12" s="341">
        <v>2015</v>
      </c>
    </row>
    <row r="13" spans="1:8" s="344" customFormat="1" ht="33" customHeight="1">
      <c r="A13" s="342">
        <v>2016</v>
      </c>
      <c r="B13" s="360">
        <f t="shared" ref="B13:G13" si="0">SUM(B14:B16)</f>
        <v>3116893</v>
      </c>
      <c r="C13" s="373">
        <v>2255155</v>
      </c>
      <c r="D13" s="373">
        <f t="shared" si="0"/>
        <v>20424783</v>
      </c>
      <c r="E13" s="373">
        <f>SUM(E14:E16)</f>
        <v>150562339</v>
      </c>
      <c r="F13" s="373">
        <f t="shared" si="0"/>
        <v>113638484</v>
      </c>
      <c r="G13" s="366">
        <f t="shared" si="0"/>
        <v>36923854</v>
      </c>
      <c r="H13" s="343">
        <v>2016</v>
      </c>
    </row>
    <row r="14" spans="1:8" s="79" customFormat="1" ht="33" customHeight="1">
      <c r="A14" s="338" t="s">
        <v>685</v>
      </c>
      <c r="B14" s="357">
        <v>34415</v>
      </c>
      <c r="C14" s="370">
        <v>334747</v>
      </c>
      <c r="D14" s="370">
        <v>497219</v>
      </c>
      <c r="E14" s="374">
        <v>58926067</v>
      </c>
      <c r="F14" s="374">
        <v>48679337</v>
      </c>
      <c r="G14" s="367">
        <v>10246730</v>
      </c>
      <c r="H14" s="339" t="s">
        <v>686</v>
      </c>
    </row>
    <row r="15" spans="1:8" s="79" customFormat="1" ht="33" customHeight="1">
      <c r="A15" s="338" t="s">
        <v>687</v>
      </c>
      <c r="B15" s="357">
        <v>1920986</v>
      </c>
      <c r="C15" s="370">
        <v>1919855</v>
      </c>
      <c r="D15" s="370">
        <v>4030225</v>
      </c>
      <c r="E15" s="374">
        <v>57962607</v>
      </c>
      <c r="F15" s="374">
        <v>40581256</v>
      </c>
      <c r="G15" s="367">
        <v>17381351</v>
      </c>
      <c r="H15" s="339" t="s">
        <v>688</v>
      </c>
    </row>
    <row r="16" spans="1:8" s="79" customFormat="1" ht="33" customHeight="1" thickBot="1">
      <c r="A16" s="345" t="s">
        <v>689</v>
      </c>
      <c r="B16" s="361">
        <v>1161492</v>
      </c>
      <c r="C16" s="375">
        <v>1161492</v>
      </c>
      <c r="D16" s="375">
        <v>15897339</v>
      </c>
      <c r="E16" s="376">
        <v>33673665</v>
      </c>
      <c r="F16" s="376">
        <v>24377891</v>
      </c>
      <c r="G16" s="368">
        <v>9295773</v>
      </c>
      <c r="H16" s="346" t="s">
        <v>690</v>
      </c>
    </row>
    <row r="17" spans="1:8" s="337" customFormat="1" ht="26.25" customHeight="1">
      <c r="A17" s="347" t="s">
        <v>691</v>
      </c>
      <c r="H17" s="348"/>
    </row>
  </sheetData>
  <mergeCells count="12">
    <mergeCell ref="F6:F7"/>
    <mergeCell ref="G6:G7"/>
    <mergeCell ref="A2:H2"/>
    <mergeCell ref="A3:G3"/>
    <mergeCell ref="A5:A7"/>
    <mergeCell ref="B5:B7"/>
    <mergeCell ref="C5:D5"/>
    <mergeCell ref="E5:G5"/>
    <mergeCell ref="H5:H7"/>
    <mergeCell ref="C6:C7"/>
    <mergeCell ref="D6:D7"/>
    <mergeCell ref="E6:E7"/>
  </mergeCells>
  <phoneticPr fontId="12" type="noConversion"/>
  <pageMargins left="0.75" right="0.75" top="1" bottom="1" header="0.5" footer="0.5"/>
  <pageSetup paperSize="9" scale="86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15"/>
  <sheetViews>
    <sheetView showGridLines="0" view="pageBreakPreview" topLeftCell="A7" zoomScaleNormal="100" workbookViewId="0">
      <selection activeCell="B14" sqref="B14"/>
    </sheetView>
  </sheetViews>
  <sheetFormatPr defaultRowHeight="13.5"/>
  <cols>
    <col min="1" max="1" width="8.88671875" style="1"/>
    <col min="2" max="2" width="8.109375" style="1" customWidth="1"/>
    <col min="3" max="3" width="6.6640625" style="1" customWidth="1"/>
    <col min="4" max="4" width="7.33203125" style="1" bestFit="1" customWidth="1"/>
    <col min="5" max="5" width="8.6640625" style="1" bestFit="1" customWidth="1"/>
    <col min="6" max="6" width="9.109375" style="1" customWidth="1"/>
    <col min="7" max="7" width="9.77734375" style="1" bestFit="1" customWidth="1"/>
    <col min="8" max="8" width="8.88671875" style="1"/>
    <col min="9" max="9" width="10.88671875" style="1" bestFit="1" customWidth="1"/>
    <col min="10" max="10" width="9.88671875" style="1" customWidth="1"/>
    <col min="11" max="16384" width="8.88671875" style="1"/>
  </cols>
  <sheetData>
    <row r="1" spans="1:10" ht="21.75" customHeight="1"/>
    <row r="2" spans="1:10" ht="20.25">
      <c r="A2" s="789" t="s">
        <v>692</v>
      </c>
      <c r="B2" s="789"/>
      <c r="C2" s="789"/>
      <c r="D2" s="789"/>
      <c r="E2" s="789"/>
      <c r="F2" s="789"/>
      <c r="G2" s="789"/>
      <c r="H2" s="789"/>
      <c r="I2" s="789"/>
      <c r="J2" s="789"/>
    </row>
    <row r="3" spans="1:10" ht="30" customHeight="1">
      <c r="A3" s="790" t="s">
        <v>693</v>
      </c>
      <c r="B3" s="790"/>
      <c r="C3" s="790"/>
      <c r="D3" s="790"/>
      <c r="E3" s="790"/>
      <c r="F3" s="790"/>
      <c r="G3" s="790"/>
      <c r="H3" s="790"/>
      <c r="I3" s="790"/>
      <c r="J3" s="790"/>
    </row>
    <row r="4" spans="1:10" ht="27" customHeight="1" thickBot="1">
      <c r="A4" s="1" t="s">
        <v>694</v>
      </c>
      <c r="I4" s="809" t="s">
        <v>695</v>
      </c>
      <c r="J4" s="809"/>
    </row>
    <row r="5" spans="1:10" ht="30" customHeight="1">
      <c r="A5" s="810" t="s">
        <v>4</v>
      </c>
      <c r="B5" s="1015" t="s">
        <v>696</v>
      </c>
      <c r="C5" s="1016"/>
      <c r="D5" s="1017"/>
      <c r="E5" s="974" t="s">
        <v>697</v>
      </c>
      <c r="F5" s="975"/>
      <c r="G5" s="1018" t="s">
        <v>698</v>
      </c>
      <c r="H5" s="1018" t="s">
        <v>699</v>
      </c>
      <c r="I5" s="1018" t="s">
        <v>700</v>
      </c>
      <c r="J5" s="813" t="s">
        <v>49</v>
      </c>
    </row>
    <row r="6" spans="1:10" ht="26.25" customHeight="1">
      <c r="A6" s="811"/>
      <c r="B6" s="1020" t="s">
        <v>701</v>
      </c>
      <c r="C6" s="1021"/>
      <c r="D6" s="1022"/>
      <c r="E6" s="875" t="s">
        <v>702</v>
      </c>
      <c r="F6" s="811"/>
      <c r="G6" s="1019"/>
      <c r="H6" s="1019"/>
      <c r="I6" s="1019"/>
      <c r="J6" s="815"/>
    </row>
    <row r="7" spans="1:10">
      <c r="A7" s="811"/>
      <c r="B7" s="35"/>
      <c r="C7" s="349"/>
      <c r="D7" s="29"/>
      <c r="E7" s="81" t="s">
        <v>703</v>
      </c>
      <c r="F7" s="81" t="s">
        <v>704</v>
      </c>
      <c r="G7" s="819" t="s">
        <v>705</v>
      </c>
      <c r="H7" s="819" t="s">
        <v>706</v>
      </c>
      <c r="I7" s="819" t="s">
        <v>707</v>
      </c>
      <c r="J7" s="815"/>
    </row>
    <row r="8" spans="1:10" ht="42.75" customHeight="1">
      <c r="A8" s="812"/>
      <c r="B8" s="350" t="s">
        <v>708</v>
      </c>
      <c r="C8" s="351" t="s">
        <v>709</v>
      </c>
      <c r="D8" s="351" t="s">
        <v>710</v>
      </c>
      <c r="E8" s="40" t="s">
        <v>711</v>
      </c>
      <c r="F8" s="38" t="s">
        <v>712</v>
      </c>
      <c r="G8" s="870"/>
      <c r="H8" s="870"/>
      <c r="I8" s="870"/>
      <c r="J8" s="818"/>
    </row>
    <row r="9" spans="1:10" s="5" customFormat="1" ht="50.1" customHeight="1">
      <c r="A9" s="11">
        <v>2011</v>
      </c>
      <c r="B9" s="88">
        <v>27420</v>
      </c>
      <c r="C9" s="326" t="s">
        <v>74</v>
      </c>
      <c r="D9" s="326" t="s">
        <v>74</v>
      </c>
      <c r="E9" s="44">
        <v>1713</v>
      </c>
      <c r="F9" s="44">
        <v>11170</v>
      </c>
      <c r="G9" s="44">
        <v>15885</v>
      </c>
      <c r="H9" s="44">
        <v>143</v>
      </c>
      <c r="I9" s="127">
        <v>222</v>
      </c>
      <c r="J9" s="11">
        <v>2011</v>
      </c>
    </row>
    <row r="10" spans="1:10" s="5" customFormat="1" ht="50.1" customHeight="1">
      <c r="A10" s="11">
        <v>2012</v>
      </c>
      <c r="B10" s="88">
        <v>27950</v>
      </c>
      <c r="C10" s="45" t="s">
        <v>74</v>
      </c>
      <c r="D10" s="45" t="s">
        <v>74</v>
      </c>
      <c r="E10" s="44">
        <v>1857</v>
      </c>
      <c r="F10" s="44">
        <v>11850</v>
      </c>
      <c r="G10" s="44">
        <v>15640</v>
      </c>
      <c r="H10" s="44">
        <v>168</v>
      </c>
      <c r="I10" s="127">
        <v>292</v>
      </c>
      <c r="J10" s="11">
        <v>2012</v>
      </c>
    </row>
    <row r="11" spans="1:10" s="5" customFormat="1" ht="50.1" customHeight="1">
      <c r="A11" s="11">
        <v>2013</v>
      </c>
      <c r="B11" s="88">
        <v>28777</v>
      </c>
      <c r="C11" s="45">
        <v>13994</v>
      </c>
      <c r="D11" s="45">
        <v>14783</v>
      </c>
      <c r="E11" s="44">
        <v>2055</v>
      </c>
      <c r="F11" s="44">
        <v>13058</v>
      </c>
      <c r="G11" s="44">
        <v>15202</v>
      </c>
      <c r="H11" s="44">
        <v>142</v>
      </c>
      <c r="I11" s="127">
        <v>375</v>
      </c>
      <c r="J11" s="11">
        <v>2013</v>
      </c>
    </row>
    <row r="12" spans="1:10" s="5" customFormat="1" ht="50.1" customHeight="1">
      <c r="A12" s="11">
        <v>2014</v>
      </c>
      <c r="B12" s="88">
        <v>29898</v>
      </c>
      <c r="C12" s="45">
        <v>16702</v>
      </c>
      <c r="D12" s="45">
        <v>13196</v>
      </c>
      <c r="E12" s="44">
        <v>2207</v>
      </c>
      <c r="F12" s="44">
        <v>13680</v>
      </c>
      <c r="G12" s="44">
        <v>15544</v>
      </c>
      <c r="H12" s="44">
        <v>199</v>
      </c>
      <c r="I12" s="127">
        <v>475</v>
      </c>
      <c r="J12" s="11">
        <v>2014</v>
      </c>
    </row>
    <row r="13" spans="1:10" s="5" customFormat="1" ht="50.1" customHeight="1">
      <c r="A13" s="11">
        <v>2015</v>
      </c>
      <c r="B13" s="88">
        <v>30925</v>
      </c>
      <c r="C13" s="45">
        <v>16846</v>
      </c>
      <c r="D13" s="45">
        <v>14079</v>
      </c>
      <c r="E13" s="44">
        <v>2514</v>
      </c>
      <c r="F13" s="44">
        <v>14436</v>
      </c>
      <c r="G13" s="44">
        <v>15590</v>
      </c>
      <c r="H13" s="44">
        <v>258</v>
      </c>
      <c r="I13" s="127">
        <v>641</v>
      </c>
      <c r="J13" s="11">
        <v>2015</v>
      </c>
    </row>
    <row r="14" spans="1:10" s="52" customFormat="1" ht="50.1" customHeight="1" thickBot="1">
      <c r="A14" s="94">
        <v>2016</v>
      </c>
      <c r="B14" s="95">
        <f>SUM(C14:D14)</f>
        <v>32419</v>
      </c>
      <c r="C14" s="595">
        <v>17167</v>
      </c>
      <c r="D14" s="595">
        <v>15252</v>
      </c>
      <c r="E14" s="595">
        <v>2713</v>
      </c>
      <c r="F14" s="595">
        <v>15415</v>
      </c>
      <c r="G14" s="595">
        <v>15833</v>
      </c>
      <c r="H14" s="595">
        <v>307</v>
      </c>
      <c r="I14" s="597">
        <v>864</v>
      </c>
      <c r="J14" s="94">
        <v>2016</v>
      </c>
    </row>
    <row r="15" spans="1:10" ht="43.5" customHeight="1">
      <c r="A15" s="804" t="s">
        <v>713</v>
      </c>
      <c r="B15" s="804"/>
      <c r="C15" s="804"/>
      <c r="D15" s="808"/>
      <c r="E15" s="808"/>
      <c r="F15" s="808"/>
      <c r="G15" s="927" t="s">
        <v>714</v>
      </c>
      <c r="H15" s="1014"/>
      <c r="I15" s="1014"/>
      <c r="J15" s="1014"/>
    </row>
  </sheetData>
  <mergeCells count="17">
    <mergeCell ref="G7:G8"/>
    <mergeCell ref="H7:H8"/>
    <mergeCell ref="I7:I8"/>
    <mergeCell ref="A15:F15"/>
    <mergeCell ref="G15:J15"/>
    <mergeCell ref="A2:J2"/>
    <mergeCell ref="A3:J3"/>
    <mergeCell ref="I4:J4"/>
    <mergeCell ref="A5:A8"/>
    <mergeCell ref="B5:D5"/>
    <mergeCell ref="E5:F5"/>
    <mergeCell ref="G5:G6"/>
    <mergeCell ref="H5:H6"/>
    <mergeCell ref="I5:I6"/>
    <mergeCell ref="J5:J8"/>
    <mergeCell ref="B6:D6"/>
    <mergeCell ref="E6:F6"/>
  </mergeCells>
  <phoneticPr fontId="12" type="noConversion"/>
  <pageMargins left="0.75" right="0.75" top="1" bottom="1" header="0.5" footer="0.5"/>
  <pageSetup paperSize="9" scale="8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7"/>
  <sheetViews>
    <sheetView showGridLines="0" view="pageBreakPreview" zoomScale="85" zoomScaleNormal="100" workbookViewId="0">
      <selection activeCell="B15" sqref="B15"/>
    </sheetView>
  </sheetViews>
  <sheetFormatPr defaultRowHeight="13.5"/>
  <cols>
    <col min="1" max="1" width="9.77734375" style="1" customWidth="1"/>
    <col min="2" max="2" width="9.44140625" style="1" customWidth="1"/>
    <col min="3" max="3" width="12.44140625" style="1" customWidth="1"/>
    <col min="4" max="4" width="7.5546875" style="1" customWidth="1"/>
    <col min="5" max="5" width="14.109375" style="1" bestFit="1" customWidth="1"/>
    <col min="6" max="6" width="6.6640625" style="1" customWidth="1"/>
    <col min="7" max="7" width="12.109375" style="1" customWidth="1"/>
    <col min="8" max="8" width="7.5546875" style="1" bestFit="1" customWidth="1"/>
    <col min="9" max="9" width="11" style="1" bestFit="1" customWidth="1"/>
    <col min="10" max="10" width="6.6640625" style="1" customWidth="1"/>
    <col min="11" max="11" width="12.88671875" style="1" bestFit="1" customWidth="1"/>
    <col min="12" max="12" width="5.44140625" style="1" customWidth="1"/>
    <col min="13" max="13" width="12.88671875" style="1" bestFit="1" customWidth="1"/>
    <col min="14" max="14" width="6.109375" style="1" bestFit="1" customWidth="1"/>
    <col min="15" max="15" width="8.6640625" style="1" bestFit="1" customWidth="1"/>
    <col min="16" max="16" width="9" style="1" bestFit="1" customWidth="1"/>
    <col min="17" max="17" width="11" style="1" bestFit="1" customWidth="1"/>
    <col min="18" max="18" width="9" style="1" bestFit="1" customWidth="1"/>
    <col min="19" max="19" width="12.88671875" style="1" bestFit="1" customWidth="1"/>
    <col min="20" max="20" width="9" style="1" bestFit="1" customWidth="1"/>
    <col min="21" max="21" width="11.21875" style="1" bestFit="1" customWidth="1"/>
    <col min="22" max="22" width="9" style="1" bestFit="1" customWidth="1"/>
    <col min="23" max="23" width="11.21875" style="1" customWidth="1"/>
    <col min="24" max="24" width="7.6640625" style="1" customWidth="1"/>
    <col min="25" max="25" width="9.5546875" style="1" bestFit="1" customWidth="1"/>
    <col min="26" max="16384" width="8.88671875" style="1"/>
  </cols>
  <sheetData>
    <row r="1" spans="1:26" ht="22.5" customHeight="1"/>
    <row r="2" spans="1:26" ht="20.25">
      <c r="A2" s="789" t="s">
        <v>715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  <c r="M2" s="789"/>
      <c r="N2" s="789"/>
      <c r="O2" s="789"/>
      <c r="P2" s="789"/>
      <c r="Q2" s="789"/>
      <c r="R2" s="790" t="s">
        <v>716</v>
      </c>
      <c r="S2" s="790"/>
      <c r="T2" s="790"/>
      <c r="U2" s="790"/>
      <c r="V2" s="790"/>
      <c r="W2" s="790"/>
      <c r="X2" s="790"/>
      <c r="Y2" s="790"/>
      <c r="Z2" s="790"/>
    </row>
    <row r="4" spans="1:26" ht="14.25" thickBot="1">
      <c r="A4" s="1" t="s">
        <v>717</v>
      </c>
      <c r="X4" s="809" t="s">
        <v>718</v>
      </c>
      <c r="Y4" s="809"/>
      <c r="Z4" s="809"/>
    </row>
    <row r="5" spans="1:26" ht="25.5" customHeight="1">
      <c r="A5" s="810" t="s">
        <v>46</v>
      </c>
      <c r="B5" s="816" t="s">
        <v>719</v>
      </c>
      <c r="C5" s="817"/>
      <c r="D5" s="813" t="s">
        <v>720</v>
      </c>
      <c r="E5" s="814"/>
      <c r="F5" s="814"/>
      <c r="G5" s="814"/>
      <c r="H5" s="814"/>
      <c r="I5" s="814"/>
      <c r="J5" s="814"/>
      <c r="K5" s="814"/>
      <c r="L5" s="814"/>
      <c r="M5" s="814"/>
      <c r="N5" s="814"/>
      <c r="O5" s="814"/>
      <c r="P5" s="814"/>
      <c r="Q5" s="814"/>
      <c r="R5" s="814"/>
      <c r="S5" s="810"/>
      <c r="T5" s="824" t="s">
        <v>721</v>
      </c>
      <c r="U5" s="825"/>
      <c r="V5" s="825"/>
      <c r="W5" s="825"/>
      <c r="X5" s="825"/>
      <c r="Y5" s="826"/>
      <c r="Z5" s="813" t="s">
        <v>49</v>
      </c>
    </row>
    <row r="6" spans="1:26" ht="22.5" customHeight="1">
      <c r="A6" s="811"/>
      <c r="B6" s="101"/>
      <c r="C6" s="125"/>
      <c r="D6" s="883" t="s">
        <v>722</v>
      </c>
      <c r="E6" s="884"/>
      <c r="F6" s="884"/>
      <c r="G6" s="884"/>
      <c r="H6" s="884"/>
      <c r="I6" s="884"/>
      <c r="J6" s="884"/>
      <c r="K6" s="884"/>
      <c r="L6" s="884"/>
      <c r="M6" s="884"/>
      <c r="N6" s="884"/>
      <c r="O6" s="885"/>
      <c r="P6" s="831" t="s">
        <v>723</v>
      </c>
      <c r="Q6" s="1023"/>
      <c r="R6" s="998" t="s">
        <v>724</v>
      </c>
      <c r="S6" s="998"/>
      <c r="T6" s="831" t="s">
        <v>725</v>
      </c>
      <c r="U6" s="1023"/>
      <c r="V6" s="831" t="s">
        <v>726</v>
      </c>
      <c r="W6" s="1023"/>
      <c r="X6" s="831" t="s">
        <v>727</v>
      </c>
      <c r="Y6" s="1023"/>
      <c r="Z6" s="791"/>
    </row>
    <row r="7" spans="1:26" ht="30" customHeight="1">
      <c r="A7" s="811"/>
      <c r="B7" s="818" t="s">
        <v>728</v>
      </c>
      <c r="C7" s="812"/>
      <c r="D7" s="883" t="s">
        <v>729</v>
      </c>
      <c r="E7" s="878"/>
      <c r="F7" s="1024" t="s">
        <v>730</v>
      </c>
      <c r="G7" s="1025"/>
      <c r="H7" s="1026" t="s">
        <v>731</v>
      </c>
      <c r="I7" s="1025"/>
      <c r="J7" s="1027" t="s">
        <v>732</v>
      </c>
      <c r="K7" s="1025"/>
      <c r="L7" s="1024" t="s">
        <v>733</v>
      </c>
      <c r="M7" s="1025"/>
      <c r="N7" s="1025" t="s">
        <v>734</v>
      </c>
      <c r="O7" s="1025"/>
      <c r="P7" s="876"/>
      <c r="Q7" s="872"/>
      <c r="R7" s="931"/>
      <c r="S7" s="931"/>
      <c r="T7" s="876"/>
      <c r="U7" s="872"/>
      <c r="V7" s="876"/>
      <c r="W7" s="872"/>
      <c r="X7" s="876"/>
      <c r="Y7" s="872"/>
      <c r="Z7" s="791"/>
    </row>
    <row r="8" spans="1:26" s="349" customFormat="1" ht="21" customHeight="1">
      <c r="A8" s="811"/>
      <c r="B8" s="81" t="s">
        <v>735</v>
      </c>
      <c r="C8" s="81" t="s">
        <v>736</v>
      </c>
      <c r="D8" s="81" t="s">
        <v>737</v>
      </c>
      <c r="E8" s="880" t="s">
        <v>738</v>
      </c>
      <c r="F8" s="81" t="s">
        <v>737</v>
      </c>
      <c r="G8" s="880" t="s">
        <v>738</v>
      </c>
      <c r="H8" s="81" t="s">
        <v>737</v>
      </c>
      <c r="I8" s="880" t="s">
        <v>738</v>
      </c>
      <c r="J8" s="81" t="s">
        <v>737</v>
      </c>
      <c r="K8" s="880" t="s">
        <v>738</v>
      </c>
      <c r="L8" s="81" t="s">
        <v>737</v>
      </c>
      <c r="M8" s="880" t="s">
        <v>738</v>
      </c>
      <c r="N8" s="81" t="s">
        <v>737</v>
      </c>
      <c r="O8" s="880" t="s">
        <v>738</v>
      </c>
      <c r="P8" s="81" t="s">
        <v>735</v>
      </c>
      <c r="Q8" s="81" t="s">
        <v>736</v>
      </c>
      <c r="R8" s="81" t="s">
        <v>735</v>
      </c>
      <c r="S8" s="81" t="s">
        <v>736</v>
      </c>
      <c r="T8" s="81" t="s">
        <v>735</v>
      </c>
      <c r="U8" s="81" t="s">
        <v>736</v>
      </c>
      <c r="V8" s="81" t="s">
        <v>735</v>
      </c>
      <c r="W8" s="81" t="s">
        <v>736</v>
      </c>
      <c r="X8" s="81" t="s">
        <v>735</v>
      </c>
      <c r="Y8" s="81" t="s">
        <v>736</v>
      </c>
      <c r="Z8" s="815"/>
    </row>
    <row r="9" spans="1:26" s="352" customFormat="1" ht="40.5">
      <c r="A9" s="812"/>
      <c r="B9" s="63" t="s">
        <v>739</v>
      </c>
      <c r="C9" s="293" t="s">
        <v>740</v>
      </c>
      <c r="D9" s="293" t="s">
        <v>741</v>
      </c>
      <c r="E9" s="988"/>
      <c r="F9" s="293" t="s">
        <v>741</v>
      </c>
      <c r="G9" s="988"/>
      <c r="H9" s="293" t="s">
        <v>741</v>
      </c>
      <c r="I9" s="988"/>
      <c r="J9" s="293" t="s">
        <v>741</v>
      </c>
      <c r="K9" s="988"/>
      <c r="L9" s="293" t="s">
        <v>741</v>
      </c>
      <c r="M9" s="988"/>
      <c r="N9" s="293" t="s">
        <v>741</v>
      </c>
      <c r="O9" s="988"/>
      <c r="P9" s="63" t="s">
        <v>739</v>
      </c>
      <c r="Q9" s="293" t="s">
        <v>740</v>
      </c>
      <c r="R9" s="63" t="s">
        <v>739</v>
      </c>
      <c r="S9" s="293" t="s">
        <v>740</v>
      </c>
      <c r="T9" s="63" t="s">
        <v>739</v>
      </c>
      <c r="U9" s="293" t="s">
        <v>740</v>
      </c>
      <c r="V9" s="63" t="s">
        <v>739</v>
      </c>
      <c r="W9" s="293" t="s">
        <v>740</v>
      </c>
      <c r="X9" s="63" t="s">
        <v>739</v>
      </c>
      <c r="Y9" s="293" t="s">
        <v>740</v>
      </c>
      <c r="Z9" s="818"/>
    </row>
    <row r="10" spans="1:26" s="5" customFormat="1" ht="35.1" customHeight="1">
      <c r="A10" s="11">
        <v>2011</v>
      </c>
      <c r="B10" s="126">
        <v>8308</v>
      </c>
      <c r="C10" s="89">
        <v>21461893</v>
      </c>
      <c r="D10" s="89">
        <v>6315</v>
      </c>
      <c r="E10" s="89">
        <v>16474015</v>
      </c>
      <c r="F10" s="89">
        <v>5195</v>
      </c>
      <c r="G10" s="89">
        <v>11845903</v>
      </c>
      <c r="H10" s="89" t="s">
        <v>74</v>
      </c>
      <c r="I10" s="89" t="s">
        <v>74</v>
      </c>
      <c r="J10" s="89" t="s">
        <v>74</v>
      </c>
      <c r="K10" s="89" t="s">
        <v>74</v>
      </c>
      <c r="L10" s="89">
        <v>249</v>
      </c>
      <c r="M10" s="89">
        <v>1177131</v>
      </c>
      <c r="N10" s="89">
        <v>9</v>
      </c>
      <c r="O10" s="89">
        <v>6109</v>
      </c>
      <c r="P10" s="89">
        <v>159</v>
      </c>
      <c r="Q10" s="89">
        <v>694210</v>
      </c>
      <c r="R10" s="89">
        <v>1300</v>
      </c>
      <c r="S10" s="89">
        <v>2689759</v>
      </c>
      <c r="T10" s="89">
        <v>7</v>
      </c>
      <c r="U10" s="89">
        <v>92025</v>
      </c>
      <c r="V10" s="89">
        <v>491</v>
      </c>
      <c r="W10" s="89">
        <v>1426200</v>
      </c>
      <c r="X10" s="89">
        <v>36</v>
      </c>
      <c r="Y10" s="93">
        <v>85684</v>
      </c>
      <c r="Z10" s="11">
        <v>2011</v>
      </c>
    </row>
    <row r="11" spans="1:26" s="5" customFormat="1" ht="35.1" customHeight="1">
      <c r="A11" s="11">
        <v>2012</v>
      </c>
      <c r="B11" s="126">
        <v>9095</v>
      </c>
      <c r="C11" s="89">
        <v>25648451</v>
      </c>
      <c r="D11" s="89">
        <v>6803</v>
      </c>
      <c r="E11" s="89">
        <v>19328031</v>
      </c>
      <c r="F11" s="89">
        <v>5156</v>
      </c>
      <c r="G11" s="89">
        <v>12173929</v>
      </c>
      <c r="H11" s="89" t="s">
        <v>74</v>
      </c>
      <c r="I11" s="89" t="s">
        <v>74</v>
      </c>
      <c r="J11" s="89" t="s">
        <v>74</v>
      </c>
      <c r="K11" s="89" t="s">
        <v>74</v>
      </c>
      <c r="L11" s="89">
        <v>368</v>
      </c>
      <c r="M11" s="89">
        <v>1593717</v>
      </c>
      <c r="N11" s="89">
        <v>10</v>
      </c>
      <c r="O11" s="89">
        <v>11448</v>
      </c>
      <c r="P11" s="89">
        <v>162</v>
      </c>
      <c r="Q11" s="89">
        <v>654931</v>
      </c>
      <c r="R11" s="89">
        <v>1381</v>
      </c>
      <c r="S11" s="89">
        <v>2960763</v>
      </c>
      <c r="T11" s="89">
        <v>3</v>
      </c>
      <c r="U11" s="89">
        <v>12894</v>
      </c>
      <c r="V11" s="89">
        <v>704</v>
      </c>
      <c r="W11" s="89">
        <v>2635467</v>
      </c>
      <c r="X11" s="89">
        <v>42</v>
      </c>
      <c r="Y11" s="93">
        <v>56364</v>
      </c>
      <c r="Z11" s="11">
        <v>2012</v>
      </c>
    </row>
    <row r="12" spans="1:26" s="5" customFormat="1" ht="35.1" customHeight="1">
      <c r="A12" s="11">
        <v>2013</v>
      </c>
      <c r="B12" s="126">
        <v>9239</v>
      </c>
      <c r="C12" s="89">
        <v>28588396</v>
      </c>
      <c r="D12" s="89">
        <v>6900</v>
      </c>
      <c r="E12" s="89">
        <v>21883854</v>
      </c>
      <c r="F12" s="89">
        <v>5010</v>
      </c>
      <c r="G12" s="89">
        <v>12332633</v>
      </c>
      <c r="H12" s="89">
        <v>130</v>
      </c>
      <c r="I12" s="89">
        <v>1222875</v>
      </c>
      <c r="J12" s="89">
        <v>1227</v>
      </c>
      <c r="K12" s="89">
        <v>5581666</v>
      </c>
      <c r="L12" s="89">
        <v>520</v>
      </c>
      <c r="M12" s="89">
        <v>2719709</v>
      </c>
      <c r="N12" s="89">
        <v>13</v>
      </c>
      <c r="O12" s="89">
        <v>26971</v>
      </c>
      <c r="P12" s="89">
        <v>156</v>
      </c>
      <c r="Q12" s="89">
        <v>707961</v>
      </c>
      <c r="R12" s="89">
        <v>1468</v>
      </c>
      <c r="S12" s="89">
        <v>3285437</v>
      </c>
      <c r="T12" s="89">
        <v>9</v>
      </c>
      <c r="U12" s="89">
        <v>130405</v>
      </c>
      <c r="V12" s="89">
        <v>669</v>
      </c>
      <c r="W12" s="89">
        <v>2492199</v>
      </c>
      <c r="X12" s="89">
        <v>37</v>
      </c>
      <c r="Y12" s="93">
        <v>88540</v>
      </c>
      <c r="Z12" s="11">
        <v>2013</v>
      </c>
    </row>
    <row r="13" spans="1:26" s="5" customFormat="1" ht="35.1" customHeight="1">
      <c r="A13" s="11">
        <v>2014</v>
      </c>
      <c r="B13" s="126">
        <v>9604</v>
      </c>
      <c r="C13" s="89">
        <v>29441751</v>
      </c>
      <c r="D13" s="89">
        <v>7277</v>
      </c>
      <c r="E13" s="89">
        <v>23201909</v>
      </c>
      <c r="F13" s="89">
        <v>5052</v>
      </c>
      <c r="G13" s="89">
        <v>12457410</v>
      </c>
      <c r="H13" s="89">
        <v>151</v>
      </c>
      <c r="I13" s="89">
        <v>1356298</v>
      </c>
      <c r="J13" s="89">
        <v>1438</v>
      </c>
      <c r="K13" s="89">
        <v>6111900</v>
      </c>
      <c r="L13" s="89">
        <v>618</v>
      </c>
      <c r="M13" s="89">
        <v>3250389</v>
      </c>
      <c r="N13" s="89">
        <v>18</v>
      </c>
      <c r="O13" s="89">
        <v>25912</v>
      </c>
      <c r="P13" s="89">
        <v>162</v>
      </c>
      <c r="Q13" s="89">
        <v>734838</v>
      </c>
      <c r="R13" s="89">
        <v>1616</v>
      </c>
      <c r="S13" s="89">
        <v>3627269</v>
      </c>
      <c r="T13" s="89">
        <v>5</v>
      </c>
      <c r="U13" s="89">
        <v>53392</v>
      </c>
      <c r="V13" s="89">
        <v>505</v>
      </c>
      <c r="W13" s="89">
        <v>1761082</v>
      </c>
      <c r="X13" s="89">
        <v>39</v>
      </c>
      <c r="Y13" s="93">
        <v>63263</v>
      </c>
      <c r="Z13" s="11">
        <v>2014</v>
      </c>
    </row>
    <row r="14" spans="1:26" s="5" customFormat="1" ht="35.1" customHeight="1">
      <c r="A14" s="11">
        <v>2015</v>
      </c>
      <c r="B14" s="126">
        <v>10350</v>
      </c>
      <c r="C14" s="89">
        <v>32936824</v>
      </c>
      <c r="D14" s="89">
        <v>7805</v>
      </c>
      <c r="E14" s="89">
        <v>25653837</v>
      </c>
      <c r="F14" s="89">
        <v>5030</v>
      </c>
      <c r="G14" s="89">
        <v>12559547</v>
      </c>
      <c r="H14" s="89">
        <v>219</v>
      </c>
      <c r="I14" s="89">
        <v>1742113</v>
      </c>
      <c r="J14" s="89">
        <v>1852</v>
      </c>
      <c r="K14" s="89">
        <v>7581180</v>
      </c>
      <c r="L14" s="89">
        <v>682</v>
      </c>
      <c r="M14" s="89">
        <v>3738287</v>
      </c>
      <c r="N14" s="89">
        <v>22</v>
      </c>
      <c r="O14" s="89">
        <v>32710</v>
      </c>
      <c r="P14" s="89">
        <v>166</v>
      </c>
      <c r="Q14" s="89">
        <v>772778</v>
      </c>
      <c r="R14" s="89">
        <v>1778</v>
      </c>
      <c r="S14" s="89">
        <v>4023341</v>
      </c>
      <c r="T14" s="89">
        <v>5</v>
      </c>
      <c r="U14" s="89">
        <v>54318</v>
      </c>
      <c r="V14" s="89">
        <v>537</v>
      </c>
      <c r="W14" s="89">
        <v>2293614</v>
      </c>
      <c r="X14" s="89">
        <v>59</v>
      </c>
      <c r="Y14" s="93">
        <v>138936</v>
      </c>
      <c r="Z14" s="11">
        <v>2015</v>
      </c>
    </row>
    <row r="15" spans="1:26" s="52" customFormat="1" ht="35.1" customHeight="1" thickBot="1">
      <c r="A15" s="94">
        <v>2016</v>
      </c>
      <c r="B15" s="353">
        <v>11264</v>
      </c>
      <c r="C15" s="96">
        <v>37502098</v>
      </c>
      <c r="D15" s="659">
        <f>SUM(F15,H15,J15,L15,N15)</f>
        <v>8423</v>
      </c>
      <c r="E15" s="660">
        <f>SUM(G15,I15,K15,M15,O15)</f>
        <v>29195290</v>
      </c>
      <c r="F15" s="660">
        <v>4955</v>
      </c>
      <c r="G15" s="660">
        <v>12472884</v>
      </c>
      <c r="H15" s="660">
        <v>377</v>
      </c>
      <c r="I15" s="660">
        <v>2686970</v>
      </c>
      <c r="J15" s="660">
        <v>2283</v>
      </c>
      <c r="K15" s="660">
        <v>9660921</v>
      </c>
      <c r="L15" s="660">
        <v>774</v>
      </c>
      <c r="M15" s="660">
        <v>4319382</v>
      </c>
      <c r="N15" s="660">
        <v>34</v>
      </c>
      <c r="O15" s="660">
        <v>55133</v>
      </c>
      <c r="P15" s="661">
        <v>177</v>
      </c>
      <c r="Q15" s="661">
        <v>763508</v>
      </c>
      <c r="R15" s="661">
        <v>1923</v>
      </c>
      <c r="S15" s="661">
        <v>4375357</v>
      </c>
      <c r="T15" s="661">
        <v>7</v>
      </c>
      <c r="U15" s="661">
        <v>74208</v>
      </c>
      <c r="V15" s="661">
        <v>696</v>
      </c>
      <c r="W15" s="661">
        <v>3036449</v>
      </c>
      <c r="X15" s="661">
        <v>38</v>
      </c>
      <c r="Y15" s="662">
        <v>57286</v>
      </c>
      <c r="Z15" s="94">
        <v>2016</v>
      </c>
    </row>
    <row r="16" spans="1:26" ht="21" customHeight="1">
      <c r="A16" s="1028" t="s">
        <v>742</v>
      </c>
      <c r="B16" s="1028"/>
      <c r="C16" s="1028"/>
      <c r="D16" s="1028"/>
      <c r="E16" s="355"/>
      <c r="F16" s="57"/>
      <c r="G16" s="355"/>
      <c r="H16" s="57"/>
      <c r="I16" s="57"/>
      <c r="J16" s="57"/>
      <c r="K16" s="57"/>
      <c r="L16" s="57"/>
      <c r="M16" s="57"/>
      <c r="N16" s="57"/>
      <c r="O16" s="57"/>
      <c r="R16" s="804" t="s">
        <v>743</v>
      </c>
      <c r="S16" s="808"/>
      <c r="T16" s="808"/>
      <c r="U16" s="808"/>
      <c r="V16" s="808"/>
    </row>
    <row r="17" spans="1:1">
      <c r="A17" s="1" t="s">
        <v>744</v>
      </c>
    </row>
  </sheetData>
  <mergeCells count="29">
    <mergeCell ref="L7:M7"/>
    <mergeCell ref="A16:D16"/>
    <mergeCell ref="R16:V16"/>
    <mergeCell ref="N7:O7"/>
    <mergeCell ref="E8:E9"/>
    <mergeCell ref="G8:G9"/>
    <mergeCell ref="I8:I9"/>
    <mergeCell ref="K8:K9"/>
    <mergeCell ref="M8:M9"/>
    <mergeCell ref="O8:O9"/>
    <mergeCell ref="R6:S7"/>
    <mergeCell ref="T6:U7"/>
    <mergeCell ref="V6:W7"/>
    <mergeCell ref="A2:Q2"/>
    <mergeCell ref="R2:Z2"/>
    <mergeCell ref="X4:Z4"/>
    <mergeCell ref="A5:A9"/>
    <mergeCell ref="B5:C5"/>
    <mergeCell ref="D5:S5"/>
    <mergeCell ref="T5:Y5"/>
    <mergeCell ref="Z5:Z9"/>
    <mergeCell ref="D6:O6"/>
    <mergeCell ref="P6:Q7"/>
    <mergeCell ref="X6:Y7"/>
    <mergeCell ref="B7:C7"/>
    <mergeCell ref="D7:E7"/>
    <mergeCell ref="F7:G7"/>
    <mergeCell ref="H7:I7"/>
    <mergeCell ref="J7:K7"/>
  </mergeCells>
  <phoneticPr fontId="12" type="noConversion"/>
  <pageMargins left="0.75" right="0.75" top="1" bottom="1" header="0.5" footer="0.5"/>
  <pageSetup paperSize="9" scale="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GridLines="0" view="pageBreakPreview" zoomScaleNormal="100" workbookViewId="0">
      <selection activeCell="B14" sqref="B14"/>
    </sheetView>
  </sheetViews>
  <sheetFormatPr defaultRowHeight="13.5"/>
  <cols>
    <col min="1" max="1" width="11.21875" style="1" customWidth="1"/>
    <col min="2" max="2" width="6.33203125" style="1" customWidth="1"/>
    <col min="3" max="3" width="5.21875" style="1" bestFit="1" customWidth="1"/>
    <col min="4" max="4" width="6.6640625" style="1" bestFit="1" customWidth="1"/>
    <col min="5" max="10" width="10.77734375" style="1" customWidth="1"/>
    <col min="11" max="11" width="9.77734375" style="1" customWidth="1"/>
    <col min="12" max="12" width="10.77734375" style="1" customWidth="1"/>
    <col min="13" max="13" width="10.6640625" style="1" customWidth="1"/>
    <col min="14" max="14" width="11.88671875" style="1" customWidth="1"/>
    <col min="15" max="15" width="9.5546875" style="1" customWidth="1"/>
    <col min="16" max="17" width="8.88671875" style="1" hidden="1" customWidth="1"/>
    <col min="18" max="16384" width="8.88671875" style="1"/>
  </cols>
  <sheetData>
    <row r="1" spans="1:15" ht="21" customHeight="1"/>
    <row r="2" spans="1:15" ht="20.25">
      <c r="A2" s="789" t="s">
        <v>596</v>
      </c>
      <c r="B2" s="789"/>
      <c r="C2" s="789"/>
      <c r="D2" s="789"/>
      <c r="E2" s="789"/>
      <c r="F2" s="789"/>
      <c r="G2" s="789"/>
      <c r="H2" s="789"/>
      <c r="I2" s="790" t="s">
        <v>597</v>
      </c>
      <c r="J2" s="790"/>
      <c r="K2" s="790"/>
      <c r="L2" s="790"/>
      <c r="M2" s="790"/>
      <c r="N2" s="790"/>
      <c r="O2" s="790"/>
    </row>
    <row r="4" spans="1:15" ht="14.25" thickBot="1">
      <c r="A4" s="1" t="s">
        <v>44</v>
      </c>
      <c r="N4" s="809" t="s">
        <v>45</v>
      </c>
      <c r="O4" s="809"/>
    </row>
    <row r="5" spans="1:15" s="33" customFormat="1" ht="27" customHeight="1">
      <c r="A5" s="810" t="s">
        <v>109</v>
      </c>
      <c r="B5" s="813" t="s">
        <v>598</v>
      </c>
      <c r="C5" s="814"/>
      <c r="D5" s="810"/>
      <c r="E5" s="816" t="s">
        <v>599</v>
      </c>
      <c r="F5" s="817"/>
      <c r="G5" s="100" t="s">
        <v>600</v>
      </c>
      <c r="H5" s="99" t="s">
        <v>55</v>
      </c>
      <c r="I5" s="99" t="s">
        <v>601</v>
      </c>
      <c r="J5" s="99" t="s">
        <v>602</v>
      </c>
      <c r="K5" s="99" t="s">
        <v>58</v>
      </c>
      <c r="L5" s="99" t="s">
        <v>603</v>
      </c>
      <c r="M5" s="99" t="s">
        <v>604</v>
      </c>
      <c r="N5" s="99" t="s">
        <v>605</v>
      </c>
      <c r="O5" s="813" t="s">
        <v>49</v>
      </c>
    </row>
    <row r="6" spans="1:15" s="33" customFormat="1">
      <c r="A6" s="811"/>
      <c r="B6" s="815"/>
      <c r="C6" s="791"/>
      <c r="D6" s="811"/>
      <c r="E6" s="818" t="s">
        <v>606</v>
      </c>
      <c r="F6" s="812"/>
      <c r="G6" s="315"/>
      <c r="H6" s="819" t="s">
        <v>607</v>
      </c>
      <c r="I6" s="315"/>
      <c r="J6" s="315"/>
      <c r="K6" s="30"/>
      <c r="L6" s="30" t="s">
        <v>608</v>
      </c>
      <c r="M6" s="30"/>
      <c r="N6" s="53"/>
      <c r="O6" s="815"/>
    </row>
    <row r="7" spans="1:15" s="33" customFormat="1">
      <c r="A7" s="811"/>
      <c r="B7" s="30"/>
      <c r="C7" s="31" t="s">
        <v>609</v>
      </c>
      <c r="D7" s="31" t="s">
        <v>610</v>
      </c>
      <c r="E7" s="81" t="s">
        <v>611</v>
      </c>
      <c r="F7" s="81" t="s">
        <v>612</v>
      </c>
      <c r="G7" s="315"/>
      <c r="H7" s="820"/>
      <c r="I7" s="315"/>
      <c r="J7" s="315"/>
      <c r="K7" s="30"/>
      <c r="L7" s="30"/>
      <c r="M7" s="30"/>
      <c r="N7" s="30"/>
      <c r="O7" s="815"/>
    </row>
    <row r="8" spans="1:15" s="33" customFormat="1" ht="41.25" customHeight="1">
      <c r="A8" s="812"/>
      <c r="B8" s="38" t="s">
        <v>21</v>
      </c>
      <c r="C8" s="64" t="s">
        <v>613</v>
      </c>
      <c r="D8" s="64" t="s">
        <v>614</v>
      </c>
      <c r="E8" s="38" t="s">
        <v>615</v>
      </c>
      <c r="F8" s="38" t="s">
        <v>616</v>
      </c>
      <c r="G8" s="38" t="s">
        <v>135</v>
      </c>
      <c r="H8" s="821"/>
      <c r="I8" s="38" t="s">
        <v>617</v>
      </c>
      <c r="J8" s="38" t="s">
        <v>618</v>
      </c>
      <c r="K8" s="38" t="s">
        <v>619</v>
      </c>
      <c r="L8" s="40" t="s">
        <v>620</v>
      </c>
      <c r="M8" s="40" t="s">
        <v>621</v>
      </c>
      <c r="N8" s="40" t="s">
        <v>622</v>
      </c>
      <c r="O8" s="818"/>
    </row>
    <row r="9" spans="1:15" s="5" customFormat="1" ht="35.1" customHeight="1">
      <c r="A9" s="43">
        <v>2011</v>
      </c>
      <c r="B9" s="44">
        <v>989</v>
      </c>
      <c r="C9" s="45" t="s">
        <v>74</v>
      </c>
      <c r="D9" s="45" t="s">
        <v>74</v>
      </c>
      <c r="E9" s="44">
        <v>120</v>
      </c>
      <c r="F9" s="44">
        <v>0</v>
      </c>
      <c r="G9" s="44">
        <v>56</v>
      </c>
      <c r="H9" s="44">
        <v>23</v>
      </c>
      <c r="I9" s="44">
        <v>61</v>
      </c>
      <c r="J9" s="44">
        <v>0</v>
      </c>
      <c r="K9" s="44">
        <v>171</v>
      </c>
      <c r="L9" s="44">
        <v>355</v>
      </c>
      <c r="M9" s="44">
        <v>200</v>
      </c>
      <c r="N9" s="44">
        <v>3</v>
      </c>
      <c r="O9" s="46">
        <v>2011</v>
      </c>
    </row>
    <row r="10" spans="1:15" s="5" customFormat="1" ht="35.1" customHeight="1">
      <c r="A10" s="43">
        <v>2012</v>
      </c>
      <c r="B10" s="44">
        <v>1183</v>
      </c>
      <c r="C10" s="45">
        <v>248</v>
      </c>
      <c r="D10" s="45">
        <v>935</v>
      </c>
      <c r="E10" s="44">
        <v>95</v>
      </c>
      <c r="F10" s="44">
        <v>0</v>
      </c>
      <c r="G10" s="44">
        <v>24</v>
      </c>
      <c r="H10" s="44">
        <v>26</v>
      </c>
      <c r="I10" s="44">
        <v>63</v>
      </c>
      <c r="J10" s="44">
        <v>0</v>
      </c>
      <c r="K10" s="44">
        <v>242</v>
      </c>
      <c r="L10" s="44">
        <v>533</v>
      </c>
      <c r="M10" s="44">
        <v>196</v>
      </c>
      <c r="N10" s="44">
        <v>4</v>
      </c>
      <c r="O10" s="46">
        <v>2012</v>
      </c>
    </row>
    <row r="11" spans="1:15" s="5" customFormat="1" ht="35.1" customHeight="1">
      <c r="A11" s="43">
        <v>2013</v>
      </c>
      <c r="B11" s="44">
        <v>1066</v>
      </c>
      <c r="C11" s="45">
        <v>267</v>
      </c>
      <c r="D11" s="45">
        <v>799</v>
      </c>
      <c r="E11" s="44">
        <v>92</v>
      </c>
      <c r="F11" s="44">
        <v>0</v>
      </c>
      <c r="G11" s="44">
        <v>26</v>
      </c>
      <c r="H11" s="44">
        <v>29</v>
      </c>
      <c r="I11" s="44">
        <v>64</v>
      </c>
      <c r="J11" s="44">
        <v>0</v>
      </c>
      <c r="K11" s="44">
        <v>204</v>
      </c>
      <c r="L11" s="44">
        <v>482</v>
      </c>
      <c r="M11" s="44">
        <v>164</v>
      </c>
      <c r="N11" s="44">
        <v>5</v>
      </c>
      <c r="O11" s="46">
        <v>2013</v>
      </c>
    </row>
    <row r="12" spans="1:15" s="5" customFormat="1" ht="35.1" customHeight="1">
      <c r="A12" s="43">
        <v>2014</v>
      </c>
      <c r="B12" s="44">
        <v>984</v>
      </c>
      <c r="C12" s="45">
        <v>219</v>
      </c>
      <c r="D12" s="45">
        <v>765</v>
      </c>
      <c r="E12" s="44">
        <v>93</v>
      </c>
      <c r="F12" s="44">
        <v>0</v>
      </c>
      <c r="G12" s="44">
        <v>28</v>
      </c>
      <c r="H12" s="44">
        <v>34</v>
      </c>
      <c r="I12" s="44">
        <v>66</v>
      </c>
      <c r="J12" s="44">
        <v>0</v>
      </c>
      <c r="K12" s="44">
        <v>236</v>
      </c>
      <c r="L12" s="44">
        <v>372</v>
      </c>
      <c r="M12" s="44">
        <v>143</v>
      </c>
      <c r="N12" s="44">
        <v>12</v>
      </c>
      <c r="O12" s="46">
        <v>2014</v>
      </c>
    </row>
    <row r="13" spans="1:15" s="5" customFormat="1" ht="35.1" customHeight="1">
      <c r="A13" s="43">
        <v>2015</v>
      </c>
      <c r="B13" s="44">
        <v>945</v>
      </c>
      <c r="C13" s="45">
        <v>222</v>
      </c>
      <c r="D13" s="45">
        <v>723</v>
      </c>
      <c r="E13" s="44">
        <v>107</v>
      </c>
      <c r="F13" s="44">
        <v>0</v>
      </c>
      <c r="G13" s="44">
        <v>25</v>
      </c>
      <c r="H13" s="44">
        <v>21</v>
      </c>
      <c r="I13" s="44">
        <v>39</v>
      </c>
      <c r="J13" s="44">
        <v>0</v>
      </c>
      <c r="K13" s="44">
        <v>251</v>
      </c>
      <c r="L13" s="44">
        <v>338</v>
      </c>
      <c r="M13" s="44">
        <v>159</v>
      </c>
      <c r="N13" s="44">
        <v>5</v>
      </c>
      <c r="O13" s="46">
        <v>2015</v>
      </c>
    </row>
    <row r="14" spans="1:15" s="52" customFormat="1" ht="35.1" customHeight="1" thickBot="1">
      <c r="A14" s="94">
        <v>2016</v>
      </c>
      <c r="B14" s="95">
        <f>SUM(E14:N14)</f>
        <v>1071</v>
      </c>
      <c r="C14" s="50">
        <v>268</v>
      </c>
      <c r="D14" s="50">
        <v>803</v>
      </c>
      <c r="E14" s="50">
        <v>113</v>
      </c>
      <c r="F14" s="50">
        <v>0</v>
      </c>
      <c r="G14" s="50">
        <v>35</v>
      </c>
      <c r="H14" s="50">
        <v>42</v>
      </c>
      <c r="I14" s="50">
        <v>57</v>
      </c>
      <c r="J14" s="50">
        <v>0</v>
      </c>
      <c r="K14" s="50">
        <v>291</v>
      </c>
      <c r="L14" s="50">
        <v>366</v>
      </c>
      <c r="M14" s="50">
        <v>161</v>
      </c>
      <c r="N14" s="50">
        <v>6</v>
      </c>
      <c r="O14" s="51">
        <v>2016</v>
      </c>
    </row>
    <row r="15" spans="1:15" ht="51.75" customHeight="1">
      <c r="A15" s="807" t="s">
        <v>623</v>
      </c>
      <c r="B15" s="808"/>
      <c r="C15" s="808"/>
      <c r="D15" s="808"/>
      <c r="E15" s="808"/>
      <c r="F15" s="808"/>
      <c r="I15" s="804" t="s">
        <v>624</v>
      </c>
      <c r="J15" s="808"/>
      <c r="K15" s="808"/>
      <c r="L15" s="808"/>
      <c r="M15" s="808"/>
      <c r="N15" s="808"/>
    </row>
  </sheetData>
  <mergeCells count="11">
    <mergeCell ref="A15:F15"/>
    <mergeCell ref="I15:N15"/>
    <mergeCell ref="A2:H2"/>
    <mergeCell ref="I2:O2"/>
    <mergeCell ref="N4:O4"/>
    <mergeCell ref="A5:A8"/>
    <mergeCell ref="B5:D6"/>
    <mergeCell ref="E5:F5"/>
    <mergeCell ref="O5:O8"/>
    <mergeCell ref="E6:F6"/>
    <mergeCell ref="H6:H8"/>
  </mergeCells>
  <phoneticPr fontId="12" type="noConversion"/>
  <pageMargins left="0.75" right="0.75" top="1" bottom="1" header="0.5" footer="0.5"/>
  <pageSetup paperSize="9" scale="7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7"/>
  <sheetViews>
    <sheetView showGridLines="0" view="pageBreakPreview" zoomScale="85" zoomScaleNormal="100" workbookViewId="0">
      <selection activeCell="A9" sqref="A9"/>
    </sheetView>
  </sheetViews>
  <sheetFormatPr defaultRowHeight="13.5"/>
  <cols>
    <col min="1" max="2" width="10.21875" style="1" customWidth="1"/>
    <col min="3" max="3" width="11.21875" style="1" customWidth="1"/>
    <col min="4" max="4" width="12.33203125" style="1" customWidth="1"/>
    <col min="5" max="5" width="12.5546875" style="1" customWidth="1"/>
    <col min="6" max="6" width="13.21875" style="1" customWidth="1"/>
    <col min="7" max="7" width="13.77734375" style="1" customWidth="1"/>
    <col min="8" max="8" width="14.88671875" style="1" customWidth="1"/>
    <col min="9" max="10" width="12.77734375" style="1" customWidth="1"/>
    <col min="11" max="11" width="12.6640625" style="1" customWidth="1"/>
    <col min="12" max="12" width="10.77734375" style="1" customWidth="1"/>
    <col min="13" max="15" width="6.21875" style="1" customWidth="1"/>
    <col min="16" max="16" width="11.77734375" style="1" customWidth="1"/>
    <col min="17" max="17" width="6.88671875" style="1" customWidth="1"/>
    <col min="18" max="18" width="6.44140625" style="1" customWidth="1"/>
    <col min="19" max="19" width="6.21875" style="1" customWidth="1"/>
    <col min="20" max="20" width="11.33203125" style="1" customWidth="1"/>
    <col min="21" max="21" width="13.6640625" style="1" customWidth="1"/>
    <col min="22" max="22" width="13" style="1" customWidth="1"/>
    <col min="23" max="23" width="7.21875" style="1" customWidth="1"/>
    <col min="24" max="24" width="10.77734375" style="1" customWidth="1"/>
    <col min="25" max="25" width="8.109375" style="1" customWidth="1"/>
    <col min="26" max="26" width="6" style="1" customWidth="1"/>
    <col min="27" max="28" width="11.21875" style="1" customWidth="1"/>
    <col min="29" max="29" width="12.77734375" style="1" customWidth="1"/>
    <col min="30" max="16384" width="8.88671875" style="1"/>
  </cols>
  <sheetData>
    <row r="2" spans="1:29" ht="20.25">
      <c r="A2" s="789" t="s">
        <v>745</v>
      </c>
      <c r="B2" s="789"/>
      <c r="C2" s="789"/>
      <c r="D2" s="789"/>
      <c r="E2" s="789"/>
      <c r="F2" s="789"/>
      <c r="G2" s="790" t="s">
        <v>746</v>
      </c>
      <c r="H2" s="790"/>
      <c r="I2" s="790"/>
      <c r="J2" s="790"/>
      <c r="K2" s="790"/>
      <c r="L2" s="789" t="s">
        <v>747</v>
      </c>
      <c r="M2" s="789"/>
      <c r="N2" s="789"/>
      <c r="O2" s="789"/>
      <c r="P2" s="789"/>
      <c r="Q2" s="789"/>
      <c r="R2" s="789"/>
      <c r="S2" s="789"/>
      <c r="T2" s="789"/>
      <c r="U2" s="789"/>
      <c r="V2" s="790" t="s">
        <v>748</v>
      </c>
      <c r="W2" s="790"/>
      <c r="X2" s="790"/>
      <c r="Y2" s="790"/>
      <c r="Z2" s="790"/>
      <c r="AA2" s="790"/>
      <c r="AB2" s="790"/>
      <c r="AC2" s="790"/>
    </row>
    <row r="4" spans="1:29" ht="14.25" thickBot="1">
      <c r="A4" s="1" t="s">
        <v>44</v>
      </c>
      <c r="J4" s="1" t="s">
        <v>45</v>
      </c>
      <c r="L4" s="1" t="s">
        <v>44</v>
      </c>
      <c r="AC4" s="1" t="s">
        <v>45</v>
      </c>
    </row>
    <row r="5" spans="1:29" s="8" customFormat="1" ht="40.5" customHeight="1">
      <c r="A5" s="801" t="s">
        <v>1413</v>
      </c>
      <c r="B5" s="2" t="s">
        <v>750</v>
      </c>
      <c r="C5" s="888" t="s">
        <v>751</v>
      </c>
      <c r="D5" s="889"/>
      <c r="E5" s="889"/>
      <c r="F5" s="889"/>
      <c r="G5" s="889"/>
      <c r="H5" s="889"/>
      <c r="I5" s="889"/>
      <c r="J5" s="890"/>
      <c r="K5" s="800" t="s">
        <v>752</v>
      </c>
      <c r="L5" s="801" t="s">
        <v>749</v>
      </c>
      <c r="M5" s="800" t="s">
        <v>753</v>
      </c>
      <c r="N5" s="889"/>
      <c r="O5" s="889"/>
      <c r="P5" s="889" t="s">
        <v>754</v>
      </c>
      <c r="Q5" s="889"/>
      <c r="R5" s="889"/>
      <c r="S5" s="889"/>
      <c r="T5" s="889"/>
      <c r="U5" s="889"/>
      <c r="V5" s="889"/>
      <c r="W5" s="889"/>
      <c r="X5" s="890"/>
      <c r="Y5" s="888" t="s">
        <v>755</v>
      </c>
      <c r="Z5" s="889"/>
      <c r="AA5" s="889"/>
      <c r="AB5" s="890"/>
      <c r="AC5" s="800" t="s">
        <v>1414</v>
      </c>
    </row>
    <row r="6" spans="1:29" s="8" customFormat="1" ht="36" customHeight="1">
      <c r="A6" s="898"/>
      <c r="B6" s="145"/>
      <c r="C6" s="377" t="s">
        <v>756</v>
      </c>
      <c r="D6" s="377" t="s">
        <v>757</v>
      </c>
      <c r="E6" s="377" t="s">
        <v>758</v>
      </c>
      <c r="F6" s="377" t="s">
        <v>759</v>
      </c>
      <c r="G6" s="377" t="s">
        <v>760</v>
      </c>
      <c r="H6" s="377" t="s">
        <v>761</v>
      </c>
      <c r="I6" s="377" t="s">
        <v>762</v>
      </c>
      <c r="J6" s="377" t="s">
        <v>763</v>
      </c>
      <c r="K6" s="796"/>
      <c r="L6" s="898"/>
      <c r="M6" s="145"/>
      <c r="N6" s="146" t="s">
        <v>764</v>
      </c>
      <c r="O6" s="146" t="s">
        <v>765</v>
      </c>
      <c r="P6" s="377" t="s">
        <v>766</v>
      </c>
      <c r="Q6" s="1031" t="s">
        <v>767</v>
      </c>
      <c r="R6" s="1032"/>
      <c r="S6" s="1033"/>
      <c r="T6" s="377" t="s">
        <v>768</v>
      </c>
      <c r="U6" s="377" t="s">
        <v>769</v>
      </c>
      <c r="V6" s="377" t="s">
        <v>770</v>
      </c>
      <c r="W6" s="377" t="s">
        <v>771</v>
      </c>
      <c r="X6" s="377" t="s">
        <v>772</v>
      </c>
      <c r="Y6" s="377" t="s">
        <v>773</v>
      </c>
      <c r="Z6" s="377" t="s">
        <v>774</v>
      </c>
      <c r="AA6" s="377" t="s">
        <v>775</v>
      </c>
      <c r="AB6" s="378" t="s">
        <v>776</v>
      </c>
      <c r="AC6" s="897"/>
    </row>
    <row r="7" spans="1:29" s="8" customFormat="1" ht="33" customHeight="1">
      <c r="A7" s="898"/>
      <c r="B7" s="145"/>
      <c r="C7" s="1034" t="s">
        <v>21</v>
      </c>
      <c r="D7" s="802" t="s">
        <v>777</v>
      </c>
      <c r="E7" s="145" t="s">
        <v>778</v>
      </c>
      <c r="F7" s="145" t="s">
        <v>778</v>
      </c>
      <c r="G7" s="145" t="s">
        <v>778</v>
      </c>
      <c r="H7" s="145" t="s">
        <v>778</v>
      </c>
      <c r="I7" s="802" t="s">
        <v>779</v>
      </c>
      <c r="J7" s="802" t="s">
        <v>780</v>
      </c>
      <c r="K7" s="796"/>
      <c r="L7" s="898"/>
      <c r="M7" s="145"/>
      <c r="N7" s="146"/>
      <c r="O7" s="146"/>
      <c r="P7" s="379"/>
      <c r="Q7" s="897" t="s">
        <v>781</v>
      </c>
      <c r="R7" s="1036"/>
      <c r="S7" s="793"/>
      <c r="T7" s="802" t="s">
        <v>782</v>
      </c>
      <c r="U7" s="802" t="s">
        <v>783</v>
      </c>
      <c r="V7" s="802" t="s">
        <v>784</v>
      </c>
      <c r="W7" s="802" t="s">
        <v>785</v>
      </c>
      <c r="X7" s="802" t="s">
        <v>786</v>
      </c>
      <c r="Y7" s="802" t="s">
        <v>787</v>
      </c>
      <c r="Z7" s="802" t="s">
        <v>788</v>
      </c>
      <c r="AA7" s="802" t="s">
        <v>789</v>
      </c>
      <c r="AB7" s="380"/>
      <c r="AC7" s="897"/>
    </row>
    <row r="8" spans="1:29" s="8" customFormat="1" ht="90" customHeight="1">
      <c r="A8" s="1029"/>
      <c r="B8" s="10" t="s">
        <v>790</v>
      </c>
      <c r="C8" s="1035"/>
      <c r="D8" s="803"/>
      <c r="E8" s="10" t="s">
        <v>791</v>
      </c>
      <c r="F8" s="10" t="s">
        <v>792</v>
      </c>
      <c r="G8" s="10" t="s">
        <v>793</v>
      </c>
      <c r="H8" s="10" t="s">
        <v>794</v>
      </c>
      <c r="I8" s="1035"/>
      <c r="J8" s="1035"/>
      <c r="K8" s="797"/>
      <c r="L8" s="1029"/>
      <c r="M8" s="104"/>
      <c r="N8" s="381" t="s">
        <v>795</v>
      </c>
      <c r="O8" s="381" t="s">
        <v>796</v>
      </c>
      <c r="P8" s="382" t="s">
        <v>797</v>
      </c>
      <c r="Q8" s="383" t="s">
        <v>798</v>
      </c>
      <c r="R8" s="383" t="s">
        <v>799</v>
      </c>
      <c r="S8" s="383" t="s">
        <v>800</v>
      </c>
      <c r="T8" s="1035"/>
      <c r="U8" s="1035"/>
      <c r="V8" s="1035"/>
      <c r="W8" s="1035"/>
      <c r="X8" s="1035"/>
      <c r="Y8" s="803"/>
      <c r="Z8" s="1035"/>
      <c r="AA8" s="803"/>
      <c r="AB8" s="384" t="s">
        <v>801</v>
      </c>
      <c r="AC8" s="1030"/>
    </row>
    <row r="9" spans="1:29" s="5" customFormat="1" ht="40.5" customHeight="1">
      <c r="A9" s="11">
        <v>2011</v>
      </c>
      <c r="B9" s="88">
        <v>543</v>
      </c>
      <c r="C9" s="44">
        <v>233</v>
      </c>
      <c r="D9" s="44">
        <v>0</v>
      </c>
      <c r="E9" s="44">
        <v>172</v>
      </c>
      <c r="F9" s="44">
        <v>56</v>
      </c>
      <c r="G9" s="44">
        <v>0</v>
      </c>
      <c r="H9" s="44">
        <v>0</v>
      </c>
      <c r="I9" s="44">
        <v>5</v>
      </c>
      <c r="J9" s="127">
        <v>0</v>
      </c>
      <c r="K9" s="385">
        <v>2011</v>
      </c>
      <c r="L9" s="386">
        <v>2011</v>
      </c>
      <c r="M9" s="44">
        <v>310</v>
      </c>
      <c r="N9" s="153" t="s">
        <v>74</v>
      </c>
      <c r="O9" s="153" t="s">
        <v>74</v>
      </c>
      <c r="P9" s="44">
        <v>41</v>
      </c>
      <c r="Q9" s="44">
        <v>97</v>
      </c>
      <c r="R9" s="44">
        <v>63</v>
      </c>
      <c r="S9" s="44">
        <v>46</v>
      </c>
      <c r="T9" s="44">
        <v>50</v>
      </c>
      <c r="U9" s="44">
        <v>0</v>
      </c>
      <c r="V9" s="44">
        <v>1</v>
      </c>
      <c r="W9" s="44">
        <v>10</v>
      </c>
      <c r="X9" s="44">
        <v>0</v>
      </c>
      <c r="Y9" s="44">
        <v>0</v>
      </c>
      <c r="Z9" s="44">
        <v>2</v>
      </c>
      <c r="AA9" s="44">
        <v>0</v>
      </c>
      <c r="AB9" s="89">
        <v>0</v>
      </c>
      <c r="AC9" s="46">
        <v>2011</v>
      </c>
    </row>
    <row r="10" spans="1:29" s="5" customFormat="1" ht="40.5" customHeight="1">
      <c r="A10" s="11">
        <v>2011</v>
      </c>
      <c r="B10" s="88">
        <v>543</v>
      </c>
      <c r="C10" s="44">
        <v>233</v>
      </c>
      <c r="D10" s="44">
        <v>0</v>
      </c>
      <c r="E10" s="44">
        <v>172</v>
      </c>
      <c r="F10" s="44">
        <v>56</v>
      </c>
      <c r="G10" s="44">
        <v>0</v>
      </c>
      <c r="H10" s="44">
        <v>0</v>
      </c>
      <c r="I10" s="44">
        <v>5</v>
      </c>
      <c r="J10" s="127">
        <v>0</v>
      </c>
      <c r="K10" s="385">
        <v>2011</v>
      </c>
      <c r="L10" s="386">
        <v>2011</v>
      </c>
      <c r="M10" s="44">
        <v>310</v>
      </c>
      <c r="N10" s="153" t="s">
        <v>74</v>
      </c>
      <c r="O10" s="153" t="s">
        <v>74</v>
      </c>
      <c r="P10" s="44">
        <v>41</v>
      </c>
      <c r="Q10" s="44">
        <v>97</v>
      </c>
      <c r="R10" s="44">
        <v>63</v>
      </c>
      <c r="S10" s="44">
        <v>46</v>
      </c>
      <c r="T10" s="44">
        <v>50</v>
      </c>
      <c r="U10" s="44">
        <v>0</v>
      </c>
      <c r="V10" s="44">
        <v>1</v>
      </c>
      <c r="W10" s="44">
        <v>10</v>
      </c>
      <c r="X10" s="44">
        <v>0</v>
      </c>
      <c r="Y10" s="44">
        <v>0</v>
      </c>
      <c r="Z10" s="44">
        <v>2</v>
      </c>
      <c r="AA10" s="44">
        <v>0</v>
      </c>
      <c r="AB10" s="89">
        <v>0</v>
      </c>
      <c r="AC10" s="46">
        <v>2011</v>
      </c>
    </row>
    <row r="11" spans="1:29" s="5" customFormat="1" ht="40.5" customHeight="1">
      <c r="A11" s="11">
        <v>2012</v>
      </c>
      <c r="B11" s="88">
        <v>543</v>
      </c>
      <c r="C11" s="44">
        <v>233</v>
      </c>
      <c r="D11" s="44">
        <v>0</v>
      </c>
      <c r="E11" s="44">
        <v>172</v>
      </c>
      <c r="F11" s="44">
        <v>56</v>
      </c>
      <c r="G11" s="44">
        <v>0</v>
      </c>
      <c r="H11" s="44">
        <v>0</v>
      </c>
      <c r="I11" s="44">
        <v>5</v>
      </c>
      <c r="J11" s="127">
        <v>0</v>
      </c>
      <c r="K11" s="385">
        <v>2012</v>
      </c>
      <c r="L11" s="386">
        <v>2012</v>
      </c>
      <c r="M11" s="44">
        <v>315</v>
      </c>
      <c r="N11" s="153" t="s">
        <v>74</v>
      </c>
      <c r="O11" s="153" t="s">
        <v>74</v>
      </c>
      <c r="P11" s="44">
        <v>42</v>
      </c>
      <c r="Q11" s="44">
        <v>100</v>
      </c>
      <c r="R11" s="44">
        <v>65</v>
      </c>
      <c r="S11" s="44">
        <v>43</v>
      </c>
      <c r="T11" s="44">
        <v>50</v>
      </c>
      <c r="U11" s="44">
        <v>0</v>
      </c>
      <c r="V11" s="44">
        <v>1</v>
      </c>
      <c r="W11" s="44">
        <v>10</v>
      </c>
      <c r="X11" s="44">
        <v>0</v>
      </c>
      <c r="Y11" s="44">
        <v>0</v>
      </c>
      <c r="Z11" s="44">
        <v>3</v>
      </c>
      <c r="AA11" s="44">
        <v>1</v>
      </c>
      <c r="AB11" s="89">
        <v>0</v>
      </c>
      <c r="AC11" s="46">
        <v>2012</v>
      </c>
    </row>
    <row r="12" spans="1:29" s="5" customFormat="1" ht="40.5" customHeight="1">
      <c r="A12" s="11">
        <v>2013</v>
      </c>
      <c r="B12" s="88">
        <v>592</v>
      </c>
      <c r="C12" s="44">
        <v>266</v>
      </c>
      <c r="D12" s="44">
        <v>0</v>
      </c>
      <c r="E12" s="44">
        <v>201</v>
      </c>
      <c r="F12" s="44">
        <v>60</v>
      </c>
      <c r="G12" s="44">
        <v>0</v>
      </c>
      <c r="H12" s="44">
        <v>0</v>
      </c>
      <c r="I12" s="44">
        <v>5</v>
      </c>
      <c r="J12" s="127">
        <v>0</v>
      </c>
      <c r="K12" s="385">
        <v>2013</v>
      </c>
      <c r="L12" s="386">
        <v>2013</v>
      </c>
      <c r="M12" s="44">
        <v>326</v>
      </c>
      <c r="N12" s="153" t="s">
        <v>74</v>
      </c>
      <c r="O12" s="153" t="s">
        <v>74</v>
      </c>
      <c r="P12" s="44">
        <v>43</v>
      </c>
      <c r="Q12" s="44">
        <v>106</v>
      </c>
      <c r="R12" s="44">
        <v>74</v>
      </c>
      <c r="S12" s="44">
        <v>39</v>
      </c>
      <c r="T12" s="44">
        <v>52</v>
      </c>
      <c r="U12" s="44">
        <v>0</v>
      </c>
      <c r="V12" s="44">
        <v>0</v>
      </c>
      <c r="W12" s="44">
        <v>7</v>
      </c>
      <c r="X12" s="44">
        <v>0</v>
      </c>
      <c r="Y12" s="44">
        <v>0</v>
      </c>
      <c r="Z12" s="44">
        <v>3</v>
      </c>
      <c r="AA12" s="44">
        <v>1</v>
      </c>
      <c r="AB12" s="89">
        <v>1</v>
      </c>
      <c r="AC12" s="46">
        <v>2013</v>
      </c>
    </row>
    <row r="13" spans="1:29" s="5" customFormat="1" ht="40.5" customHeight="1">
      <c r="A13" s="11">
        <v>2014</v>
      </c>
      <c r="B13" s="88">
        <v>610</v>
      </c>
      <c r="C13" s="44">
        <v>270</v>
      </c>
      <c r="D13" s="44">
        <v>0</v>
      </c>
      <c r="E13" s="44">
        <v>205</v>
      </c>
      <c r="F13" s="44">
        <v>61</v>
      </c>
      <c r="G13" s="44">
        <v>0</v>
      </c>
      <c r="H13" s="44">
        <v>0</v>
      </c>
      <c r="I13" s="44">
        <v>4</v>
      </c>
      <c r="J13" s="127">
        <v>0</v>
      </c>
      <c r="K13" s="385">
        <v>2014</v>
      </c>
      <c r="L13" s="386">
        <v>2014</v>
      </c>
      <c r="M13" s="44">
        <v>340</v>
      </c>
      <c r="N13" s="153" t="s">
        <v>74</v>
      </c>
      <c r="O13" s="153" t="s">
        <v>74</v>
      </c>
      <c r="P13" s="44">
        <v>42</v>
      </c>
      <c r="Q13" s="44">
        <v>109</v>
      </c>
      <c r="R13" s="44">
        <v>77</v>
      </c>
      <c r="S13" s="44">
        <v>36</v>
      </c>
      <c r="T13" s="44">
        <v>62</v>
      </c>
      <c r="U13" s="44">
        <v>0</v>
      </c>
      <c r="V13" s="44">
        <v>0</v>
      </c>
      <c r="W13" s="44">
        <v>10</v>
      </c>
      <c r="X13" s="44">
        <v>0</v>
      </c>
      <c r="Y13" s="44">
        <v>1</v>
      </c>
      <c r="Z13" s="44">
        <v>3</v>
      </c>
      <c r="AA13" s="44">
        <v>0</v>
      </c>
      <c r="AB13" s="89">
        <v>0</v>
      </c>
      <c r="AC13" s="46">
        <v>2014</v>
      </c>
    </row>
    <row r="14" spans="1:29" s="5" customFormat="1" ht="40.5" customHeight="1">
      <c r="A14" s="11">
        <v>2015</v>
      </c>
      <c r="B14" s="88">
        <v>622</v>
      </c>
      <c r="C14" s="44">
        <v>273</v>
      </c>
      <c r="D14" s="44">
        <v>0</v>
      </c>
      <c r="E14" s="44">
        <v>207</v>
      </c>
      <c r="F14" s="44">
        <v>61</v>
      </c>
      <c r="G14" s="44">
        <v>0</v>
      </c>
      <c r="H14" s="44">
        <v>0</v>
      </c>
      <c r="I14" s="44">
        <v>5</v>
      </c>
      <c r="J14" s="127">
        <v>0</v>
      </c>
      <c r="K14" s="385">
        <v>2015</v>
      </c>
      <c r="L14" s="386">
        <v>2015</v>
      </c>
      <c r="M14" s="44">
        <v>349</v>
      </c>
      <c r="N14" s="153" t="s">
        <v>74</v>
      </c>
      <c r="O14" s="153" t="s">
        <v>74</v>
      </c>
      <c r="P14" s="44">
        <v>40</v>
      </c>
      <c r="Q14" s="44">
        <v>114</v>
      </c>
      <c r="R14" s="44">
        <v>80</v>
      </c>
      <c r="S14" s="44">
        <v>35</v>
      </c>
      <c r="T14" s="44">
        <v>65</v>
      </c>
      <c r="U14" s="44">
        <v>0</v>
      </c>
      <c r="V14" s="44">
        <v>0</v>
      </c>
      <c r="W14" s="44">
        <v>10</v>
      </c>
      <c r="X14" s="44">
        <v>0</v>
      </c>
      <c r="Y14" s="44">
        <v>0</v>
      </c>
      <c r="Z14" s="44">
        <v>3</v>
      </c>
      <c r="AA14" s="44">
        <v>2</v>
      </c>
      <c r="AB14" s="89">
        <v>0</v>
      </c>
      <c r="AC14" s="46">
        <v>2015</v>
      </c>
    </row>
    <row r="15" spans="1:29" s="52" customFormat="1" ht="40.5" customHeight="1" thickBot="1">
      <c r="A15" s="94">
        <v>2016</v>
      </c>
      <c r="B15" s="95">
        <f>SUM(C15+M15)</f>
        <v>668</v>
      </c>
      <c r="C15" s="50">
        <f>SUM(D15:J15)</f>
        <v>279</v>
      </c>
      <c r="D15" s="50">
        <v>0</v>
      </c>
      <c r="E15" s="663">
        <v>210</v>
      </c>
      <c r="F15" s="663">
        <v>64</v>
      </c>
      <c r="G15" s="663">
        <v>0</v>
      </c>
      <c r="H15" s="663">
        <v>0</v>
      </c>
      <c r="I15" s="663">
        <v>5</v>
      </c>
      <c r="J15" s="664">
        <v>0</v>
      </c>
      <c r="K15" s="387">
        <v>2016</v>
      </c>
      <c r="L15" s="388">
        <v>2016</v>
      </c>
      <c r="M15" s="50">
        <f>SUM(P15:AB15)</f>
        <v>389</v>
      </c>
      <c r="N15" s="155" t="s">
        <v>802</v>
      </c>
      <c r="O15" s="155" t="s">
        <v>802</v>
      </c>
      <c r="P15" s="665">
        <v>40</v>
      </c>
      <c r="Q15" s="665">
        <v>128</v>
      </c>
      <c r="R15" s="665">
        <v>96</v>
      </c>
      <c r="S15" s="665">
        <v>35</v>
      </c>
      <c r="T15" s="665">
        <v>73</v>
      </c>
      <c r="U15" s="665">
        <v>0</v>
      </c>
      <c r="V15" s="665">
        <v>1</v>
      </c>
      <c r="W15" s="665">
        <v>9</v>
      </c>
      <c r="X15" s="665">
        <v>0</v>
      </c>
      <c r="Y15" s="665">
        <v>1</v>
      </c>
      <c r="Z15" s="665">
        <v>3</v>
      </c>
      <c r="AA15" s="665">
        <v>2</v>
      </c>
      <c r="AB15" s="665">
        <v>1</v>
      </c>
      <c r="AC15" s="51">
        <v>2016</v>
      </c>
    </row>
    <row r="16" spans="1:29" ht="58.5" customHeight="1">
      <c r="A16" s="804" t="s">
        <v>803</v>
      </c>
      <c r="B16" s="804"/>
      <c r="C16" s="804"/>
      <c r="D16" s="804"/>
      <c r="E16" s="804"/>
      <c r="F16" s="804"/>
      <c r="G16" s="804" t="s">
        <v>804</v>
      </c>
      <c r="H16" s="808"/>
      <c r="I16" s="808"/>
      <c r="J16" s="808"/>
      <c r="K16" s="808"/>
      <c r="L16" s="807" t="s">
        <v>1410</v>
      </c>
      <c r="M16" s="808"/>
      <c r="N16" s="808"/>
      <c r="O16" s="808"/>
      <c r="P16" s="808"/>
      <c r="Q16" s="808"/>
      <c r="R16" s="808"/>
      <c r="S16" s="808"/>
      <c r="T16" s="808"/>
      <c r="U16" s="808"/>
      <c r="V16" s="804" t="s">
        <v>805</v>
      </c>
      <c r="W16" s="808"/>
      <c r="X16" s="808"/>
      <c r="Y16" s="808"/>
      <c r="Z16" s="808"/>
      <c r="AA16" s="808"/>
      <c r="AB16" s="808"/>
      <c r="AC16" s="808"/>
    </row>
    <row r="17" spans="1:22" ht="23.1" customHeight="1">
      <c r="A17" s="306" t="s">
        <v>806</v>
      </c>
      <c r="G17" s="1" t="s">
        <v>807</v>
      </c>
      <c r="L17" s="306" t="s">
        <v>1409</v>
      </c>
      <c r="V17" s="1" t="s">
        <v>808</v>
      </c>
    </row>
  </sheetData>
  <mergeCells count="30">
    <mergeCell ref="V16:AC16"/>
    <mergeCell ref="V7:V8"/>
    <mergeCell ref="W7:W8"/>
    <mergeCell ref="X7:X8"/>
    <mergeCell ref="Y7:Y8"/>
    <mergeCell ref="Z7:Z8"/>
    <mergeCell ref="AA7:AA8"/>
    <mergeCell ref="J7:J8"/>
    <mergeCell ref="Q7:S7"/>
    <mergeCell ref="T7:T8"/>
    <mergeCell ref="U7:U8"/>
    <mergeCell ref="A16:F16"/>
    <mergeCell ref="G16:K16"/>
    <mergeCell ref="L16:U16"/>
    <mergeCell ref="A2:F2"/>
    <mergeCell ref="G2:K2"/>
    <mergeCell ref="L2:U2"/>
    <mergeCell ref="V2:AC2"/>
    <mergeCell ref="A5:A8"/>
    <mergeCell ref="C5:J5"/>
    <mergeCell ref="K5:K8"/>
    <mergeCell ref="L5:L8"/>
    <mergeCell ref="M5:O5"/>
    <mergeCell ref="P5:X5"/>
    <mergeCell ref="Y5:AB5"/>
    <mergeCell ref="AC5:AC8"/>
    <mergeCell ref="Q6:S6"/>
    <mergeCell ref="C7:C8"/>
    <mergeCell ref="D7:D8"/>
    <mergeCell ref="I7:I8"/>
  </mergeCells>
  <phoneticPr fontId="12" type="noConversion"/>
  <pageMargins left="0.75" right="0.75" top="1" bottom="1" header="0.5" footer="0.5"/>
  <pageSetup paperSize="9" scale="71" fitToWidth="2" orientation="landscape" r:id="rId1"/>
  <headerFooter alignWithMargins="0"/>
  <colBreaks count="1" manualBreakCount="1">
    <brk id="1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view="pageBreakPreview" zoomScaleNormal="100" workbookViewId="0">
      <selection activeCell="B13" sqref="B13"/>
    </sheetView>
  </sheetViews>
  <sheetFormatPr defaultRowHeight="13.5"/>
  <cols>
    <col min="1" max="1" width="8.21875" style="1" customWidth="1"/>
    <col min="2" max="13" width="5.5546875" style="1" customWidth="1"/>
    <col min="14" max="16384" width="8.88671875" style="1"/>
  </cols>
  <sheetData>
    <row r="1" spans="1:14" ht="22.5" customHeight="1"/>
    <row r="2" spans="1:14" ht="22.5" customHeight="1">
      <c r="A2" s="789" t="s">
        <v>809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  <c r="M2" s="789"/>
      <c r="N2" s="789"/>
    </row>
    <row r="3" spans="1:14" ht="20.25">
      <c r="A3" s="790" t="s">
        <v>810</v>
      </c>
      <c r="B3" s="790"/>
      <c r="C3" s="790"/>
      <c r="D3" s="790"/>
      <c r="E3" s="790"/>
      <c r="F3" s="790"/>
      <c r="G3" s="790"/>
      <c r="H3" s="790"/>
      <c r="I3" s="790"/>
      <c r="J3" s="790"/>
      <c r="K3" s="790"/>
      <c r="L3" s="790"/>
      <c r="M3" s="790"/>
      <c r="N3" s="790"/>
    </row>
    <row r="4" spans="1:14" ht="14.25" thickBot="1">
      <c r="A4" s="1" t="s">
        <v>44</v>
      </c>
      <c r="M4" s="791" t="s">
        <v>45</v>
      </c>
      <c r="N4" s="791"/>
    </row>
    <row r="5" spans="1:14" ht="39" customHeight="1">
      <c r="A5" s="810" t="s">
        <v>4</v>
      </c>
      <c r="B5" s="816" t="s">
        <v>811</v>
      </c>
      <c r="C5" s="825"/>
      <c r="D5" s="826"/>
      <c r="E5" s="816" t="s">
        <v>812</v>
      </c>
      <c r="F5" s="825"/>
      <c r="G5" s="826"/>
      <c r="H5" s="816" t="s">
        <v>813</v>
      </c>
      <c r="I5" s="825"/>
      <c r="J5" s="826"/>
      <c r="K5" s="816" t="s">
        <v>814</v>
      </c>
      <c r="L5" s="825"/>
      <c r="M5" s="826"/>
      <c r="N5" s="813" t="s">
        <v>49</v>
      </c>
    </row>
    <row r="6" spans="1:14">
      <c r="A6" s="811"/>
      <c r="B6" s="30"/>
      <c r="C6" s="30" t="s">
        <v>468</v>
      </c>
      <c r="D6" s="30" t="s">
        <v>469</v>
      </c>
      <c r="E6" s="30"/>
      <c r="F6" s="30" t="s">
        <v>468</v>
      </c>
      <c r="G6" s="30" t="s">
        <v>469</v>
      </c>
      <c r="H6" s="30"/>
      <c r="I6" s="30" t="s">
        <v>468</v>
      </c>
      <c r="J6" s="30" t="s">
        <v>469</v>
      </c>
      <c r="K6" s="30"/>
      <c r="L6" s="30" t="s">
        <v>468</v>
      </c>
      <c r="M6" s="30" t="s">
        <v>469</v>
      </c>
      <c r="N6" s="815"/>
    </row>
    <row r="7" spans="1:14">
      <c r="A7" s="812"/>
      <c r="B7" s="293"/>
      <c r="C7" s="293" t="s">
        <v>475</v>
      </c>
      <c r="D7" s="293" t="s">
        <v>476</v>
      </c>
      <c r="E7" s="293"/>
      <c r="F7" s="293" t="s">
        <v>475</v>
      </c>
      <c r="G7" s="293" t="s">
        <v>476</v>
      </c>
      <c r="H7" s="293"/>
      <c r="I7" s="293" t="s">
        <v>475</v>
      </c>
      <c r="J7" s="293" t="s">
        <v>476</v>
      </c>
      <c r="K7" s="293"/>
      <c r="L7" s="293" t="s">
        <v>475</v>
      </c>
      <c r="M7" s="293" t="s">
        <v>476</v>
      </c>
      <c r="N7" s="818"/>
    </row>
    <row r="8" spans="1:14" s="5" customFormat="1" ht="50.1" customHeight="1">
      <c r="A8" s="11">
        <v>2011</v>
      </c>
      <c r="B8" s="389">
        <v>182</v>
      </c>
      <c r="C8" s="45">
        <v>138</v>
      </c>
      <c r="D8" s="45">
        <v>44</v>
      </c>
      <c r="E8" s="45">
        <v>15</v>
      </c>
      <c r="F8" s="45">
        <v>13</v>
      </c>
      <c r="G8" s="45">
        <v>2</v>
      </c>
      <c r="H8" s="45">
        <v>136</v>
      </c>
      <c r="I8" s="45">
        <v>103</v>
      </c>
      <c r="J8" s="45">
        <v>33</v>
      </c>
      <c r="K8" s="45">
        <v>33</v>
      </c>
      <c r="L8" s="45">
        <v>22</v>
      </c>
      <c r="M8" s="390">
        <v>11</v>
      </c>
      <c r="N8" s="11">
        <v>2011</v>
      </c>
    </row>
    <row r="9" spans="1:14" s="5" customFormat="1" ht="50.1" customHeight="1">
      <c r="A9" s="11">
        <v>2012</v>
      </c>
      <c r="B9" s="389">
        <v>185</v>
      </c>
      <c r="C9" s="45">
        <v>141</v>
      </c>
      <c r="D9" s="45">
        <v>44</v>
      </c>
      <c r="E9" s="45">
        <v>14</v>
      </c>
      <c r="F9" s="45">
        <v>14</v>
      </c>
      <c r="G9" s="45">
        <v>0</v>
      </c>
      <c r="H9" s="45">
        <v>136</v>
      </c>
      <c r="I9" s="45">
        <v>103</v>
      </c>
      <c r="J9" s="45">
        <v>33</v>
      </c>
      <c r="K9" s="45">
        <v>35</v>
      </c>
      <c r="L9" s="45">
        <v>24</v>
      </c>
      <c r="M9" s="390">
        <v>11</v>
      </c>
      <c r="N9" s="11">
        <v>2012</v>
      </c>
    </row>
    <row r="10" spans="1:14" s="5" customFormat="1" ht="50.1" customHeight="1">
      <c r="A10" s="11">
        <v>2013</v>
      </c>
      <c r="B10" s="389">
        <v>187</v>
      </c>
      <c r="C10" s="45">
        <v>145</v>
      </c>
      <c r="D10" s="45">
        <v>42</v>
      </c>
      <c r="E10" s="45">
        <v>19</v>
      </c>
      <c r="F10" s="45">
        <v>19</v>
      </c>
      <c r="G10" s="45">
        <v>0</v>
      </c>
      <c r="H10" s="45">
        <v>133</v>
      </c>
      <c r="I10" s="45">
        <v>101</v>
      </c>
      <c r="J10" s="45">
        <v>32</v>
      </c>
      <c r="K10" s="45">
        <v>35</v>
      </c>
      <c r="L10" s="45">
        <v>25</v>
      </c>
      <c r="M10" s="390">
        <v>10</v>
      </c>
      <c r="N10" s="11">
        <v>2013</v>
      </c>
    </row>
    <row r="11" spans="1:14" s="5" customFormat="1" ht="50.1" customHeight="1">
      <c r="A11" s="11">
        <v>2014</v>
      </c>
      <c r="B11" s="389">
        <v>207</v>
      </c>
      <c r="C11" s="45">
        <v>161</v>
      </c>
      <c r="D11" s="45">
        <v>46</v>
      </c>
      <c r="E11" s="45">
        <v>18</v>
      </c>
      <c r="F11" s="45">
        <v>18</v>
      </c>
      <c r="G11" s="45">
        <v>0</v>
      </c>
      <c r="H11" s="45">
        <v>152</v>
      </c>
      <c r="I11" s="45">
        <v>117</v>
      </c>
      <c r="J11" s="45">
        <v>35</v>
      </c>
      <c r="K11" s="45">
        <v>37</v>
      </c>
      <c r="L11" s="45">
        <v>26</v>
      </c>
      <c r="M11" s="390">
        <v>11</v>
      </c>
      <c r="N11" s="11">
        <v>2014</v>
      </c>
    </row>
    <row r="12" spans="1:14" s="5" customFormat="1" ht="50.1" customHeight="1">
      <c r="A12" s="11">
        <v>2015</v>
      </c>
      <c r="B12" s="389">
        <v>216</v>
      </c>
      <c r="C12" s="45">
        <v>169</v>
      </c>
      <c r="D12" s="45">
        <v>47</v>
      </c>
      <c r="E12" s="45">
        <v>20</v>
      </c>
      <c r="F12" s="45">
        <v>20</v>
      </c>
      <c r="G12" s="45">
        <v>0</v>
      </c>
      <c r="H12" s="45">
        <v>158</v>
      </c>
      <c r="I12" s="45">
        <v>122</v>
      </c>
      <c r="J12" s="45">
        <v>36</v>
      </c>
      <c r="K12" s="45">
        <v>38</v>
      </c>
      <c r="L12" s="45">
        <v>27</v>
      </c>
      <c r="M12" s="390">
        <v>11</v>
      </c>
      <c r="N12" s="11">
        <v>2015</v>
      </c>
    </row>
    <row r="13" spans="1:14" s="298" customFormat="1" ht="50.1" customHeight="1" thickBot="1">
      <c r="A13" s="391">
        <v>2016</v>
      </c>
      <c r="B13" s="392">
        <f>SUM(C13:D13)</f>
        <v>219</v>
      </c>
      <c r="C13" s="393">
        <v>174</v>
      </c>
      <c r="D13" s="393">
        <v>45</v>
      </c>
      <c r="E13" s="393">
        <f>SUM(F13:G13)</f>
        <v>24</v>
      </c>
      <c r="F13" s="393">
        <v>24</v>
      </c>
      <c r="G13" s="393">
        <v>0</v>
      </c>
      <c r="H13" s="393">
        <f>SUM(I13:J13)</f>
        <v>155</v>
      </c>
      <c r="I13" s="393">
        <v>121</v>
      </c>
      <c r="J13" s="393">
        <v>34</v>
      </c>
      <c r="K13" s="393">
        <f>SUM(L13:M13)</f>
        <v>40</v>
      </c>
      <c r="L13" s="393">
        <v>29</v>
      </c>
      <c r="M13" s="394">
        <v>11</v>
      </c>
      <c r="N13" s="391">
        <v>2016</v>
      </c>
    </row>
    <row r="14" spans="1:14" ht="34.5" customHeight="1">
      <c r="A14" s="306" t="s">
        <v>815</v>
      </c>
      <c r="E14" s="791" t="s">
        <v>816</v>
      </c>
      <c r="F14" s="791"/>
      <c r="G14" s="791"/>
      <c r="H14" s="791"/>
      <c r="I14" s="791"/>
      <c r="J14" s="791"/>
      <c r="K14" s="791"/>
      <c r="L14" s="791"/>
      <c r="M14" s="791"/>
      <c r="N14" s="791"/>
    </row>
    <row r="15" spans="1:14" ht="35.1" customHeight="1"/>
  </sheetData>
  <mergeCells count="10">
    <mergeCell ref="E14:N14"/>
    <mergeCell ref="A2:N2"/>
    <mergeCell ref="A3:N3"/>
    <mergeCell ref="M4:N4"/>
    <mergeCell ref="A5:A7"/>
    <mergeCell ref="B5:D5"/>
    <mergeCell ref="E5:G5"/>
    <mergeCell ref="H5:J5"/>
    <mergeCell ref="K5:M5"/>
    <mergeCell ref="N5:N7"/>
  </mergeCells>
  <phoneticPr fontId="12" type="noConversion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5"/>
  <sheetViews>
    <sheetView showGridLines="0" view="pageBreakPreview" zoomScaleNormal="100" workbookViewId="0">
      <selection activeCell="I14" sqref="I14"/>
    </sheetView>
  </sheetViews>
  <sheetFormatPr defaultRowHeight="13.5"/>
  <cols>
    <col min="1" max="1" width="8.88671875" style="1"/>
    <col min="2" max="19" width="7.77734375" style="1" customWidth="1"/>
    <col min="20" max="16384" width="8.88671875" style="1"/>
  </cols>
  <sheetData>
    <row r="2" spans="1:21" ht="20.25">
      <c r="A2" s="789" t="s">
        <v>817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867" t="s">
        <v>818</v>
      </c>
      <c r="M2" s="867"/>
      <c r="N2" s="867"/>
      <c r="O2" s="867"/>
      <c r="P2" s="867"/>
      <c r="Q2" s="867"/>
      <c r="R2" s="867"/>
      <c r="S2" s="867"/>
      <c r="T2" s="867"/>
    </row>
    <row r="4" spans="1:21" ht="14.25" thickBot="1">
      <c r="A4" s="1" t="s">
        <v>44</v>
      </c>
      <c r="S4" s="838" t="s">
        <v>819</v>
      </c>
      <c r="T4" s="838"/>
    </row>
    <row r="5" spans="1:21" ht="32.25" customHeight="1">
      <c r="A5" s="810" t="s">
        <v>46</v>
      </c>
      <c r="B5" s="395"/>
      <c r="C5" s="396"/>
      <c r="D5" s="873" t="s">
        <v>820</v>
      </c>
      <c r="E5" s="825"/>
      <c r="F5" s="825"/>
      <c r="G5" s="826"/>
      <c r="H5" s="882" t="s">
        <v>821</v>
      </c>
      <c r="I5" s="825"/>
      <c r="J5" s="825"/>
      <c r="K5" s="826"/>
      <c r="L5" s="882" t="s">
        <v>822</v>
      </c>
      <c r="M5" s="873"/>
      <c r="N5" s="873"/>
      <c r="O5" s="874"/>
      <c r="P5" s="882" t="s">
        <v>823</v>
      </c>
      <c r="Q5" s="825"/>
      <c r="R5" s="825"/>
      <c r="S5" s="826"/>
      <c r="T5" s="813" t="s">
        <v>49</v>
      </c>
    </row>
    <row r="6" spans="1:21" s="33" customFormat="1">
      <c r="A6" s="811"/>
      <c r="B6" s="397" t="s">
        <v>824</v>
      </c>
      <c r="C6" s="398"/>
      <c r="D6" s="399"/>
      <c r="E6" s="81" t="s">
        <v>825</v>
      </c>
      <c r="F6" s="81" t="s">
        <v>826</v>
      </c>
      <c r="G6" s="81" t="s">
        <v>827</v>
      </c>
      <c r="H6" s="81" t="s">
        <v>824</v>
      </c>
      <c r="I6" s="81" t="s">
        <v>825</v>
      </c>
      <c r="J6" s="81" t="s">
        <v>826</v>
      </c>
      <c r="K6" s="81" t="s">
        <v>827</v>
      </c>
      <c r="L6" s="30" t="s">
        <v>824</v>
      </c>
      <c r="M6" s="30" t="s">
        <v>825</v>
      </c>
      <c r="N6" s="30" t="s">
        <v>826</v>
      </c>
      <c r="O6" s="30" t="s">
        <v>827</v>
      </c>
      <c r="P6" s="81" t="s">
        <v>824</v>
      </c>
      <c r="Q6" s="81" t="s">
        <v>825</v>
      </c>
      <c r="R6" s="81" t="s">
        <v>826</v>
      </c>
      <c r="S6" s="81" t="s">
        <v>827</v>
      </c>
      <c r="T6" s="815"/>
    </row>
    <row r="7" spans="1:21" s="33" customFormat="1">
      <c r="A7" s="811"/>
      <c r="B7" s="30"/>
      <c r="C7" s="400" t="s">
        <v>828</v>
      </c>
      <c r="D7" s="400" t="s">
        <v>829</v>
      </c>
      <c r="E7" s="30" t="s">
        <v>830</v>
      </c>
      <c r="F7" s="30" t="s">
        <v>831</v>
      </c>
      <c r="G7" s="30" t="s">
        <v>832</v>
      </c>
      <c r="H7" s="30"/>
      <c r="I7" s="30" t="s">
        <v>830</v>
      </c>
      <c r="J7" s="30" t="s">
        <v>833</v>
      </c>
      <c r="K7" s="30" t="s">
        <v>832</v>
      </c>
      <c r="L7" s="30"/>
      <c r="M7" s="30" t="s">
        <v>830</v>
      </c>
      <c r="N7" s="30" t="s">
        <v>831</v>
      </c>
      <c r="O7" s="30" t="s">
        <v>832</v>
      </c>
      <c r="P7" s="30"/>
      <c r="Q7" s="30" t="s">
        <v>830</v>
      </c>
      <c r="R7" s="30" t="s">
        <v>831</v>
      </c>
      <c r="S7" s="30" t="s">
        <v>832</v>
      </c>
      <c r="T7" s="815"/>
    </row>
    <row r="8" spans="1:21" s="33" customFormat="1">
      <c r="A8" s="812"/>
      <c r="B8" s="293" t="s">
        <v>21</v>
      </c>
      <c r="C8" s="401" t="s">
        <v>834</v>
      </c>
      <c r="D8" s="401" t="s">
        <v>835</v>
      </c>
      <c r="E8" s="293" t="s">
        <v>836</v>
      </c>
      <c r="F8" s="293" t="s">
        <v>836</v>
      </c>
      <c r="G8" s="293" t="s">
        <v>837</v>
      </c>
      <c r="H8" s="293" t="s">
        <v>21</v>
      </c>
      <c r="I8" s="293" t="s">
        <v>836</v>
      </c>
      <c r="J8" s="293" t="s">
        <v>836</v>
      </c>
      <c r="K8" s="293" t="s">
        <v>837</v>
      </c>
      <c r="L8" s="293" t="s">
        <v>21</v>
      </c>
      <c r="M8" s="293" t="s">
        <v>836</v>
      </c>
      <c r="N8" s="293" t="s">
        <v>836</v>
      </c>
      <c r="O8" s="293" t="s">
        <v>837</v>
      </c>
      <c r="P8" s="293" t="s">
        <v>21</v>
      </c>
      <c r="Q8" s="293" t="s">
        <v>836</v>
      </c>
      <c r="R8" s="293" t="s">
        <v>836</v>
      </c>
      <c r="S8" s="293" t="s">
        <v>837</v>
      </c>
      <c r="T8" s="818"/>
    </row>
    <row r="9" spans="1:21" s="5" customFormat="1" ht="35.1" customHeight="1">
      <c r="A9" s="11">
        <v>2011</v>
      </c>
      <c r="B9" s="88">
        <v>34</v>
      </c>
      <c r="C9" s="45" t="s">
        <v>74</v>
      </c>
      <c r="D9" s="45" t="s">
        <v>74</v>
      </c>
      <c r="E9" s="44">
        <v>7</v>
      </c>
      <c r="F9" s="44">
        <v>19</v>
      </c>
      <c r="G9" s="44">
        <v>8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4">
        <v>34</v>
      </c>
      <c r="Q9" s="44">
        <v>7</v>
      </c>
      <c r="R9" s="44">
        <v>19</v>
      </c>
      <c r="S9" s="127">
        <v>8</v>
      </c>
      <c r="T9" s="11">
        <v>2011</v>
      </c>
    </row>
    <row r="10" spans="1:21" s="5" customFormat="1" ht="35.1" customHeight="1">
      <c r="A10" s="11">
        <v>2012</v>
      </c>
      <c r="B10" s="88">
        <v>35</v>
      </c>
      <c r="C10" s="45" t="s">
        <v>74</v>
      </c>
      <c r="D10" s="45" t="s">
        <v>74</v>
      </c>
      <c r="E10" s="44">
        <v>6</v>
      </c>
      <c r="F10" s="44">
        <v>18</v>
      </c>
      <c r="G10" s="44">
        <v>11</v>
      </c>
      <c r="H10" s="44">
        <v>2</v>
      </c>
      <c r="I10" s="44">
        <v>0</v>
      </c>
      <c r="J10" s="44">
        <v>0</v>
      </c>
      <c r="K10" s="44">
        <v>2</v>
      </c>
      <c r="L10" s="44">
        <v>0</v>
      </c>
      <c r="M10" s="44">
        <v>0</v>
      </c>
      <c r="N10" s="44">
        <v>0</v>
      </c>
      <c r="O10" s="44">
        <v>0</v>
      </c>
      <c r="P10" s="44">
        <v>33</v>
      </c>
      <c r="Q10" s="44">
        <v>6</v>
      </c>
      <c r="R10" s="44">
        <v>18</v>
      </c>
      <c r="S10" s="127">
        <v>9</v>
      </c>
      <c r="T10" s="11">
        <v>2012</v>
      </c>
    </row>
    <row r="11" spans="1:21" s="5" customFormat="1" ht="35.1" customHeight="1">
      <c r="A11" s="11">
        <v>2013</v>
      </c>
      <c r="B11" s="88">
        <v>30</v>
      </c>
      <c r="C11" s="45" t="s">
        <v>74</v>
      </c>
      <c r="D11" s="45" t="s">
        <v>74</v>
      </c>
      <c r="E11" s="44">
        <v>9</v>
      </c>
      <c r="F11" s="44">
        <v>14</v>
      </c>
      <c r="G11" s="44">
        <v>7</v>
      </c>
      <c r="H11" s="44">
        <v>2</v>
      </c>
      <c r="I11" s="44">
        <v>0</v>
      </c>
      <c r="J11" s="44">
        <v>0</v>
      </c>
      <c r="K11" s="44">
        <v>2</v>
      </c>
      <c r="L11" s="44">
        <v>0</v>
      </c>
      <c r="M11" s="44">
        <v>0</v>
      </c>
      <c r="N11" s="44">
        <v>0</v>
      </c>
      <c r="O11" s="44">
        <v>0</v>
      </c>
      <c r="P11" s="44">
        <v>28</v>
      </c>
      <c r="Q11" s="44">
        <v>9</v>
      </c>
      <c r="R11" s="44">
        <v>14</v>
      </c>
      <c r="S11" s="127">
        <v>5</v>
      </c>
      <c r="T11" s="11">
        <v>2013</v>
      </c>
    </row>
    <row r="12" spans="1:21" s="5" customFormat="1" ht="35.1" customHeight="1">
      <c r="A12" s="11">
        <v>2014</v>
      </c>
      <c r="B12" s="88">
        <v>20</v>
      </c>
      <c r="C12" s="45" t="s">
        <v>74</v>
      </c>
      <c r="D12" s="45" t="s">
        <v>74</v>
      </c>
      <c r="E12" s="44">
        <v>9</v>
      </c>
      <c r="F12" s="44">
        <v>7</v>
      </c>
      <c r="G12" s="44">
        <v>4</v>
      </c>
      <c r="H12" s="44">
        <v>2</v>
      </c>
      <c r="I12" s="44">
        <v>0</v>
      </c>
      <c r="J12" s="44">
        <v>0</v>
      </c>
      <c r="K12" s="44">
        <v>2</v>
      </c>
      <c r="L12" s="44">
        <v>0</v>
      </c>
      <c r="M12" s="44">
        <v>0</v>
      </c>
      <c r="N12" s="44">
        <v>0</v>
      </c>
      <c r="O12" s="44">
        <v>0</v>
      </c>
      <c r="P12" s="44">
        <v>18</v>
      </c>
      <c r="Q12" s="44">
        <v>9</v>
      </c>
      <c r="R12" s="44">
        <v>7</v>
      </c>
      <c r="S12" s="127">
        <v>2</v>
      </c>
      <c r="T12" s="11">
        <v>2014</v>
      </c>
    </row>
    <row r="13" spans="1:21" s="5" customFormat="1" ht="35.1" customHeight="1">
      <c r="A13" s="11">
        <v>2015</v>
      </c>
      <c r="B13" s="88">
        <v>15</v>
      </c>
      <c r="C13" s="45" t="s">
        <v>74</v>
      </c>
      <c r="D13" s="45" t="s">
        <v>74</v>
      </c>
      <c r="E13" s="44">
        <v>8</v>
      </c>
      <c r="F13" s="44">
        <v>6</v>
      </c>
      <c r="G13" s="44">
        <v>1</v>
      </c>
      <c r="H13" s="44">
        <v>1</v>
      </c>
      <c r="I13" s="44">
        <v>0</v>
      </c>
      <c r="J13" s="44">
        <v>0</v>
      </c>
      <c r="K13" s="44">
        <v>1</v>
      </c>
      <c r="L13" s="45">
        <v>0</v>
      </c>
      <c r="M13" s="44">
        <v>0</v>
      </c>
      <c r="N13" s="44">
        <v>0</v>
      </c>
      <c r="O13" s="44">
        <v>0</v>
      </c>
      <c r="P13" s="44">
        <v>15</v>
      </c>
      <c r="Q13" s="44">
        <v>8</v>
      </c>
      <c r="R13" s="44">
        <v>6</v>
      </c>
      <c r="S13" s="127">
        <v>1</v>
      </c>
      <c r="T13" s="402">
        <v>2015</v>
      </c>
      <c r="U13" s="162"/>
    </row>
    <row r="14" spans="1:21" s="52" customFormat="1" ht="35.1" customHeight="1" thickBot="1">
      <c r="A14" s="94">
        <v>2016</v>
      </c>
      <c r="B14" s="95">
        <v>24</v>
      </c>
      <c r="C14" s="328" t="s">
        <v>1407</v>
      </c>
      <c r="D14" s="328" t="s">
        <v>1407</v>
      </c>
      <c r="E14" s="50">
        <v>10</v>
      </c>
      <c r="F14" s="50">
        <v>5</v>
      </c>
      <c r="G14" s="50">
        <v>9</v>
      </c>
      <c r="H14" s="50">
        <v>9</v>
      </c>
      <c r="I14" s="50">
        <v>0</v>
      </c>
      <c r="J14" s="328">
        <v>0</v>
      </c>
      <c r="K14" s="50">
        <v>9</v>
      </c>
      <c r="L14" s="50">
        <v>0</v>
      </c>
      <c r="M14" s="50">
        <v>0</v>
      </c>
      <c r="N14" s="50">
        <v>0</v>
      </c>
      <c r="O14" s="50">
        <v>0</v>
      </c>
      <c r="P14" s="50">
        <f>SUM(Q14:S14)</f>
        <v>23</v>
      </c>
      <c r="Q14" s="50">
        <v>5</v>
      </c>
      <c r="R14" s="50">
        <v>9</v>
      </c>
      <c r="S14" s="97">
        <v>9</v>
      </c>
      <c r="T14" s="94">
        <v>2016</v>
      </c>
      <c r="U14" s="138"/>
    </row>
    <row r="15" spans="1:21" ht="35.1" customHeight="1">
      <c r="A15" s="306" t="s">
        <v>838</v>
      </c>
      <c r="L15" s="1" t="s">
        <v>839</v>
      </c>
    </row>
  </sheetData>
  <mergeCells count="9">
    <mergeCell ref="A2:K2"/>
    <mergeCell ref="L2:T2"/>
    <mergeCell ref="S4:T4"/>
    <mergeCell ref="A5:A8"/>
    <mergeCell ref="D5:G5"/>
    <mergeCell ref="H5:K5"/>
    <mergeCell ref="L5:O5"/>
    <mergeCell ref="P5:S5"/>
    <mergeCell ref="T5:T8"/>
  </mergeCells>
  <phoneticPr fontId="12" type="noConversion"/>
  <pageMargins left="0.75" right="0.75" top="1" bottom="1" header="0.5" footer="0.5"/>
  <pageSetup paperSize="9" scale="7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8"/>
  <sheetViews>
    <sheetView showGridLines="0" view="pageBreakPreview" topLeftCell="A10" zoomScaleNormal="100" workbookViewId="0">
      <selection activeCell="A22" sqref="A22"/>
    </sheetView>
  </sheetViews>
  <sheetFormatPr defaultRowHeight="13.5"/>
  <cols>
    <col min="1" max="1" width="7.6640625" style="1" customWidth="1"/>
    <col min="2" max="2" width="9.44140625" style="1" customWidth="1"/>
    <col min="3" max="3" width="8.6640625" style="1" customWidth="1"/>
    <col min="4" max="6" width="6.77734375" style="1" customWidth="1"/>
    <col min="7" max="8" width="10.33203125" style="1" customWidth="1"/>
    <col min="9" max="9" width="16.21875" style="1" customWidth="1"/>
    <col min="10" max="16384" width="8.88671875" style="1"/>
  </cols>
  <sheetData>
    <row r="1" spans="1:9" ht="23.25" customHeight="1"/>
    <row r="2" spans="1:9" ht="27" customHeight="1">
      <c r="A2" s="789" t="s">
        <v>840</v>
      </c>
      <c r="B2" s="789"/>
      <c r="C2" s="789"/>
      <c r="D2" s="789"/>
      <c r="E2" s="789"/>
      <c r="F2" s="789"/>
      <c r="G2" s="789"/>
      <c r="H2" s="789"/>
      <c r="I2" s="789"/>
    </row>
    <row r="3" spans="1:9" ht="24" customHeight="1">
      <c r="A3" s="790" t="s">
        <v>841</v>
      </c>
      <c r="B3" s="790"/>
      <c r="C3" s="790"/>
      <c r="D3" s="790"/>
      <c r="E3" s="790"/>
      <c r="F3" s="790"/>
      <c r="G3" s="790"/>
      <c r="H3" s="790"/>
      <c r="I3" s="790"/>
    </row>
    <row r="4" spans="1:9" ht="14.25" thickBot="1">
      <c r="A4" s="1" t="s">
        <v>694</v>
      </c>
      <c r="I4" s="403"/>
    </row>
    <row r="5" spans="1:9" s="33" customFormat="1" ht="54" customHeight="1">
      <c r="A5" s="817" t="s">
        <v>842</v>
      </c>
      <c r="B5" s="404" t="s">
        <v>843</v>
      </c>
      <c r="C5" s="816" t="s">
        <v>844</v>
      </c>
      <c r="D5" s="979"/>
      <c r="E5" s="979"/>
      <c r="F5" s="817"/>
      <c r="G5" s="405" t="s">
        <v>845</v>
      </c>
      <c r="H5" s="404" t="s">
        <v>846</v>
      </c>
      <c r="I5" s="816" t="s">
        <v>847</v>
      </c>
    </row>
    <row r="6" spans="1:9" s="33" customFormat="1" ht="27.75" customHeight="1">
      <c r="A6" s="871"/>
      <c r="B6" s="868" t="s">
        <v>848</v>
      </c>
      <c r="C6" s="868" t="s">
        <v>849</v>
      </c>
      <c r="D6" s="1038" t="s">
        <v>850</v>
      </c>
      <c r="E6" s="998"/>
      <c r="F6" s="1023"/>
      <c r="G6" s="868" t="s">
        <v>849</v>
      </c>
      <c r="H6" s="868" t="s">
        <v>849</v>
      </c>
      <c r="I6" s="875"/>
    </row>
    <row r="7" spans="1:9" s="33" customFormat="1" ht="34.5" customHeight="1">
      <c r="A7" s="812"/>
      <c r="B7" s="1037"/>
      <c r="C7" s="1037"/>
      <c r="D7" s="63"/>
      <c r="E7" s="406" t="s">
        <v>851</v>
      </c>
      <c r="F7" s="406" t="s">
        <v>852</v>
      </c>
      <c r="G7" s="1037"/>
      <c r="H7" s="1037"/>
      <c r="I7" s="876"/>
    </row>
    <row r="8" spans="1:9" s="52" customFormat="1" ht="27.75" customHeight="1">
      <c r="A8" s="11">
        <v>2011</v>
      </c>
      <c r="B8" s="329">
        <v>356</v>
      </c>
      <c r="C8" s="309">
        <v>1</v>
      </c>
      <c r="D8" s="309">
        <v>200</v>
      </c>
      <c r="E8" s="326" t="s">
        <v>74</v>
      </c>
      <c r="F8" s="326" t="s">
        <v>74</v>
      </c>
      <c r="G8" s="309">
        <v>355</v>
      </c>
      <c r="H8" s="310">
        <v>0</v>
      </c>
      <c r="I8" s="11">
        <v>2011</v>
      </c>
    </row>
    <row r="9" spans="1:9" s="52" customFormat="1" ht="27.75" customHeight="1">
      <c r="A9" s="11">
        <v>2012</v>
      </c>
      <c r="B9" s="88">
        <v>360</v>
      </c>
      <c r="C9" s="44">
        <v>1</v>
      </c>
      <c r="D9" s="44">
        <v>17</v>
      </c>
      <c r="E9" s="45">
        <v>7</v>
      </c>
      <c r="F9" s="45">
        <v>10</v>
      </c>
      <c r="G9" s="44">
        <v>359</v>
      </c>
      <c r="H9" s="127">
        <v>0</v>
      </c>
      <c r="I9" s="11">
        <v>2012</v>
      </c>
    </row>
    <row r="10" spans="1:9" s="52" customFormat="1" ht="27.75" customHeight="1">
      <c r="A10" s="11">
        <v>2013</v>
      </c>
      <c r="B10" s="88">
        <v>366</v>
      </c>
      <c r="C10" s="44">
        <v>1</v>
      </c>
      <c r="D10" s="44">
        <v>16</v>
      </c>
      <c r="E10" s="45">
        <v>6</v>
      </c>
      <c r="F10" s="45">
        <v>10</v>
      </c>
      <c r="G10" s="44">
        <v>360</v>
      </c>
      <c r="H10" s="127">
        <v>5</v>
      </c>
      <c r="I10" s="11">
        <v>2013</v>
      </c>
    </row>
    <row r="11" spans="1:9" s="52" customFormat="1" ht="27.75" customHeight="1">
      <c r="A11" s="11">
        <v>2014</v>
      </c>
      <c r="B11" s="88">
        <v>363</v>
      </c>
      <c r="C11" s="44">
        <v>1</v>
      </c>
      <c r="D11" s="44">
        <v>16</v>
      </c>
      <c r="E11" s="45">
        <v>6</v>
      </c>
      <c r="F11" s="45">
        <v>10</v>
      </c>
      <c r="G11" s="44">
        <v>362</v>
      </c>
      <c r="H11" s="127">
        <v>7</v>
      </c>
      <c r="I11" s="11">
        <v>2014</v>
      </c>
    </row>
    <row r="12" spans="1:9" s="52" customFormat="1" ht="27.75" customHeight="1">
      <c r="A12" s="11">
        <v>2015</v>
      </c>
      <c r="B12" s="88">
        <v>366</v>
      </c>
      <c r="C12" s="44">
        <v>1</v>
      </c>
      <c r="D12" s="44">
        <v>12</v>
      </c>
      <c r="E12" s="44">
        <v>5</v>
      </c>
      <c r="F12" s="44">
        <v>7</v>
      </c>
      <c r="G12" s="44">
        <v>366</v>
      </c>
      <c r="H12" s="127">
        <v>8</v>
      </c>
      <c r="I12" s="11">
        <v>2015</v>
      </c>
    </row>
    <row r="13" spans="1:9" s="52" customFormat="1" ht="27.75" customHeight="1">
      <c r="A13" s="128">
        <v>2016</v>
      </c>
      <c r="B13" s="161">
        <f>SUM(B14:B24)</f>
        <v>376</v>
      </c>
      <c r="C13" s="162">
        <f t="shared" ref="C13:H13" si="0">SUM(C14:C24)</f>
        <v>1</v>
      </c>
      <c r="D13" s="162">
        <f t="shared" si="0"/>
        <v>12</v>
      </c>
      <c r="E13" s="162">
        <f t="shared" si="0"/>
        <v>5</v>
      </c>
      <c r="F13" s="162">
        <f t="shared" si="0"/>
        <v>7</v>
      </c>
      <c r="G13" s="162">
        <f t="shared" si="0"/>
        <v>367</v>
      </c>
      <c r="H13" s="163">
        <f t="shared" si="0"/>
        <v>8</v>
      </c>
      <c r="I13" s="128">
        <v>2016</v>
      </c>
    </row>
    <row r="14" spans="1:9" s="5" customFormat="1" ht="26.25" customHeight="1">
      <c r="A14" s="11" t="s">
        <v>278</v>
      </c>
      <c r="B14" s="88">
        <f>SUM(C14,G14,H14)</f>
        <v>60</v>
      </c>
      <c r="C14" s="629">
        <v>1</v>
      </c>
      <c r="D14" s="629">
        <v>12</v>
      </c>
      <c r="E14" s="629">
        <v>5</v>
      </c>
      <c r="F14" s="629">
        <v>7</v>
      </c>
      <c r="G14" s="629">
        <v>55</v>
      </c>
      <c r="H14" s="631">
        <v>4</v>
      </c>
      <c r="I14" s="11" t="s">
        <v>337</v>
      </c>
    </row>
    <row r="15" spans="1:9" s="5" customFormat="1" ht="26.25" customHeight="1">
      <c r="A15" s="11" t="s">
        <v>281</v>
      </c>
      <c r="B15" s="88">
        <f t="shared" ref="B15:B24" si="1">SUM(C15,G15,H15)</f>
        <v>46</v>
      </c>
      <c r="C15" s="629">
        <v>0</v>
      </c>
      <c r="D15" s="629">
        <v>0</v>
      </c>
      <c r="E15" s="629">
        <v>0</v>
      </c>
      <c r="F15" s="629">
        <v>0</v>
      </c>
      <c r="G15" s="629">
        <v>44</v>
      </c>
      <c r="H15" s="631">
        <v>2</v>
      </c>
      <c r="I15" s="11" t="s">
        <v>338</v>
      </c>
    </row>
    <row r="16" spans="1:9" s="5" customFormat="1" ht="26.25" customHeight="1">
      <c r="A16" s="11" t="s">
        <v>283</v>
      </c>
      <c r="B16" s="88">
        <f t="shared" si="1"/>
        <v>35</v>
      </c>
      <c r="C16" s="629">
        <v>0</v>
      </c>
      <c r="D16" s="629">
        <v>0</v>
      </c>
      <c r="E16" s="629">
        <v>0</v>
      </c>
      <c r="F16" s="629">
        <v>0</v>
      </c>
      <c r="G16" s="629">
        <v>35</v>
      </c>
      <c r="H16" s="631">
        <v>0</v>
      </c>
      <c r="I16" s="11" t="s">
        <v>339</v>
      </c>
    </row>
    <row r="17" spans="1:9" s="5" customFormat="1" ht="26.25" customHeight="1">
      <c r="A17" s="11" t="s">
        <v>285</v>
      </c>
      <c r="B17" s="88">
        <f t="shared" si="1"/>
        <v>28</v>
      </c>
      <c r="C17" s="629">
        <v>0</v>
      </c>
      <c r="D17" s="629">
        <v>0</v>
      </c>
      <c r="E17" s="629">
        <v>0</v>
      </c>
      <c r="F17" s="629">
        <v>0</v>
      </c>
      <c r="G17" s="629">
        <v>28</v>
      </c>
      <c r="H17" s="631">
        <v>0</v>
      </c>
      <c r="I17" s="11" t="s">
        <v>286</v>
      </c>
    </row>
    <row r="18" spans="1:9" s="5" customFormat="1" ht="26.25" customHeight="1">
      <c r="A18" s="11" t="s">
        <v>287</v>
      </c>
      <c r="B18" s="88">
        <f t="shared" si="1"/>
        <v>35</v>
      </c>
      <c r="C18" s="629">
        <v>0</v>
      </c>
      <c r="D18" s="629">
        <v>0</v>
      </c>
      <c r="E18" s="629">
        <v>0</v>
      </c>
      <c r="F18" s="629">
        <v>0</v>
      </c>
      <c r="G18" s="629">
        <v>34</v>
      </c>
      <c r="H18" s="631">
        <v>1</v>
      </c>
      <c r="I18" s="11" t="s">
        <v>340</v>
      </c>
    </row>
    <row r="19" spans="1:9" s="5" customFormat="1" ht="26.25" customHeight="1">
      <c r="A19" s="11" t="s">
        <v>289</v>
      </c>
      <c r="B19" s="88">
        <f t="shared" si="1"/>
        <v>34</v>
      </c>
      <c r="C19" s="629">
        <v>0</v>
      </c>
      <c r="D19" s="629">
        <v>0</v>
      </c>
      <c r="E19" s="629">
        <v>0</v>
      </c>
      <c r="F19" s="629">
        <v>0</v>
      </c>
      <c r="G19" s="629">
        <v>34</v>
      </c>
      <c r="H19" s="631">
        <v>0</v>
      </c>
      <c r="I19" s="11" t="s">
        <v>341</v>
      </c>
    </row>
    <row r="20" spans="1:9" s="5" customFormat="1" ht="26.25" customHeight="1">
      <c r="A20" s="11" t="s">
        <v>291</v>
      </c>
      <c r="B20" s="88">
        <f t="shared" si="1"/>
        <v>26</v>
      </c>
      <c r="C20" s="629">
        <v>0</v>
      </c>
      <c r="D20" s="629">
        <v>0</v>
      </c>
      <c r="E20" s="629">
        <v>0</v>
      </c>
      <c r="F20" s="629">
        <v>0</v>
      </c>
      <c r="G20" s="629">
        <v>26</v>
      </c>
      <c r="H20" s="631">
        <v>0</v>
      </c>
      <c r="I20" s="11" t="s">
        <v>292</v>
      </c>
    </row>
    <row r="21" spans="1:9" s="5" customFormat="1" ht="26.25" customHeight="1">
      <c r="A21" s="11" t="s">
        <v>293</v>
      </c>
      <c r="B21" s="88">
        <f t="shared" si="1"/>
        <v>26</v>
      </c>
      <c r="C21" s="629">
        <v>0</v>
      </c>
      <c r="D21" s="629">
        <v>0</v>
      </c>
      <c r="E21" s="629">
        <v>0</v>
      </c>
      <c r="F21" s="629">
        <v>0</v>
      </c>
      <c r="G21" s="629">
        <v>26</v>
      </c>
      <c r="H21" s="631">
        <v>0</v>
      </c>
      <c r="I21" s="11" t="s">
        <v>342</v>
      </c>
    </row>
    <row r="22" spans="1:9" s="5" customFormat="1" ht="26.25" customHeight="1">
      <c r="A22" s="11" t="s">
        <v>295</v>
      </c>
      <c r="B22" s="88">
        <f t="shared" si="1"/>
        <v>30</v>
      </c>
      <c r="C22" s="629">
        <v>0</v>
      </c>
      <c r="D22" s="629">
        <v>0</v>
      </c>
      <c r="E22" s="629">
        <v>0</v>
      </c>
      <c r="F22" s="629">
        <v>0</v>
      </c>
      <c r="G22" s="629">
        <v>30</v>
      </c>
      <c r="H22" s="631">
        <v>0</v>
      </c>
      <c r="I22" s="11" t="s">
        <v>296</v>
      </c>
    </row>
    <row r="23" spans="1:9" s="5" customFormat="1" ht="26.25" customHeight="1">
      <c r="A23" s="11" t="s">
        <v>297</v>
      </c>
      <c r="B23" s="88">
        <f t="shared" si="1"/>
        <v>32</v>
      </c>
      <c r="C23" s="629">
        <v>0</v>
      </c>
      <c r="D23" s="629">
        <v>0</v>
      </c>
      <c r="E23" s="629">
        <v>0</v>
      </c>
      <c r="F23" s="629">
        <v>0</v>
      </c>
      <c r="G23" s="629">
        <v>31</v>
      </c>
      <c r="H23" s="631">
        <v>1</v>
      </c>
      <c r="I23" s="11" t="s">
        <v>298</v>
      </c>
    </row>
    <row r="24" spans="1:9" s="3" customFormat="1" ht="26.25" customHeight="1" thickBot="1">
      <c r="A24" s="119" t="s">
        <v>299</v>
      </c>
      <c r="B24" s="312">
        <f t="shared" si="1"/>
        <v>24</v>
      </c>
      <c r="C24" s="630">
        <v>0</v>
      </c>
      <c r="D24" s="630">
        <v>0</v>
      </c>
      <c r="E24" s="630">
        <v>0</v>
      </c>
      <c r="F24" s="630">
        <v>0</v>
      </c>
      <c r="G24" s="630">
        <v>24</v>
      </c>
      <c r="H24" s="637">
        <v>0</v>
      </c>
      <c r="I24" s="119" t="s">
        <v>343</v>
      </c>
    </row>
    <row r="25" spans="1:9">
      <c r="A25" s="306" t="s">
        <v>854</v>
      </c>
      <c r="G25" s="809" t="s">
        <v>855</v>
      </c>
      <c r="H25" s="809"/>
      <c r="I25" s="809"/>
    </row>
    <row r="28" spans="1:9">
      <c r="B28" s="407"/>
      <c r="C28" s="407"/>
      <c r="D28" s="407"/>
      <c r="E28" s="407"/>
      <c r="F28" s="407"/>
      <c r="G28" s="407"/>
      <c r="H28" s="407"/>
    </row>
  </sheetData>
  <mergeCells count="11">
    <mergeCell ref="G25:I25"/>
    <mergeCell ref="A2:I2"/>
    <mergeCell ref="A3:I3"/>
    <mergeCell ref="A5:A7"/>
    <mergeCell ref="C5:F5"/>
    <mergeCell ref="I5:I7"/>
    <mergeCell ref="B6:B7"/>
    <mergeCell ref="C6:C7"/>
    <mergeCell ref="D6:F6"/>
    <mergeCell ref="G6:G7"/>
    <mergeCell ref="H6:H7"/>
  </mergeCells>
  <phoneticPr fontId="12" type="noConversion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H26"/>
  <sheetViews>
    <sheetView showGridLines="0" view="pageBreakPreview" topLeftCell="A7" zoomScaleNormal="100" zoomScaleSheetLayoutView="100" workbookViewId="0">
      <selection activeCell="B15" sqref="B15"/>
    </sheetView>
  </sheetViews>
  <sheetFormatPr defaultRowHeight="13.5"/>
  <cols>
    <col min="1" max="1" width="8.88671875" style="1"/>
    <col min="2" max="2" width="7" style="1" customWidth="1"/>
    <col min="3" max="6" width="6.88671875" style="1" bestFit="1" customWidth="1"/>
    <col min="7" max="9" width="6.33203125" style="1" customWidth="1"/>
    <col min="10" max="10" width="6.5546875" style="1" customWidth="1"/>
    <col min="11" max="14" width="5.5546875" style="1" customWidth="1"/>
    <col min="15" max="17" width="6.33203125" style="1" customWidth="1"/>
    <col min="18" max="18" width="6.77734375" style="1" customWidth="1"/>
    <col min="19" max="19" width="5.77734375" style="1" customWidth="1"/>
    <col min="20" max="22" width="5.6640625" style="1" customWidth="1"/>
    <col min="23" max="25" width="6.88671875" style="1" customWidth="1"/>
    <col min="26" max="26" width="8" style="1" customWidth="1"/>
    <col min="27" max="27" width="7.21875" style="1" customWidth="1"/>
    <col min="28" max="28" width="7.44140625" style="1" customWidth="1"/>
    <col min="29" max="29" width="4.44140625" style="1" bestFit="1" customWidth="1"/>
    <col min="30" max="30" width="5.77734375" style="1" bestFit="1" customWidth="1"/>
    <col min="31" max="31" width="7.6640625" style="1" customWidth="1"/>
    <col min="32" max="32" width="4.44140625" style="1" bestFit="1" customWidth="1"/>
    <col min="33" max="33" width="5.77734375" style="1" bestFit="1" customWidth="1"/>
    <col min="34" max="34" width="16.109375" style="1" customWidth="1"/>
    <col min="35" max="16384" width="8.88671875" style="1"/>
  </cols>
  <sheetData>
    <row r="2" spans="1:34" ht="20.25">
      <c r="B2" s="789" t="s">
        <v>856</v>
      </c>
      <c r="C2" s="789"/>
      <c r="D2" s="789"/>
      <c r="E2" s="789"/>
      <c r="F2" s="789"/>
      <c r="G2" s="789"/>
      <c r="H2" s="789"/>
      <c r="I2" s="789"/>
      <c r="J2" s="789"/>
      <c r="K2" s="789"/>
      <c r="L2" s="789"/>
      <c r="M2" s="789"/>
      <c r="N2" s="789"/>
      <c r="O2" s="789"/>
      <c r="P2" s="789"/>
      <c r="Q2" s="789"/>
      <c r="R2" s="789"/>
      <c r="S2" s="789"/>
      <c r="T2" s="789"/>
      <c r="U2" s="789"/>
      <c r="V2" s="789"/>
      <c r="AA2" s="408" t="s">
        <v>857</v>
      </c>
      <c r="AB2" s="291"/>
      <c r="AC2" s="291"/>
      <c r="AD2" s="291"/>
      <c r="AE2" s="291"/>
      <c r="AF2" s="291"/>
      <c r="AG2" s="291"/>
    </row>
    <row r="4" spans="1:34" ht="14.25" thickBot="1">
      <c r="A4" s="1" t="s">
        <v>694</v>
      </c>
      <c r="AH4" s="1" t="s">
        <v>858</v>
      </c>
    </row>
    <row r="5" spans="1:34" s="5" customFormat="1" ht="29.25" customHeight="1">
      <c r="A5" s="801" t="s">
        <v>859</v>
      </c>
      <c r="B5" s="1039" t="s">
        <v>860</v>
      </c>
      <c r="C5" s="889"/>
      <c r="D5" s="889"/>
      <c r="E5" s="889"/>
      <c r="F5" s="889"/>
      <c r="G5" s="889"/>
      <c r="H5" s="889"/>
      <c r="I5" s="890"/>
      <c r="J5" s="1039" t="s">
        <v>861</v>
      </c>
      <c r="K5" s="1040"/>
      <c r="L5" s="1040"/>
      <c r="M5" s="1040"/>
      <c r="N5" s="1040"/>
      <c r="O5" s="1040"/>
      <c r="P5" s="1041"/>
      <c r="Q5" s="1042"/>
      <c r="R5" s="1039" t="s">
        <v>862</v>
      </c>
      <c r="S5" s="1040"/>
      <c r="T5" s="1040"/>
      <c r="U5" s="1040"/>
      <c r="V5" s="1040"/>
      <c r="W5" s="1040"/>
      <c r="X5" s="1040"/>
      <c r="Y5" s="1042"/>
      <c r="Z5" s="1039" t="s">
        <v>863</v>
      </c>
      <c r="AA5" s="889"/>
      <c r="AB5" s="889"/>
      <c r="AC5" s="889"/>
      <c r="AD5" s="889"/>
      <c r="AE5" s="889"/>
      <c r="AF5" s="889"/>
      <c r="AG5" s="890"/>
      <c r="AH5" s="800" t="s">
        <v>864</v>
      </c>
    </row>
    <row r="6" spans="1:34" s="5" customFormat="1" ht="40.5" customHeight="1">
      <c r="A6" s="898"/>
      <c r="B6" s="145" t="s">
        <v>865</v>
      </c>
      <c r="C6" s="918" t="s">
        <v>866</v>
      </c>
      <c r="D6" s="919"/>
      <c r="E6" s="919"/>
      <c r="F6" s="920"/>
      <c r="G6" s="46" t="s">
        <v>867</v>
      </c>
      <c r="H6" s="409"/>
      <c r="I6" s="43"/>
      <c r="J6" s="145" t="s">
        <v>868</v>
      </c>
      <c r="K6" s="918" t="s">
        <v>866</v>
      </c>
      <c r="L6" s="919"/>
      <c r="M6" s="903"/>
      <c r="N6" s="904"/>
      <c r="O6" s="46" t="s">
        <v>867</v>
      </c>
      <c r="P6" s="409"/>
      <c r="Q6" s="43"/>
      <c r="R6" s="145" t="s">
        <v>868</v>
      </c>
      <c r="S6" s="918" t="s">
        <v>866</v>
      </c>
      <c r="T6" s="919"/>
      <c r="U6" s="919"/>
      <c r="V6" s="920"/>
      <c r="W6" s="46" t="s">
        <v>867</v>
      </c>
      <c r="X6" s="409"/>
      <c r="Y6" s="43"/>
      <c r="Z6" s="145" t="s">
        <v>868</v>
      </c>
      <c r="AA6" s="1030" t="s">
        <v>866</v>
      </c>
      <c r="AB6" s="1043"/>
      <c r="AC6" s="1043"/>
      <c r="AD6" s="1029"/>
      <c r="AE6" s="46" t="s">
        <v>867</v>
      </c>
      <c r="AF6" s="409"/>
      <c r="AG6" s="43"/>
      <c r="AH6" s="796"/>
    </row>
    <row r="7" spans="1:34" s="8" customFormat="1" ht="24">
      <c r="A7" s="898"/>
      <c r="B7" s="377"/>
      <c r="C7" s="377" t="s">
        <v>869</v>
      </c>
      <c r="D7" s="410" t="s">
        <v>870</v>
      </c>
      <c r="E7" s="411"/>
      <c r="F7" s="412"/>
      <c r="G7" s="46"/>
      <c r="H7" s="413"/>
      <c r="I7" s="414"/>
      <c r="J7" s="377"/>
      <c r="K7" s="377" t="s">
        <v>869</v>
      </c>
      <c r="L7" s="378" t="s">
        <v>870</v>
      </c>
      <c r="M7" s="411"/>
      <c r="N7" s="415"/>
      <c r="O7" s="46"/>
      <c r="P7" s="413"/>
      <c r="Q7" s="43"/>
      <c r="R7" s="377"/>
      <c r="S7" s="377" t="s">
        <v>869</v>
      </c>
      <c r="T7" s="378" t="s">
        <v>870</v>
      </c>
      <c r="U7" s="411"/>
      <c r="V7" s="416"/>
      <c r="W7" s="46"/>
      <c r="X7" s="413"/>
      <c r="Y7" s="43"/>
      <c r="Z7" s="377"/>
      <c r="AA7" s="377" t="s">
        <v>869</v>
      </c>
      <c r="AB7" s="378" t="s">
        <v>870</v>
      </c>
      <c r="AC7" s="411"/>
      <c r="AD7" s="412"/>
      <c r="AE7" s="46"/>
      <c r="AF7" s="413"/>
      <c r="AG7" s="43"/>
      <c r="AH7" s="796"/>
    </row>
    <row r="8" spans="1:34" s="8" customFormat="1" ht="24">
      <c r="A8" s="1029"/>
      <c r="B8" s="9" t="s">
        <v>871</v>
      </c>
      <c r="C8" s="9" t="s">
        <v>872</v>
      </c>
      <c r="D8" s="9" t="s">
        <v>873</v>
      </c>
      <c r="E8" s="9" t="s">
        <v>874</v>
      </c>
      <c r="F8" s="9" t="s">
        <v>875</v>
      </c>
      <c r="G8" s="82" t="s">
        <v>876</v>
      </c>
      <c r="H8" s="9" t="s">
        <v>874</v>
      </c>
      <c r="I8" s="9" t="s">
        <v>875</v>
      </c>
      <c r="J8" s="9" t="s">
        <v>871</v>
      </c>
      <c r="K8" s="9" t="s">
        <v>872</v>
      </c>
      <c r="L8" s="9" t="s">
        <v>873</v>
      </c>
      <c r="M8" s="9" t="s">
        <v>874</v>
      </c>
      <c r="N8" s="9" t="s">
        <v>875</v>
      </c>
      <c r="O8" s="82" t="s">
        <v>876</v>
      </c>
      <c r="P8" s="9" t="s">
        <v>874</v>
      </c>
      <c r="Q8" s="417" t="s">
        <v>875</v>
      </c>
      <c r="R8" s="9" t="s">
        <v>871</v>
      </c>
      <c r="S8" s="9" t="s">
        <v>872</v>
      </c>
      <c r="T8" s="9" t="s">
        <v>873</v>
      </c>
      <c r="U8" s="9" t="s">
        <v>874</v>
      </c>
      <c r="V8" s="417" t="s">
        <v>875</v>
      </c>
      <c r="W8" s="82" t="s">
        <v>876</v>
      </c>
      <c r="X8" s="9" t="s">
        <v>874</v>
      </c>
      <c r="Y8" s="417" t="s">
        <v>875</v>
      </c>
      <c r="Z8" s="9" t="s">
        <v>871</v>
      </c>
      <c r="AA8" s="9" t="s">
        <v>872</v>
      </c>
      <c r="AB8" s="9" t="s">
        <v>873</v>
      </c>
      <c r="AC8" s="9" t="s">
        <v>874</v>
      </c>
      <c r="AD8" s="417" t="s">
        <v>875</v>
      </c>
      <c r="AE8" s="82" t="s">
        <v>876</v>
      </c>
      <c r="AF8" s="417" t="s">
        <v>874</v>
      </c>
      <c r="AG8" s="417" t="s">
        <v>875</v>
      </c>
      <c r="AH8" s="797"/>
    </row>
    <row r="9" spans="1:34" s="52" customFormat="1" ht="24.75" customHeight="1">
      <c r="A9" s="418">
        <v>2011</v>
      </c>
      <c r="B9" s="419">
        <v>1</v>
      </c>
      <c r="C9" s="326">
        <v>29</v>
      </c>
      <c r="D9" s="326">
        <v>21</v>
      </c>
      <c r="E9" s="326" t="s">
        <v>74</v>
      </c>
      <c r="F9" s="326" t="s">
        <v>74</v>
      </c>
      <c r="G9" s="326">
        <v>7</v>
      </c>
      <c r="H9" s="326" t="s">
        <v>74</v>
      </c>
      <c r="I9" s="326" t="s">
        <v>74</v>
      </c>
      <c r="J9" s="326">
        <v>1</v>
      </c>
      <c r="K9" s="326">
        <v>29</v>
      </c>
      <c r="L9" s="326">
        <v>21</v>
      </c>
      <c r="M9" s="326" t="s">
        <v>74</v>
      </c>
      <c r="N9" s="326" t="s">
        <v>74</v>
      </c>
      <c r="O9" s="326">
        <v>7</v>
      </c>
      <c r="P9" s="326" t="s">
        <v>74</v>
      </c>
      <c r="Q9" s="326" t="s">
        <v>74</v>
      </c>
      <c r="R9" s="326">
        <v>0</v>
      </c>
      <c r="S9" s="326">
        <v>0</v>
      </c>
      <c r="T9" s="326">
        <v>0</v>
      </c>
      <c r="U9" s="326">
        <v>0</v>
      </c>
      <c r="V9" s="326">
        <v>0</v>
      </c>
      <c r="W9" s="326">
        <v>0</v>
      </c>
      <c r="X9" s="326">
        <v>0</v>
      </c>
      <c r="Y9" s="326">
        <v>0</v>
      </c>
      <c r="Z9" s="326">
        <v>0</v>
      </c>
      <c r="AA9" s="326">
        <v>0</v>
      </c>
      <c r="AB9" s="326">
        <v>0</v>
      </c>
      <c r="AC9" s="326">
        <v>0</v>
      </c>
      <c r="AD9" s="326">
        <v>0</v>
      </c>
      <c r="AE9" s="326">
        <v>0</v>
      </c>
      <c r="AF9" s="326">
        <v>0</v>
      </c>
      <c r="AG9" s="420">
        <v>0</v>
      </c>
      <c r="AH9" s="46">
        <v>2011</v>
      </c>
    </row>
    <row r="10" spans="1:34" s="52" customFormat="1" ht="24.75" customHeight="1">
      <c r="A10" s="43">
        <v>2012</v>
      </c>
      <c r="B10" s="389">
        <v>1</v>
      </c>
      <c r="C10" s="45">
        <v>29</v>
      </c>
      <c r="D10" s="45">
        <v>17</v>
      </c>
      <c r="E10" s="45" t="s">
        <v>74</v>
      </c>
      <c r="F10" s="45" t="s">
        <v>74</v>
      </c>
      <c r="G10" s="45">
        <v>7</v>
      </c>
      <c r="H10" s="45" t="s">
        <v>74</v>
      </c>
      <c r="I10" s="45" t="s">
        <v>74</v>
      </c>
      <c r="J10" s="45">
        <v>1</v>
      </c>
      <c r="K10" s="45">
        <v>29</v>
      </c>
      <c r="L10" s="45">
        <v>17</v>
      </c>
      <c r="M10" s="45" t="s">
        <v>74</v>
      </c>
      <c r="N10" s="45" t="s">
        <v>74</v>
      </c>
      <c r="O10" s="45">
        <v>7</v>
      </c>
      <c r="P10" s="45" t="s">
        <v>74</v>
      </c>
      <c r="Q10" s="45" t="s">
        <v>74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0</v>
      </c>
      <c r="AC10" s="45">
        <v>0</v>
      </c>
      <c r="AD10" s="45">
        <v>0</v>
      </c>
      <c r="AE10" s="45">
        <v>0</v>
      </c>
      <c r="AF10" s="45">
        <v>0</v>
      </c>
      <c r="AG10" s="45">
        <v>0</v>
      </c>
      <c r="AH10" s="46">
        <v>2012</v>
      </c>
    </row>
    <row r="11" spans="1:34" s="52" customFormat="1" ht="24.75" customHeight="1">
      <c r="A11" s="43">
        <v>2013</v>
      </c>
      <c r="B11" s="389">
        <v>1</v>
      </c>
      <c r="C11" s="45">
        <v>29</v>
      </c>
      <c r="D11" s="45">
        <v>14</v>
      </c>
      <c r="E11" s="45">
        <v>0</v>
      </c>
      <c r="F11" s="45">
        <v>0</v>
      </c>
      <c r="G11" s="45">
        <v>4</v>
      </c>
      <c r="H11" s="45">
        <v>0</v>
      </c>
      <c r="I11" s="45">
        <v>0</v>
      </c>
      <c r="J11" s="45">
        <v>1</v>
      </c>
      <c r="K11" s="45">
        <v>29</v>
      </c>
      <c r="L11" s="45">
        <v>14</v>
      </c>
      <c r="M11" s="45">
        <v>0</v>
      </c>
      <c r="N11" s="45">
        <v>0</v>
      </c>
      <c r="O11" s="45">
        <v>4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0</v>
      </c>
      <c r="AB11" s="45">
        <v>0</v>
      </c>
      <c r="AC11" s="45">
        <v>0</v>
      </c>
      <c r="AD11" s="45">
        <v>0</v>
      </c>
      <c r="AE11" s="45">
        <v>0</v>
      </c>
      <c r="AF11" s="45">
        <v>0</v>
      </c>
      <c r="AG11" s="45">
        <v>0</v>
      </c>
      <c r="AH11" s="46">
        <v>2013</v>
      </c>
    </row>
    <row r="12" spans="1:34" s="52" customFormat="1" ht="24.75" customHeight="1">
      <c r="A12" s="43">
        <v>2014</v>
      </c>
      <c r="B12" s="389">
        <v>1</v>
      </c>
      <c r="C12" s="45">
        <v>29</v>
      </c>
      <c r="D12" s="45">
        <v>14</v>
      </c>
      <c r="E12" s="45">
        <v>9</v>
      </c>
      <c r="F12" s="45">
        <v>5</v>
      </c>
      <c r="G12" s="45">
        <v>4</v>
      </c>
      <c r="H12" s="45">
        <v>2</v>
      </c>
      <c r="I12" s="45">
        <v>2</v>
      </c>
      <c r="J12" s="45">
        <v>1</v>
      </c>
      <c r="K12" s="45">
        <v>29</v>
      </c>
      <c r="L12" s="45">
        <v>14</v>
      </c>
      <c r="M12" s="45">
        <v>9</v>
      </c>
      <c r="N12" s="45">
        <v>5</v>
      </c>
      <c r="O12" s="45">
        <v>4</v>
      </c>
      <c r="P12" s="45">
        <v>2</v>
      </c>
      <c r="Q12" s="45">
        <v>2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6">
        <v>2014</v>
      </c>
    </row>
    <row r="13" spans="1:34" s="52" customFormat="1" ht="24.75" customHeight="1">
      <c r="A13" s="43">
        <v>2015</v>
      </c>
      <c r="B13" s="389">
        <v>1</v>
      </c>
      <c r="C13" s="45">
        <v>39</v>
      </c>
      <c r="D13" s="45">
        <v>12</v>
      </c>
      <c r="E13" s="45">
        <v>3</v>
      </c>
      <c r="F13" s="45">
        <v>9</v>
      </c>
      <c r="G13" s="45">
        <v>4</v>
      </c>
      <c r="H13" s="45">
        <v>2</v>
      </c>
      <c r="I13" s="45">
        <v>2</v>
      </c>
      <c r="J13" s="45">
        <v>1</v>
      </c>
      <c r="K13" s="45">
        <v>39</v>
      </c>
      <c r="L13" s="45">
        <v>12</v>
      </c>
      <c r="M13" s="45">
        <v>3</v>
      </c>
      <c r="N13" s="45">
        <v>9</v>
      </c>
      <c r="O13" s="45">
        <v>4</v>
      </c>
      <c r="P13" s="45">
        <v>2</v>
      </c>
      <c r="Q13" s="45">
        <v>2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  <c r="AH13" s="46">
        <v>2015</v>
      </c>
    </row>
    <row r="14" spans="1:34" s="52" customFormat="1" ht="24.75" customHeight="1">
      <c r="A14" s="114">
        <v>2016</v>
      </c>
      <c r="B14" s="421">
        <f>SUM(B15:B25)</f>
        <v>1</v>
      </c>
      <c r="C14" s="421">
        <f t="shared" ref="C14:AD14" si="0">SUM(C15:C25)</f>
        <v>29</v>
      </c>
      <c r="D14" s="421">
        <f t="shared" si="0"/>
        <v>10</v>
      </c>
      <c r="E14" s="421">
        <f t="shared" si="0"/>
        <v>2</v>
      </c>
      <c r="F14" s="421">
        <f t="shared" si="0"/>
        <v>8</v>
      </c>
      <c r="G14" s="421">
        <f t="shared" si="0"/>
        <v>4</v>
      </c>
      <c r="H14" s="421">
        <f t="shared" si="0"/>
        <v>2</v>
      </c>
      <c r="I14" s="421">
        <f t="shared" si="0"/>
        <v>2</v>
      </c>
      <c r="J14" s="421">
        <f t="shared" si="0"/>
        <v>1</v>
      </c>
      <c r="K14" s="421">
        <f t="shared" si="0"/>
        <v>29</v>
      </c>
      <c r="L14" s="421">
        <f t="shared" si="0"/>
        <v>10</v>
      </c>
      <c r="M14" s="421">
        <f t="shared" si="0"/>
        <v>2</v>
      </c>
      <c r="N14" s="421">
        <f t="shared" si="0"/>
        <v>8</v>
      </c>
      <c r="O14" s="421">
        <f t="shared" si="0"/>
        <v>4</v>
      </c>
      <c r="P14" s="421">
        <f t="shared" si="0"/>
        <v>2</v>
      </c>
      <c r="Q14" s="421">
        <f t="shared" si="0"/>
        <v>2</v>
      </c>
      <c r="R14" s="421">
        <f t="shared" si="0"/>
        <v>0</v>
      </c>
      <c r="S14" s="421">
        <f t="shared" si="0"/>
        <v>0</v>
      </c>
      <c r="T14" s="421">
        <f t="shared" si="0"/>
        <v>0</v>
      </c>
      <c r="U14" s="421">
        <f t="shared" si="0"/>
        <v>0</v>
      </c>
      <c r="V14" s="421">
        <f t="shared" si="0"/>
        <v>0</v>
      </c>
      <c r="W14" s="421">
        <f t="shared" si="0"/>
        <v>0</v>
      </c>
      <c r="X14" s="421">
        <f t="shared" si="0"/>
        <v>0</v>
      </c>
      <c r="Y14" s="421">
        <f t="shared" si="0"/>
        <v>0</v>
      </c>
      <c r="Z14" s="421">
        <f t="shared" si="0"/>
        <v>0</v>
      </c>
      <c r="AA14" s="421">
        <f t="shared" si="0"/>
        <v>0</v>
      </c>
      <c r="AB14" s="421">
        <f t="shared" si="0"/>
        <v>0</v>
      </c>
      <c r="AC14" s="421">
        <f t="shared" si="0"/>
        <v>0</v>
      </c>
      <c r="AD14" s="421">
        <f t="shared" si="0"/>
        <v>0</v>
      </c>
      <c r="AE14" s="421">
        <v>0</v>
      </c>
      <c r="AF14" s="421">
        <v>0</v>
      </c>
      <c r="AG14" s="421">
        <v>0</v>
      </c>
      <c r="AH14" s="422">
        <v>2016</v>
      </c>
    </row>
    <row r="15" spans="1:34" s="5" customFormat="1" ht="24.75" customHeight="1">
      <c r="A15" s="43" t="s">
        <v>278</v>
      </c>
      <c r="B15" s="389">
        <v>0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6" t="s">
        <v>337</v>
      </c>
    </row>
    <row r="16" spans="1:34" s="5" customFormat="1" ht="24.75" customHeight="1">
      <c r="A16" s="43" t="s">
        <v>281</v>
      </c>
      <c r="B16" s="389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  <c r="AH16" s="46" t="s">
        <v>338</v>
      </c>
    </row>
    <row r="17" spans="1:34" s="5" customFormat="1" ht="24.75" customHeight="1">
      <c r="A17" s="43" t="s">
        <v>283</v>
      </c>
      <c r="B17" s="389">
        <v>0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6" t="s">
        <v>339</v>
      </c>
    </row>
    <row r="18" spans="1:34" s="5" customFormat="1" ht="24.75" customHeight="1">
      <c r="A18" s="43" t="s">
        <v>285</v>
      </c>
      <c r="B18" s="389">
        <v>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  <c r="AH18" s="46" t="s">
        <v>286</v>
      </c>
    </row>
    <row r="19" spans="1:34" s="5" customFormat="1" ht="24.75" customHeight="1">
      <c r="A19" s="43" t="s">
        <v>287</v>
      </c>
      <c r="B19" s="389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  <c r="AH19" s="46" t="s">
        <v>340</v>
      </c>
    </row>
    <row r="20" spans="1:34" s="5" customFormat="1" ht="24.75" customHeight="1">
      <c r="A20" s="43" t="s">
        <v>289</v>
      </c>
      <c r="B20" s="389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6" t="s">
        <v>341</v>
      </c>
    </row>
    <row r="21" spans="1:34" s="5" customFormat="1" ht="24.75" customHeight="1">
      <c r="A21" s="43" t="s">
        <v>291</v>
      </c>
      <c r="B21" s="389">
        <v>0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F21" s="45">
        <v>0</v>
      </c>
      <c r="AG21" s="45">
        <v>0</v>
      </c>
      <c r="AH21" s="46" t="s">
        <v>292</v>
      </c>
    </row>
    <row r="22" spans="1:34" s="5" customFormat="1" ht="24.75" customHeight="1">
      <c r="A22" s="43" t="s">
        <v>293</v>
      </c>
      <c r="B22" s="389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0</v>
      </c>
      <c r="AH22" s="46" t="s">
        <v>342</v>
      </c>
    </row>
    <row r="23" spans="1:34" s="5" customFormat="1" ht="24.75" customHeight="1">
      <c r="A23" s="43" t="s">
        <v>295</v>
      </c>
      <c r="B23" s="389">
        <v>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0</v>
      </c>
      <c r="Z23" s="45">
        <v>0</v>
      </c>
      <c r="AA23" s="45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  <c r="AH23" s="46" t="s">
        <v>296</v>
      </c>
    </row>
    <row r="24" spans="1:34" s="5" customFormat="1" ht="24.75" customHeight="1">
      <c r="A24" s="43" t="s">
        <v>297</v>
      </c>
      <c r="B24" s="389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  <c r="AG24" s="45">
        <v>0</v>
      </c>
      <c r="AH24" s="46" t="s">
        <v>298</v>
      </c>
    </row>
    <row r="25" spans="1:34" s="3" customFormat="1" ht="24.75" customHeight="1" thickBot="1">
      <c r="A25" s="140" t="s">
        <v>299</v>
      </c>
      <c r="B25" s="678">
        <v>1</v>
      </c>
      <c r="C25" s="679">
        <v>29</v>
      </c>
      <c r="D25" s="679">
        <v>10</v>
      </c>
      <c r="E25" s="679">
        <v>2</v>
      </c>
      <c r="F25" s="679">
        <v>8</v>
      </c>
      <c r="G25" s="679">
        <v>4</v>
      </c>
      <c r="H25" s="679">
        <v>2</v>
      </c>
      <c r="I25" s="679">
        <v>2</v>
      </c>
      <c r="J25" s="679">
        <v>1</v>
      </c>
      <c r="K25" s="679">
        <v>29</v>
      </c>
      <c r="L25" s="679">
        <v>10</v>
      </c>
      <c r="M25" s="679">
        <v>2</v>
      </c>
      <c r="N25" s="679">
        <v>8</v>
      </c>
      <c r="O25" s="679">
        <v>4</v>
      </c>
      <c r="P25" s="679">
        <v>2</v>
      </c>
      <c r="Q25" s="679">
        <v>2</v>
      </c>
      <c r="R25" s="423" t="s">
        <v>853</v>
      </c>
      <c r="S25" s="423" t="s">
        <v>877</v>
      </c>
      <c r="T25" s="423" t="s">
        <v>877</v>
      </c>
      <c r="U25" s="423" t="s">
        <v>877</v>
      </c>
      <c r="V25" s="423" t="s">
        <v>877</v>
      </c>
      <c r="W25" s="423" t="s">
        <v>853</v>
      </c>
      <c r="X25" s="423" t="s">
        <v>853</v>
      </c>
      <c r="Y25" s="423" t="s">
        <v>853</v>
      </c>
      <c r="Z25" s="423" t="s">
        <v>878</v>
      </c>
      <c r="AA25" s="423" t="s">
        <v>879</v>
      </c>
      <c r="AB25" s="423" t="s">
        <v>880</v>
      </c>
      <c r="AC25" s="423" t="s">
        <v>881</v>
      </c>
      <c r="AD25" s="423" t="s">
        <v>877</v>
      </c>
      <c r="AE25" s="423" t="s">
        <v>880</v>
      </c>
      <c r="AF25" s="423" t="s">
        <v>881</v>
      </c>
      <c r="AG25" s="423" t="s">
        <v>877</v>
      </c>
      <c r="AH25" s="424" t="s">
        <v>343</v>
      </c>
    </row>
    <row r="26" spans="1:34" ht="27.75" customHeight="1">
      <c r="A26" s="306" t="s">
        <v>882</v>
      </c>
      <c r="W26" s="1" t="s">
        <v>883</v>
      </c>
      <c r="X26" s="1" t="s">
        <v>883</v>
      </c>
      <c r="Y26" s="1" t="s">
        <v>883</v>
      </c>
      <c r="Z26" s="1" t="s">
        <v>884</v>
      </c>
    </row>
  </sheetData>
  <mergeCells count="11">
    <mergeCell ref="AH5:AH8"/>
    <mergeCell ref="C6:F6"/>
    <mergeCell ref="K6:N6"/>
    <mergeCell ref="S6:V6"/>
    <mergeCell ref="AA6:AD6"/>
    <mergeCell ref="Z5:AG5"/>
    <mergeCell ref="B2:V2"/>
    <mergeCell ref="A5:A8"/>
    <mergeCell ref="B5:I5"/>
    <mergeCell ref="J5:Q5"/>
    <mergeCell ref="R5:Y5"/>
  </mergeCells>
  <phoneticPr fontId="12" type="noConversion"/>
  <pageMargins left="0.35433070866141736" right="0.15748031496062992" top="0.98425196850393704" bottom="0.98425196850393704" header="0.51181102362204722" footer="0.51181102362204722"/>
  <pageSetup paperSize="9" scale="52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Z26"/>
  <sheetViews>
    <sheetView showGridLines="0" view="pageBreakPreview" topLeftCell="A10" zoomScaleNormal="100" workbookViewId="0">
      <selection activeCell="B15" sqref="B15"/>
    </sheetView>
  </sheetViews>
  <sheetFormatPr defaultRowHeight="13.5"/>
  <cols>
    <col min="1" max="1" width="8.88671875" style="1"/>
    <col min="2" max="2" width="7" style="1" customWidth="1"/>
    <col min="3" max="6" width="6.88671875" style="1" bestFit="1" customWidth="1"/>
    <col min="7" max="9" width="6.33203125" style="1" customWidth="1"/>
    <col min="10" max="10" width="6.5546875" style="1" customWidth="1"/>
    <col min="11" max="14" width="6.88671875" style="1" bestFit="1" customWidth="1"/>
    <col min="15" max="17" width="6.33203125" style="1" customWidth="1"/>
    <col min="18" max="18" width="6.77734375" style="1" customWidth="1"/>
    <col min="19" max="19" width="5.77734375" style="1" customWidth="1"/>
    <col min="20" max="22" width="5.6640625" style="1" customWidth="1"/>
    <col min="23" max="25" width="6.88671875" style="1" customWidth="1"/>
    <col min="26" max="26" width="16" style="1" customWidth="1"/>
    <col min="27" max="16384" width="8.88671875" style="1"/>
  </cols>
  <sheetData>
    <row r="2" spans="1:26" ht="20.25">
      <c r="B2" s="789" t="s">
        <v>885</v>
      </c>
      <c r="C2" s="789"/>
      <c r="D2" s="789"/>
      <c r="E2" s="789"/>
      <c r="F2" s="789"/>
      <c r="G2" s="789"/>
      <c r="H2" s="789"/>
      <c r="I2" s="789"/>
      <c r="J2" s="789"/>
      <c r="K2" s="789"/>
      <c r="L2" s="789"/>
      <c r="M2" s="789"/>
      <c r="N2" s="789"/>
      <c r="O2" s="789"/>
      <c r="P2" s="789"/>
      <c r="Q2" s="789"/>
      <c r="R2" s="789"/>
      <c r="S2" s="789"/>
      <c r="T2" s="789"/>
      <c r="U2" s="789"/>
      <c r="V2" s="789"/>
    </row>
    <row r="4" spans="1:26" ht="14.25" thickBot="1">
      <c r="A4" s="1" t="s">
        <v>694</v>
      </c>
      <c r="Y4" s="1044" t="s">
        <v>858</v>
      </c>
      <c r="Z4" s="1044"/>
    </row>
    <row r="5" spans="1:26" s="5" customFormat="1" ht="29.25" customHeight="1">
      <c r="A5" s="801"/>
      <c r="B5" s="1039" t="s">
        <v>886</v>
      </c>
      <c r="C5" s="889"/>
      <c r="D5" s="889"/>
      <c r="E5" s="889"/>
      <c r="F5" s="889"/>
      <c r="G5" s="889"/>
      <c r="H5" s="889"/>
      <c r="I5" s="890"/>
      <c r="J5" s="1039" t="s">
        <v>887</v>
      </c>
      <c r="K5" s="1040"/>
      <c r="L5" s="1040"/>
      <c r="M5" s="1040"/>
      <c r="N5" s="1040"/>
      <c r="O5" s="1040"/>
      <c r="P5" s="1040"/>
      <c r="Q5" s="1042"/>
      <c r="R5" s="1039" t="s">
        <v>888</v>
      </c>
      <c r="S5" s="1040"/>
      <c r="T5" s="1040"/>
      <c r="U5" s="1040"/>
      <c r="V5" s="1040"/>
      <c r="W5" s="1040"/>
      <c r="X5" s="1040"/>
      <c r="Y5" s="1042"/>
      <c r="Z5" s="795"/>
    </row>
    <row r="6" spans="1:26" s="5" customFormat="1" ht="40.5" customHeight="1">
      <c r="A6" s="898"/>
      <c r="B6" s="145" t="s">
        <v>865</v>
      </c>
      <c r="C6" s="918" t="s">
        <v>889</v>
      </c>
      <c r="D6" s="919"/>
      <c r="E6" s="919"/>
      <c r="F6" s="920"/>
      <c r="G6" s="46" t="s">
        <v>867</v>
      </c>
      <c r="H6" s="409"/>
      <c r="I6" s="43"/>
      <c r="J6" s="145" t="s">
        <v>868</v>
      </c>
      <c r="K6" s="918" t="s">
        <v>889</v>
      </c>
      <c r="L6" s="919"/>
      <c r="M6" s="919"/>
      <c r="N6" s="920"/>
      <c r="O6" s="46" t="s">
        <v>867</v>
      </c>
      <c r="P6" s="409"/>
      <c r="Q6" s="43"/>
      <c r="R6" s="145" t="s">
        <v>868</v>
      </c>
      <c r="S6" s="918" t="s">
        <v>889</v>
      </c>
      <c r="T6" s="919"/>
      <c r="U6" s="919"/>
      <c r="V6" s="920"/>
      <c r="W6" s="46" t="s">
        <v>867</v>
      </c>
      <c r="X6" s="409"/>
      <c r="Y6" s="43"/>
      <c r="Z6" s="796"/>
    </row>
    <row r="7" spans="1:26" s="8" customFormat="1" ht="24">
      <c r="A7" s="898"/>
      <c r="B7" s="377"/>
      <c r="C7" s="377" t="s">
        <v>890</v>
      </c>
      <c r="D7" s="378" t="s">
        <v>891</v>
      </c>
      <c r="E7" s="411"/>
      <c r="F7" s="412"/>
      <c r="G7" s="46"/>
      <c r="H7" s="413"/>
      <c r="I7" s="414"/>
      <c r="J7" s="377"/>
      <c r="K7" s="377" t="s">
        <v>890</v>
      </c>
      <c r="L7" s="378" t="s">
        <v>891</v>
      </c>
      <c r="M7" s="411"/>
      <c r="N7" s="412"/>
      <c r="O7" s="46"/>
      <c r="P7" s="413"/>
      <c r="Q7" s="414"/>
      <c r="R7" s="377"/>
      <c r="S7" s="377" t="s">
        <v>890</v>
      </c>
      <c r="T7" s="378" t="s">
        <v>892</v>
      </c>
      <c r="U7" s="411"/>
      <c r="V7" s="412"/>
      <c r="W7" s="46"/>
      <c r="X7" s="413"/>
      <c r="Y7" s="414"/>
      <c r="Z7" s="796"/>
    </row>
    <row r="8" spans="1:26" s="8" customFormat="1" ht="24">
      <c r="A8" s="1029"/>
      <c r="B8" s="9" t="s">
        <v>893</v>
      </c>
      <c r="C8" s="9" t="s">
        <v>894</v>
      </c>
      <c r="D8" s="9" t="s">
        <v>895</v>
      </c>
      <c r="E8" s="9" t="s">
        <v>896</v>
      </c>
      <c r="F8" s="9" t="s">
        <v>897</v>
      </c>
      <c r="G8" s="82" t="s">
        <v>876</v>
      </c>
      <c r="H8" s="9" t="s">
        <v>896</v>
      </c>
      <c r="I8" s="9" t="s">
        <v>897</v>
      </c>
      <c r="J8" s="9" t="s">
        <v>893</v>
      </c>
      <c r="K8" s="9" t="s">
        <v>894</v>
      </c>
      <c r="L8" s="9" t="s">
        <v>895</v>
      </c>
      <c r="M8" s="9" t="s">
        <v>896</v>
      </c>
      <c r="N8" s="9" t="s">
        <v>897</v>
      </c>
      <c r="O8" s="82" t="s">
        <v>876</v>
      </c>
      <c r="P8" s="9" t="s">
        <v>896</v>
      </c>
      <c r="Q8" s="9" t="s">
        <v>897</v>
      </c>
      <c r="R8" s="9" t="s">
        <v>893</v>
      </c>
      <c r="S8" s="9" t="s">
        <v>894</v>
      </c>
      <c r="T8" s="9" t="s">
        <v>895</v>
      </c>
      <c r="U8" s="9" t="s">
        <v>896</v>
      </c>
      <c r="V8" s="9" t="s">
        <v>897</v>
      </c>
      <c r="W8" s="82" t="s">
        <v>876</v>
      </c>
      <c r="X8" s="9" t="s">
        <v>896</v>
      </c>
      <c r="Y8" s="9" t="s">
        <v>897</v>
      </c>
      <c r="Z8" s="797"/>
    </row>
    <row r="9" spans="1:26" s="52" customFormat="1" ht="24.75" customHeight="1">
      <c r="A9" s="43">
        <v>2011</v>
      </c>
      <c r="B9" s="389">
        <v>9</v>
      </c>
      <c r="C9" s="326">
        <v>248</v>
      </c>
      <c r="D9" s="326">
        <v>226</v>
      </c>
      <c r="E9" s="326" t="s">
        <v>74</v>
      </c>
      <c r="F9" s="326" t="s">
        <v>74</v>
      </c>
      <c r="G9" s="326">
        <v>118</v>
      </c>
      <c r="H9" s="326" t="s">
        <v>74</v>
      </c>
      <c r="I9" s="326" t="s">
        <v>74</v>
      </c>
      <c r="J9" s="326">
        <v>4</v>
      </c>
      <c r="K9" s="326">
        <v>204</v>
      </c>
      <c r="L9" s="326">
        <v>195</v>
      </c>
      <c r="M9" s="326" t="s">
        <v>74</v>
      </c>
      <c r="N9" s="326" t="s">
        <v>74</v>
      </c>
      <c r="O9" s="326">
        <v>91</v>
      </c>
      <c r="P9" s="326" t="s">
        <v>74</v>
      </c>
      <c r="Q9" s="326" t="s">
        <v>74</v>
      </c>
      <c r="R9" s="326">
        <v>5</v>
      </c>
      <c r="S9" s="326">
        <v>44</v>
      </c>
      <c r="T9" s="326">
        <v>31</v>
      </c>
      <c r="U9" s="326" t="s">
        <v>74</v>
      </c>
      <c r="V9" s="326" t="s">
        <v>74</v>
      </c>
      <c r="W9" s="326">
        <v>27</v>
      </c>
      <c r="X9" s="326" t="s">
        <v>74</v>
      </c>
      <c r="Y9" s="326" t="s">
        <v>74</v>
      </c>
      <c r="Z9" s="46">
        <v>2011</v>
      </c>
    </row>
    <row r="10" spans="1:26" s="52" customFormat="1" ht="24.75" customHeight="1">
      <c r="A10" s="43">
        <v>2012</v>
      </c>
      <c r="B10" s="389">
        <v>11</v>
      </c>
      <c r="C10" s="45">
        <v>246</v>
      </c>
      <c r="D10" s="45">
        <v>209</v>
      </c>
      <c r="E10" s="45" t="s">
        <v>74</v>
      </c>
      <c r="F10" s="45" t="s">
        <v>74</v>
      </c>
      <c r="G10" s="45">
        <v>134</v>
      </c>
      <c r="H10" s="45" t="s">
        <v>74</v>
      </c>
      <c r="I10" s="45" t="s">
        <v>74</v>
      </c>
      <c r="J10" s="45">
        <v>4</v>
      </c>
      <c r="K10" s="45">
        <v>184</v>
      </c>
      <c r="L10" s="45">
        <v>159</v>
      </c>
      <c r="M10" s="45" t="s">
        <v>74</v>
      </c>
      <c r="N10" s="45" t="s">
        <v>74</v>
      </c>
      <c r="O10" s="45">
        <v>98</v>
      </c>
      <c r="P10" s="45" t="s">
        <v>74</v>
      </c>
      <c r="Q10" s="45" t="s">
        <v>74</v>
      </c>
      <c r="R10" s="45">
        <v>7</v>
      </c>
      <c r="S10" s="45">
        <v>62</v>
      </c>
      <c r="T10" s="45">
        <v>50</v>
      </c>
      <c r="U10" s="45" t="s">
        <v>74</v>
      </c>
      <c r="V10" s="45" t="s">
        <v>74</v>
      </c>
      <c r="W10" s="45">
        <v>36</v>
      </c>
      <c r="X10" s="45" t="s">
        <v>74</v>
      </c>
      <c r="Y10" s="390" t="s">
        <v>74</v>
      </c>
      <c r="Z10" s="46">
        <v>2012</v>
      </c>
    </row>
    <row r="11" spans="1:26" s="52" customFormat="1" ht="24.75" customHeight="1">
      <c r="A11" s="43">
        <v>2013</v>
      </c>
      <c r="B11" s="45">
        <v>13</v>
      </c>
      <c r="C11" s="45">
        <v>288</v>
      </c>
      <c r="D11" s="45">
        <v>228</v>
      </c>
      <c r="E11" s="45" t="s">
        <v>74</v>
      </c>
      <c r="F11" s="45" t="s">
        <v>74</v>
      </c>
      <c r="G11" s="45">
        <v>142</v>
      </c>
      <c r="H11" s="45" t="s">
        <v>74</v>
      </c>
      <c r="I11" s="45" t="s">
        <v>74</v>
      </c>
      <c r="J11" s="45">
        <v>4</v>
      </c>
      <c r="K11" s="45">
        <v>210</v>
      </c>
      <c r="L11" s="45">
        <v>164</v>
      </c>
      <c r="M11" s="45" t="s">
        <v>74</v>
      </c>
      <c r="N11" s="45" t="s">
        <v>74</v>
      </c>
      <c r="O11" s="45">
        <v>92</v>
      </c>
      <c r="P11" s="45" t="s">
        <v>74</v>
      </c>
      <c r="Q11" s="45" t="s">
        <v>74</v>
      </c>
      <c r="R11" s="45">
        <v>9</v>
      </c>
      <c r="S11" s="45">
        <v>78</v>
      </c>
      <c r="T11" s="45">
        <v>64</v>
      </c>
      <c r="U11" s="45" t="s">
        <v>74</v>
      </c>
      <c r="V11" s="45" t="s">
        <v>74</v>
      </c>
      <c r="W11" s="45">
        <v>50</v>
      </c>
      <c r="X11" s="45" t="s">
        <v>74</v>
      </c>
      <c r="Y11" s="390" t="s">
        <v>74</v>
      </c>
      <c r="Z11" s="46">
        <v>2013</v>
      </c>
    </row>
    <row r="12" spans="1:26" s="52" customFormat="1" ht="24.75" customHeight="1">
      <c r="A12" s="43">
        <v>2014</v>
      </c>
      <c r="B12" s="45">
        <v>13</v>
      </c>
      <c r="C12" s="45">
        <v>288</v>
      </c>
      <c r="D12" s="45">
        <v>247</v>
      </c>
      <c r="E12" s="45">
        <v>79</v>
      </c>
      <c r="F12" s="45">
        <v>168</v>
      </c>
      <c r="G12" s="45">
        <v>184</v>
      </c>
      <c r="H12" s="45">
        <v>27</v>
      </c>
      <c r="I12" s="45">
        <v>157</v>
      </c>
      <c r="J12" s="45">
        <v>4</v>
      </c>
      <c r="K12" s="45">
        <v>210</v>
      </c>
      <c r="L12" s="45">
        <v>178</v>
      </c>
      <c r="M12" s="45">
        <v>61</v>
      </c>
      <c r="N12" s="45">
        <v>117</v>
      </c>
      <c r="O12" s="45">
        <v>129</v>
      </c>
      <c r="P12" s="45">
        <v>17</v>
      </c>
      <c r="Q12" s="45">
        <v>112</v>
      </c>
      <c r="R12" s="45">
        <v>9</v>
      </c>
      <c r="S12" s="45">
        <v>78</v>
      </c>
      <c r="T12" s="45">
        <v>69</v>
      </c>
      <c r="U12" s="45">
        <v>18</v>
      </c>
      <c r="V12" s="45">
        <v>51</v>
      </c>
      <c r="W12" s="45">
        <v>55</v>
      </c>
      <c r="X12" s="45">
        <v>10</v>
      </c>
      <c r="Y12" s="390">
        <v>45</v>
      </c>
      <c r="Z12" s="46">
        <v>2014</v>
      </c>
    </row>
    <row r="13" spans="1:26" s="52" customFormat="1" ht="24.75" customHeight="1">
      <c r="A13" s="43">
        <v>2015</v>
      </c>
      <c r="B13" s="45">
        <v>12</v>
      </c>
      <c r="C13" s="45">
        <v>310</v>
      </c>
      <c r="D13" s="45">
        <v>276</v>
      </c>
      <c r="E13" s="45">
        <v>69</v>
      </c>
      <c r="F13" s="45">
        <v>207</v>
      </c>
      <c r="G13" s="45">
        <v>194</v>
      </c>
      <c r="H13" s="45">
        <v>26</v>
      </c>
      <c r="I13" s="45">
        <v>168</v>
      </c>
      <c r="J13" s="45">
        <v>6</v>
      </c>
      <c r="K13" s="45">
        <v>259</v>
      </c>
      <c r="L13" s="45">
        <v>229</v>
      </c>
      <c r="M13" s="45">
        <v>57</v>
      </c>
      <c r="N13" s="45">
        <v>172</v>
      </c>
      <c r="O13" s="45">
        <v>159</v>
      </c>
      <c r="P13" s="45">
        <v>19</v>
      </c>
      <c r="Q13" s="45">
        <v>140</v>
      </c>
      <c r="R13" s="45">
        <v>6</v>
      </c>
      <c r="S13" s="45">
        <v>51</v>
      </c>
      <c r="T13" s="45">
        <v>47</v>
      </c>
      <c r="U13" s="45">
        <v>12</v>
      </c>
      <c r="V13" s="45">
        <v>35</v>
      </c>
      <c r="W13" s="45">
        <v>35</v>
      </c>
      <c r="X13" s="45">
        <v>7</v>
      </c>
      <c r="Y13" s="390">
        <v>28</v>
      </c>
      <c r="Z13" s="46">
        <v>2015</v>
      </c>
    </row>
    <row r="14" spans="1:26" s="52" customFormat="1" ht="24.75" customHeight="1">
      <c r="A14" s="114">
        <v>2016</v>
      </c>
      <c r="B14" s="421">
        <f t="shared" ref="B14:Y14" si="0">SUM(B15:B25)</f>
        <v>14</v>
      </c>
      <c r="C14" s="421">
        <f t="shared" si="0"/>
        <v>333</v>
      </c>
      <c r="D14" s="421">
        <f t="shared" si="0"/>
        <v>291</v>
      </c>
      <c r="E14" s="421">
        <f t="shared" si="0"/>
        <v>78</v>
      </c>
      <c r="F14" s="421">
        <f t="shared" si="0"/>
        <v>213</v>
      </c>
      <c r="G14" s="421">
        <f t="shared" si="0"/>
        <v>200</v>
      </c>
      <c r="H14" s="421">
        <f t="shared" si="0"/>
        <v>27</v>
      </c>
      <c r="I14" s="421">
        <f t="shared" si="0"/>
        <v>173</v>
      </c>
      <c r="J14" s="421">
        <f t="shared" si="0"/>
        <v>7</v>
      </c>
      <c r="K14" s="421">
        <f t="shared" si="0"/>
        <v>275</v>
      </c>
      <c r="L14" s="421">
        <f t="shared" si="0"/>
        <v>237</v>
      </c>
      <c r="M14" s="421">
        <f t="shared" si="0"/>
        <v>66</v>
      </c>
      <c r="N14" s="421">
        <f t="shared" si="0"/>
        <v>171</v>
      </c>
      <c r="O14" s="421">
        <f t="shared" si="0"/>
        <v>158</v>
      </c>
      <c r="P14" s="421">
        <f t="shared" si="0"/>
        <v>21</v>
      </c>
      <c r="Q14" s="421">
        <f t="shared" si="0"/>
        <v>137</v>
      </c>
      <c r="R14" s="421">
        <f t="shared" si="0"/>
        <v>7</v>
      </c>
      <c r="S14" s="421">
        <f t="shared" si="0"/>
        <v>58</v>
      </c>
      <c r="T14" s="421">
        <f t="shared" si="0"/>
        <v>54</v>
      </c>
      <c r="U14" s="421">
        <f t="shared" si="0"/>
        <v>12</v>
      </c>
      <c r="V14" s="421">
        <f t="shared" si="0"/>
        <v>42</v>
      </c>
      <c r="W14" s="421">
        <f t="shared" si="0"/>
        <v>42</v>
      </c>
      <c r="X14" s="421">
        <f t="shared" si="0"/>
        <v>6</v>
      </c>
      <c r="Y14" s="421">
        <f t="shared" si="0"/>
        <v>36</v>
      </c>
      <c r="Z14" s="422">
        <v>2016</v>
      </c>
    </row>
    <row r="15" spans="1:26" s="5" customFormat="1" ht="24.75" customHeight="1">
      <c r="A15" s="43" t="s">
        <v>278</v>
      </c>
      <c r="B15" s="680">
        <v>3</v>
      </c>
      <c r="C15" s="680">
        <v>33</v>
      </c>
      <c r="D15" s="680">
        <v>17</v>
      </c>
      <c r="E15" s="680">
        <v>2</v>
      </c>
      <c r="F15" s="680">
        <v>15</v>
      </c>
      <c r="G15" s="680">
        <v>19</v>
      </c>
      <c r="H15" s="680">
        <v>6</v>
      </c>
      <c r="I15" s="680">
        <v>13</v>
      </c>
      <c r="J15" s="680">
        <v>1</v>
      </c>
      <c r="K15" s="680">
        <v>16</v>
      </c>
      <c r="L15" s="680">
        <v>0</v>
      </c>
      <c r="M15" s="680">
        <v>0</v>
      </c>
      <c r="N15" s="680">
        <v>0</v>
      </c>
      <c r="O15" s="680">
        <v>5</v>
      </c>
      <c r="P15" s="680">
        <v>3</v>
      </c>
      <c r="Q15" s="680">
        <v>2</v>
      </c>
      <c r="R15" s="680">
        <v>2</v>
      </c>
      <c r="S15" s="680">
        <v>17</v>
      </c>
      <c r="T15" s="680">
        <v>17</v>
      </c>
      <c r="U15" s="680">
        <v>2</v>
      </c>
      <c r="V15" s="680">
        <v>15</v>
      </c>
      <c r="W15" s="680">
        <v>14</v>
      </c>
      <c r="X15" s="680">
        <v>3</v>
      </c>
      <c r="Y15" s="682">
        <v>11</v>
      </c>
      <c r="Z15" s="46" t="s">
        <v>337</v>
      </c>
    </row>
    <row r="16" spans="1:26" s="5" customFormat="1" ht="24.75" customHeight="1">
      <c r="A16" s="43" t="s">
        <v>281</v>
      </c>
      <c r="B16" s="680">
        <v>1</v>
      </c>
      <c r="C16" s="680">
        <v>12</v>
      </c>
      <c r="D16" s="680">
        <v>12</v>
      </c>
      <c r="E16" s="680">
        <v>1</v>
      </c>
      <c r="F16" s="680">
        <v>11</v>
      </c>
      <c r="G16" s="680">
        <v>11</v>
      </c>
      <c r="H16" s="680">
        <v>1</v>
      </c>
      <c r="I16" s="680">
        <v>10</v>
      </c>
      <c r="J16" s="680">
        <v>1</v>
      </c>
      <c r="K16" s="680">
        <v>12</v>
      </c>
      <c r="L16" s="680">
        <v>12</v>
      </c>
      <c r="M16" s="680">
        <v>1</v>
      </c>
      <c r="N16" s="680">
        <v>11</v>
      </c>
      <c r="O16" s="680">
        <v>11</v>
      </c>
      <c r="P16" s="680">
        <v>1</v>
      </c>
      <c r="Q16" s="680">
        <v>10</v>
      </c>
      <c r="R16" s="680" t="s">
        <v>853</v>
      </c>
      <c r="S16" s="680" t="s">
        <v>853</v>
      </c>
      <c r="T16" s="680" t="s">
        <v>853</v>
      </c>
      <c r="U16" s="680" t="s">
        <v>853</v>
      </c>
      <c r="V16" s="680" t="s">
        <v>853</v>
      </c>
      <c r="W16" s="680" t="s">
        <v>853</v>
      </c>
      <c r="X16" s="680" t="s">
        <v>853</v>
      </c>
      <c r="Y16" s="682">
        <v>0</v>
      </c>
      <c r="Z16" s="46" t="s">
        <v>338</v>
      </c>
    </row>
    <row r="17" spans="1:26" s="5" customFormat="1" ht="24.75" customHeight="1">
      <c r="A17" s="43" t="s">
        <v>283</v>
      </c>
      <c r="B17" s="680">
        <v>0</v>
      </c>
      <c r="C17" s="680" t="s">
        <v>853</v>
      </c>
      <c r="D17" s="680" t="s">
        <v>853</v>
      </c>
      <c r="E17" s="680" t="s">
        <v>853</v>
      </c>
      <c r="F17" s="680" t="s">
        <v>853</v>
      </c>
      <c r="G17" s="680" t="s">
        <v>853</v>
      </c>
      <c r="H17" s="680" t="s">
        <v>853</v>
      </c>
      <c r="I17" s="680" t="s">
        <v>853</v>
      </c>
      <c r="J17" s="680" t="s">
        <v>853</v>
      </c>
      <c r="K17" s="680" t="s">
        <v>853</v>
      </c>
      <c r="L17" s="680" t="s">
        <v>853</v>
      </c>
      <c r="M17" s="680" t="s">
        <v>853</v>
      </c>
      <c r="N17" s="680" t="s">
        <v>853</v>
      </c>
      <c r="O17" s="680" t="s">
        <v>853</v>
      </c>
      <c r="P17" s="680" t="s">
        <v>853</v>
      </c>
      <c r="Q17" s="680" t="s">
        <v>853</v>
      </c>
      <c r="R17" s="680" t="s">
        <v>853</v>
      </c>
      <c r="S17" s="680" t="s">
        <v>853</v>
      </c>
      <c r="T17" s="680" t="s">
        <v>853</v>
      </c>
      <c r="U17" s="680" t="s">
        <v>853</v>
      </c>
      <c r="V17" s="680" t="s">
        <v>853</v>
      </c>
      <c r="W17" s="680" t="s">
        <v>853</v>
      </c>
      <c r="X17" s="680" t="s">
        <v>853</v>
      </c>
      <c r="Y17" s="682">
        <v>0</v>
      </c>
      <c r="Z17" s="46" t="s">
        <v>339</v>
      </c>
    </row>
    <row r="18" spans="1:26" s="5" customFormat="1" ht="24.75" customHeight="1">
      <c r="A18" s="43" t="s">
        <v>285</v>
      </c>
      <c r="B18" s="680">
        <v>1</v>
      </c>
      <c r="C18" s="680">
        <v>9</v>
      </c>
      <c r="D18" s="680">
        <v>8</v>
      </c>
      <c r="E18" s="680">
        <v>3</v>
      </c>
      <c r="F18" s="680">
        <v>5</v>
      </c>
      <c r="G18" s="680">
        <v>6</v>
      </c>
      <c r="H18" s="680">
        <v>0</v>
      </c>
      <c r="I18" s="680">
        <v>6</v>
      </c>
      <c r="J18" s="680">
        <v>0</v>
      </c>
      <c r="K18" s="680">
        <v>0</v>
      </c>
      <c r="L18" s="680">
        <v>0</v>
      </c>
      <c r="M18" s="680">
        <v>0</v>
      </c>
      <c r="N18" s="680">
        <v>0</v>
      </c>
      <c r="O18" s="680">
        <v>0</v>
      </c>
      <c r="P18" s="680">
        <v>0</v>
      </c>
      <c r="Q18" s="680">
        <v>0</v>
      </c>
      <c r="R18" s="680">
        <v>1</v>
      </c>
      <c r="S18" s="680">
        <v>9</v>
      </c>
      <c r="T18" s="680">
        <v>8</v>
      </c>
      <c r="U18" s="680">
        <v>3</v>
      </c>
      <c r="V18" s="680">
        <v>5</v>
      </c>
      <c r="W18" s="680">
        <v>6</v>
      </c>
      <c r="X18" s="680">
        <v>0</v>
      </c>
      <c r="Y18" s="682">
        <v>6</v>
      </c>
      <c r="Z18" s="46" t="s">
        <v>286</v>
      </c>
    </row>
    <row r="19" spans="1:26" s="5" customFormat="1" ht="24.75" customHeight="1">
      <c r="A19" s="43" t="s">
        <v>287</v>
      </c>
      <c r="B19" s="680">
        <v>1</v>
      </c>
      <c r="C19" s="680">
        <v>9</v>
      </c>
      <c r="D19" s="680">
        <v>9</v>
      </c>
      <c r="E19" s="680">
        <v>3</v>
      </c>
      <c r="F19" s="680">
        <v>6</v>
      </c>
      <c r="G19" s="680">
        <v>7</v>
      </c>
      <c r="H19" s="680">
        <v>1</v>
      </c>
      <c r="I19" s="680">
        <v>6</v>
      </c>
      <c r="J19" s="680">
        <v>0</v>
      </c>
      <c r="K19" s="680">
        <v>0</v>
      </c>
      <c r="L19" s="680">
        <v>0</v>
      </c>
      <c r="M19" s="680">
        <v>0</v>
      </c>
      <c r="N19" s="680">
        <v>0</v>
      </c>
      <c r="O19" s="680">
        <v>0</v>
      </c>
      <c r="P19" s="680">
        <v>0</v>
      </c>
      <c r="Q19" s="680">
        <v>0</v>
      </c>
      <c r="R19" s="680">
        <v>1</v>
      </c>
      <c r="S19" s="680">
        <v>9</v>
      </c>
      <c r="T19" s="680">
        <v>9</v>
      </c>
      <c r="U19" s="680">
        <v>3</v>
      </c>
      <c r="V19" s="680">
        <v>6</v>
      </c>
      <c r="W19" s="680">
        <v>7</v>
      </c>
      <c r="X19" s="680">
        <v>1</v>
      </c>
      <c r="Y19" s="682">
        <v>6</v>
      </c>
      <c r="Z19" s="46" t="s">
        <v>340</v>
      </c>
    </row>
    <row r="20" spans="1:26" s="5" customFormat="1" ht="24.75" customHeight="1">
      <c r="A20" s="43" t="s">
        <v>289</v>
      </c>
      <c r="B20" s="680" t="s">
        <v>853</v>
      </c>
      <c r="C20" s="680" t="s">
        <v>853</v>
      </c>
      <c r="D20" s="680" t="s">
        <v>853</v>
      </c>
      <c r="E20" s="680" t="s">
        <v>853</v>
      </c>
      <c r="F20" s="680" t="s">
        <v>853</v>
      </c>
      <c r="G20" s="680" t="s">
        <v>853</v>
      </c>
      <c r="H20" s="680" t="s">
        <v>853</v>
      </c>
      <c r="I20" s="680" t="s">
        <v>853</v>
      </c>
      <c r="J20" s="680" t="s">
        <v>853</v>
      </c>
      <c r="K20" s="680" t="s">
        <v>853</v>
      </c>
      <c r="L20" s="680" t="s">
        <v>853</v>
      </c>
      <c r="M20" s="680" t="s">
        <v>853</v>
      </c>
      <c r="N20" s="680" t="s">
        <v>853</v>
      </c>
      <c r="O20" s="680" t="s">
        <v>853</v>
      </c>
      <c r="P20" s="680" t="s">
        <v>853</v>
      </c>
      <c r="Q20" s="680" t="s">
        <v>853</v>
      </c>
      <c r="R20" s="680" t="s">
        <v>853</v>
      </c>
      <c r="S20" s="680" t="s">
        <v>853</v>
      </c>
      <c r="T20" s="680" t="s">
        <v>853</v>
      </c>
      <c r="U20" s="680" t="s">
        <v>853</v>
      </c>
      <c r="V20" s="680" t="s">
        <v>853</v>
      </c>
      <c r="W20" s="680" t="s">
        <v>853</v>
      </c>
      <c r="X20" s="680" t="s">
        <v>853</v>
      </c>
      <c r="Y20" s="682" t="s">
        <v>853</v>
      </c>
      <c r="Z20" s="46" t="s">
        <v>341</v>
      </c>
    </row>
    <row r="21" spans="1:26" s="5" customFormat="1" ht="24.75" customHeight="1">
      <c r="A21" s="43" t="s">
        <v>291</v>
      </c>
      <c r="B21" s="680">
        <v>2</v>
      </c>
      <c r="C21" s="680">
        <v>142</v>
      </c>
      <c r="D21" s="680">
        <v>142</v>
      </c>
      <c r="E21" s="680">
        <v>42</v>
      </c>
      <c r="F21" s="680">
        <v>100</v>
      </c>
      <c r="G21" s="680">
        <v>87</v>
      </c>
      <c r="H21" s="680">
        <v>10</v>
      </c>
      <c r="I21" s="680">
        <v>77</v>
      </c>
      <c r="J21" s="680">
        <v>2</v>
      </c>
      <c r="K21" s="680">
        <v>142</v>
      </c>
      <c r="L21" s="680">
        <v>142</v>
      </c>
      <c r="M21" s="680">
        <v>42</v>
      </c>
      <c r="N21" s="680">
        <v>100</v>
      </c>
      <c r="O21" s="680">
        <v>87</v>
      </c>
      <c r="P21" s="680">
        <v>10</v>
      </c>
      <c r="Q21" s="680">
        <v>77</v>
      </c>
      <c r="R21" s="680" t="s">
        <v>853</v>
      </c>
      <c r="S21" s="680" t="s">
        <v>853</v>
      </c>
      <c r="T21" s="680" t="s">
        <v>853</v>
      </c>
      <c r="U21" s="680" t="s">
        <v>853</v>
      </c>
      <c r="V21" s="680" t="s">
        <v>853</v>
      </c>
      <c r="W21" s="680" t="s">
        <v>853</v>
      </c>
      <c r="X21" s="680" t="s">
        <v>853</v>
      </c>
      <c r="Y21" s="682">
        <v>0</v>
      </c>
      <c r="Z21" s="46" t="s">
        <v>292</v>
      </c>
    </row>
    <row r="22" spans="1:26" s="5" customFormat="1" ht="24.75" customHeight="1">
      <c r="A22" s="43" t="s">
        <v>293</v>
      </c>
      <c r="B22" s="680">
        <v>2</v>
      </c>
      <c r="C22" s="680">
        <v>69</v>
      </c>
      <c r="D22" s="680">
        <v>48</v>
      </c>
      <c r="E22" s="680">
        <v>11</v>
      </c>
      <c r="F22" s="680">
        <v>37</v>
      </c>
      <c r="G22" s="680">
        <v>35</v>
      </c>
      <c r="H22" s="680">
        <v>1</v>
      </c>
      <c r="I22" s="680">
        <v>34</v>
      </c>
      <c r="J22" s="680">
        <v>1</v>
      </c>
      <c r="K22" s="680">
        <v>60</v>
      </c>
      <c r="L22" s="680">
        <v>42</v>
      </c>
      <c r="M22" s="680">
        <v>11</v>
      </c>
      <c r="N22" s="680">
        <v>31</v>
      </c>
      <c r="O22" s="680">
        <v>30</v>
      </c>
      <c r="P22" s="680">
        <v>1</v>
      </c>
      <c r="Q22" s="680">
        <v>29</v>
      </c>
      <c r="R22" s="680">
        <v>1</v>
      </c>
      <c r="S22" s="680">
        <v>9</v>
      </c>
      <c r="T22" s="680">
        <v>6</v>
      </c>
      <c r="U22" s="680">
        <v>0</v>
      </c>
      <c r="V22" s="680">
        <v>6</v>
      </c>
      <c r="W22" s="680">
        <v>5</v>
      </c>
      <c r="X22" s="680">
        <v>0</v>
      </c>
      <c r="Y22" s="682">
        <v>5</v>
      </c>
      <c r="Z22" s="46" t="s">
        <v>342</v>
      </c>
    </row>
    <row r="23" spans="1:26" s="5" customFormat="1" ht="24.75" customHeight="1">
      <c r="A23" s="43" t="s">
        <v>295</v>
      </c>
      <c r="B23" s="680" t="s">
        <v>853</v>
      </c>
      <c r="C23" s="680" t="s">
        <v>853</v>
      </c>
      <c r="D23" s="680" t="s">
        <v>853</v>
      </c>
      <c r="E23" s="680" t="s">
        <v>853</v>
      </c>
      <c r="F23" s="680" t="s">
        <v>853</v>
      </c>
      <c r="G23" s="680" t="s">
        <v>853</v>
      </c>
      <c r="H23" s="680" t="s">
        <v>853</v>
      </c>
      <c r="I23" s="680" t="s">
        <v>853</v>
      </c>
      <c r="J23" s="680" t="s">
        <v>853</v>
      </c>
      <c r="K23" s="680" t="s">
        <v>853</v>
      </c>
      <c r="L23" s="680" t="s">
        <v>853</v>
      </c>
      <c r="M23" s="680" t="s">
        <v>853</v>
      </c>
      <c r="N23" s="680" t="s">
        <v>853</v>
      </c>
      <c r="O23" s="680" t="s">
        <v>853</v>
      </c>
      <c r="P23" s="680" t="s">
        <v>853</v>
      </c>
      <c r="Q23" s="680" t="s">
        <v>853</v>
      </c>
      <c r="R23" s="680" t="s">
        <v>853</v>
      </c>
      <c r="S23" s="680" t="s">
        <v>853</v>
      </c>
      <c r="T23" s="680" t="s">
        <v>853</v>
      </c>
      <c r="U23" s="680" t="s">
        <v>853</v>
      </c>
      <c r="V23" s="680" t="s">
        <v>853</v>
      </c>
      <c r="W23" s="680" t="s">
        <v>853</v>
      </c>
      <c r="X23" s="680" t="s">
        <v>853</v>
      </c>
      <c r="Y23" s="682" t="s">
        <v>853</v>
      </c>
      <c r="Z23" s="46" t="s">
        <v>296</v>
      </c>
    </row>
    <row r="24" spans="1:26" s="5" customFormat="1" ht="24.75" customHeight="1">
      <c r="A24" s="43" t="s">
        <v>297</v>
      </c>
      <c r="B24" s="680">
        <v>4</v>
      </c>
      <c r="C24" s="680">
        <v>59</v>
      </c>
      <c r="D24" s="680">
        <v>55</v>
      </c>
      <c r="E24" s="680">
        <v>16</v>
      </c>
      <c r="F24" s="680">
        <v>39</v>
      </c>
      <c r="G24" s="680">
        <v>35</v>
      </c>
      <c r="H24" s="680">
        <v>8</v>
      </c>
      <c r="I24" s="680">
        <v>27</v>
      </c>
      <c r="J24" s="680">
        <v>2</v>
      </c>
      <c r="K24" s="680">
        <v>45</v>
      </c>
      <c r="L24" s="680">
        <v>41</v>
      </c>
      <c r="M24" s="680">
        <v>12</v>
      </c>
      <c r="N24" s="680">
        <v>29</v>
      </c>
      <c r="O24" s="680">
        <v>25</v>
      </c>
      <c r="P24" s="680">
        <v>6</v>
      </c>
      <c r="Q24" s="680">
        <v>19</v>
      </c>
      <c r="R24" s="680">
        <v>2</v>
      </c>
      <c r="S24" s="680">
        <v>14</v>
      </c>
      <c r="T24" s="680">
        <v>14</v>
      </c>
      <c r="U24" s="680">
        <v>4</v>
      </c>
      <c r="V24" s="680">
        <v>10</v>
      </c>
      <c r="W24" s="680">
        <v>10</v>
      </c>
      <c r="X24" s="680">
        <v>2</v>
      </c>
      <c r="Y24" s="682">
        <v>8</v>
      </c>
      <c r="Z24" s="46" t="s">
        <v>298</v>
      </c>
    </row>
    <row r="25" spans="1:26" s="3" customFormat="1" ht="24.75" customHeight="1" thickBot="1">
      <c r="A25" s="140" t="s">
        <v>299</v>
      </c>
      <c r="B25" s="681" t="s">
        <v>853</v>
      </c>
      <c r="C25" s="681" t="s">
        <v>853</v>
      </c>
      <c r="D25" s="681" t="s">
        <v>853</v>
      </c>
      <c r="E25" s="681" t="s">
        <v>853</v>
      </c>
      <c r="F25" s="681" t="s">
        <v>853</v>
      </c>
      <c r="G25" s="681" t="s">
        <v>853</v>
      </c>
      <c r="H25" s="681" t="s">
        <v>853</v>
      </c>
      <c r="I25" s="681" t="s">
        <v>853</v>
      </c>
      <c r="J25" s="681" t="s">
        <v>853</v>
      </c>
      <c r="K25" s="681" t="s">
        <v>853</v>
      </c>
      <c r="L25" s="681" t="s">
        <v>853</v>
      </c>
      <c r="M25" s="681" t="s">
        <v>853</v>
      </c>
      <c r="N25" s="681" t="s">
        <v>853</v>
      </c>
      <c r="O25" s="681" t="s">
        <v>853</v>
      </c>
      <c r="P25" s="681" t="s">
        <v>853</v>
      </c>
      <c r="Q25" s="681" t="s">
        <v>853</v>
      </c>
      <c r="R25" s="681" t="s">
        <v>853</v>
      </c>
      <c r="S25" s="681" t="s">
        <v>853</v>
      </c>
      <c r="T25" s="681" t="s">
        <v>853</v>
      </c>
      <c r="U25" s="681" t="s">
        <v>853</v>
      </c>
      <c r="V25" s="681" t="s">
        <v>853</v>
      </c>
      <c r="W25" s="681" t="s">
        <v>853</v>
      </c>
      <c r="X25" s="681" t="s">
        <v>853</v>
      </c>
      <c r="Y25" s="683" t="s">
        <v>853</v>
      </c>
      <c r="Z25" s="424" t="s">
        <v>343</v>
      </c>
    </row>
    <row r="26" spans="1:26" ht="27.75" customHeight="1">
      <c r="A26" s="306" t="s">
        <v>898</v>
      </c>
      <c r="W26" s="1" t="s">
        <v>899</v>
      </c>
      <c r="X26" s="1" t="s">
        <v>899</v>
      </c>
      <c r="Y26" s="1" t="s">
        <v>899</v>
      </c>
    </row>
  </sheetData>
  <mergeCells count="10">
    <mergeCell ref="B2:V2"/>
    <mergeCell ref="A5:A8"/>
    <mergeCell ref="B5:I5"/>
    <mergeCell ref="J5:Q5"/>
    <mergeCell ref="R5:Y5"/>
    <mergeCell ref="Y4:Z4"/>
    <mergeCell ref="Z5:Z8"/>
    <mergeCell ref="C6:F6"/>
    <mergeCell ref="K6:N6"/>
    <mergeCell ref="S6:V6"/>
  </mergeCells>
  <phoneticPr fontId="12" type="noConversion"/>
  <pageMargins left="0.35433070866141736" right="0.15748031496062992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AB28"/>
  <sheetViews>
    <sheetView showGridLines="0" view="pageBreakPreview" zoomScaleNormal="100" workbookViewId="0">
      <selection activeCell="E14" sqref="E14"/>
    </sheetView>
  </sheetViews>
  <sheetFormatPr defaultRowHeight="13.5"/>
  <cols>
    <col min="1" max="1" width="10" style="1" customWidth="1"/>
    <col min="2" max="2" width="7.21875" style="1" bestFit="1" customWidth="1"/>
    <col min="3" max="4" width="6.44140625" style="1" customWidth="1"/>
    <col min="5" max="5" width="7.5546875" style="1" customWidth="1"/>
    <col min="6" max="6" width="7.21875" style="1" bestFit="1" customWidth="1"/>
    <col min="7" max="8" width="6.44140625" style="1" customWidth="1"/>
    <col min="9" max="9" width="7.5546875" style="1" customWidth="1"/>
    <col min="10" max="10" width="6.77734375" style="1" customWidth="1"/>
    <col min="11" max="11" width="5.6640625" style="1" customWidth="1"/>
    <col min="12" max="12" width="5.44140625" style="1" customWidth="1"/>
    <col min="13" max="13" width="6.33203125" style="1" bestFit="1" customWidth="1"/>
    <col min="14" max="14" width="7.21875" style="1" bestFit="1" customWidth="1"/>
    <col min="15" max="15" width="5.44140625" style="1" customWidth="1"/>
    <col min="16" max="16" width="5.33203125" style="1" customWidth="1"/>
    <col min="17" max="17" width="6.33203125" style="1" customWidth="1"/>
    <col min="18" max="18" width="7.21875" style="1" bestFit="1" customWidth="1"/>
    <col min="19" max="19" width="5.44140625" style="1" customWidth="1"/>
    <col min="20" max="20" width="5.33203125" style="1" customWidth="1"/>
    <col min="21" max="21" width="6.33203125" style="1" customWidth="1"/>
    <col min="22" max="22" width="7.21875" style="1" bestFit="1" customWidth="1"/>
    <col min="23" max="23" width="5.44140625" style="1" customWidth="1"/>
    <col min="24" max="24" width="5.33203125" style="1" customWidth="1"/>
    <col min="25" max="25" width="6.33203125" style="1" customWidth="1"/>
    <col min="26" max="26" width="18.21875" style="1" customWidth="1"/>
    <col min="27" max="27" width="8.88671875" style="1" hidden="1" customWidth="1"/>
    <col min="28" max="28" width="0.109375" style="1" customWidth="1"/>
    <col min="29" max="16384" width="8.88671875" style="1"/>
  </cols>
  <sheetData>
    <row r="3" spans="1:28" ht="20.25">
      <c r="A3" s="789" t="s">
        <v>900</v>
      </c>
      <c r="B3" s="789"/>
      <c r="C3" s="789"/>
      <c r="D3" s="789"/>
      <c r="E3" s="789"/>
      <c r="F3" s="789"/>
      <c r="G3" s="789"/>
      <c r="H3" s="789"/>
      <c r="I3" s="789"/>
      <c r="J3" s="790" t="s">
        <v>901</v>
      </c>
      <c r="K3" s="790"/>
      <c r="L3" s="790"/>
      <c r="M3" s="790"/>
      <c r="N3" s="790"/>
      <c r="O3" s="790"/>
      <c r="P3" s="790"/>
      <c r="Q3" s="790"/>
      <c r="R3" s="790"/>
      <c r="S3" s="790"/>
      <c r="T3" s="790"/>
      <c r="U3" s="790"/>
      <c r="V3" s="790"/>
      <c r="W3" s="790"/>
      <c r="X3" s="790"/>
      <c r="Y3" s="790"/>
      <c r="Z3" s="790"/>
    </row>
    <row r="5" spans="1:28" ht="14.25" thickBot="1">
      <c r="A5" s="1" t="s">
        <v>694</v>
      </c>
      <c r="P5" s="809" t="s">
        <v>902</v>
      </c>
      <c r="Q5" s="809"/>
      <c r="R5" s="809"/>
      <c r="S5" s="809"/>
      <c r="T5" s="809"/>
      <c r="U5" s="809"/>
      <c r="V5" s="809"/>
      <c r="W5" s="809"/>
      <c r="X5" s="809"/>
      <c r="Y5" s="809"/>
      <c r="Z5" s="809"/>
    </row>
    <row r="6" spans="1:28" ht="33.75" customHeight="1">
      <c r="A6" s="817" t="s">
        <v>903</v>
      </c>
      <c r="B6" s="882" t="s">
        <v>904</v>
      </c>
      <c r="C6" s="873"/>
      <c r="D6" s="873"/>
      <c r="E6" s="874"/>
      <c r="F6" s="882" t="s">
        <v>905</v>
      </c>
      <c r="G6" s="825"/>
      <c r="H6" s="825"/>
      <c r="I6" s="825"/>
      <c r="J6" s="882" t="s">
        <v>906</v>
      </c>
      <c r="K6" s="825"/>
      <c r="L6" s="825"/>
      <c r="M6" s="826"/>
      <c r="N6" s="882" t="s">
        <v>907</v>
      </c>
      <c r="O6" s="825"/>
      <c r="P6" s="825"/>
      <c r="Q6" s="826"/>
      <c r="R6" s="882" t="s">
        <v>908</v>
      </c>
      <c r="S6" s="825"/>
      <c r="T6" s="825"/>
      <c r="U6" s="826"/>
      <c r="V6" s="1045" t="s">
        <v>909</v>
      </c>
      <c r="W6" s="825"/>
      <c r="X6" s="825"/>
      <c r="Y6" s="826"/>
      <c r="Z6" s="816" t="s">
        <v>864</v>
      </c>
    </row>
    <row r="7" spans="1:28" ht="40.5" customHeight="1">
      <c r="A7" s="871"/>
      <c r="B7" s="425" t="s">
        <v>910</v>
      </c>
      <c r="C7" s="883" t="s">
        <v>911</v>
      </c>
      <c r="D7" s="885"/>
      <c r="E7" s="426" t="s">
        <v>912</v>
      </c>
      <c r="F7" s="425" t="s">
        <v>910</v>
      </c>
      <c r="G7" s="883" t="s">
        <v>911</v>
      </c>
      <c r="H7" s="885"/>
      <c r="I7" s="426" t="s">
        <v>912</v>
      </c>
      <c r="J7" s="427" t="s">
        <v>910</v>
      </c>
      <c r="K7" s="1046" t="s">
        <v>911</v>
      </c>
      <c r="L7" s="885"/>
      <c r="M7" s="426" t="s">
        <v>912</v>
      </c>
      <c r="N7" s="427" t="s">
        <v>910</v>
      </c>
      <c r="O7" s="1046" t="s">
        <v>911</v>
      </c>
      <c r="P7" s="885"/>
      <c r="Q7" s="426" t="s">
        <v>912</v>
      </c>
      <c r="R7" s="427" t="s">
        <v>910</v>
      </c>
      <c r="S7" s="1046" t="s">
        <v>911</v>
      </c>
      <c r="T7" s="885"/>
      <c r="U7" s="426" t="s">
        <v>912</v>
      </c>
      <c r="V7" s="427" t="s">
        <v>910</v>
      </c>
      <c r="W7" s="1046" t="s">
        <v>911</v>
      </c>
      <c r="X7" s="885"/>
      <c r="Y7" s="426" t="s">
        <v>912</v>
      </c>
      <c r="Z7" s="875"/>
    </row>
    <row r="8" spans="1:28" ht="27" customHeight="1">
      <c r="A8" s="872"/>
      <c r="B8" s="9" t="s">
        <v>871</v>
      </c>
      <c r="C8" s="63" t="s">
        <v>913</v>
      </c>
      <c r="D8" s="63" t="s">
        <v>914</v>
      </c>
      <c r="E8" s="38" t="s">
        <v>915</v>
      </c>
      <c r="F8" s="9" t="s">
        <v>871</v>
      </c>
      <c r="G8" s="63" t="s">
        <v>913</v>
      </c>
      <c r="H8" s="63" t="s">
        <v>914</v>
      </c>
      <c r="I8" s="38" t="s">
        <v>915</v>
      </c>
      <c r="J8" s="9" t="s">
        <v>871</v>
      </c>
      <c r="K8" s="428" t="s">
        <v>913</v>
      </c>
      <c r="L8" s="428" t="s">
        <v>914</v>
      </c>
      <c r="M8" s="104" t="s">
        <v>915</v>
      </c>
      <c r="N8" s="9" t="s">
        <v>871</v>
      </c>
      <c r="O8" s="428" t="s">
        <v>913</v>
      </c>
      <c r="P8" s="428" t="s">
        <v>914</v>
      </c>
      <c r="Q8" s="104" t="s">
        <v>915</v>
      </c>
      <c r="R8" s="9" t="s">
        <v>871</v>
      </c>
      <c r="S8" s="428" t="s">
        <v>913</v>
      </c>
      <c r="T8" s="428" t="s">
        <v>914</v>
      </c>
      <c r="U8" s="104" t="s">
        <v>915</v>
      </c>
      <c r="V8" s="9" t="s">
        <v>871</v>
      </c>
      <c r="W8" s="428" t="s">
        <v>913</v>
      </c>
      <c r="X8" s="428" t="s">
        <v>914</v>
      </c>
      <c r="Y8" s="104" t="s">
        <v>915</v>
      </c>
      <c r="Z8" s="876"/>
    </row>
    <row r="9" spans="1:28" s="431" customFormat="1" ht="24.95" customHeight="1">
      <c r="A9" s="429" t="s">
        <v>545</v>
      </c>
      <c r="B9" s="44">
        <v>5</v>
      </c>
      <c r="C9" s="309">
        <v>288</v>
      </c>
      <c r="D9" s="309">
        <v>273</v>
      </c>
      <c r="E9" s="309">
        <v>145</v>
      </c>
      <c r="F9" s="309">
        <v>3</v>
      </c>
      <c r="G9" s="309">
        <v>263</v>
      </c>
      <c r="H9" s="309">
        <v>263</v>
      </c>
      <c r="I9" s="309">
        <v>137</v>
      </c>
      <c r="J9" s="309">
        <v>1</v>
      </c>
      <c r="K9" s="309">
        <v>21</v>
      </c>
      <c r="L9" s="309">
        <v>10</v>
      </c>
      <c r="M9" s="309">
        <v>5</v>
      </c>
      <c r="N9" s="309">
        <v>1</v>
      </c>
      <c r="O9" s="309">
        <v>4</v>
      </c>
      <c r="P9" s="309">
        <v>0</v>
      </c>
      <c r="Q9" s="309">
        <v>3</v>
      </c>
      <c r="R9" s="430">
        <v>0</v>
      </c>
      <c r="S9" s="430">
        <v>0</v>
      </c>
      <c r="T9" s="430">
        <v>0</v>
      </c>
      <c r="U9" s="430">
        <v>0</v>
      </c>
      <c r="V9" s="430" t="s">
        <v>74</v>
      </c>
      <c r="W9" s="430" t="s">
        <v>74</v>
      </c>
      <c r="X9" s="430" t="s">
        <v>74</v>
      </c>
      <c r="Y9" s="89" t="s">
        <v>74</v>
      </c>
      <c r="Z9" s="385">
        <v>2011</v>
      </c>
    </row>
    <row r="10" spans="1:28" s="431" customFormat="1" ht="24.95" customHeight="1">
      <c r="A10" s="429" t="s">
        <v>546</v>
      </c>
      <c r="B10" s="44">
        <v>8</v>
      </c>
      <c r="C10" s="44">
        <v>295</v>
      </c>
      <c r="D10" s="44">
        <v>293</v>
      </c>
      <c r="E10" s="44">
        <v>105</v>
      </c>
      <c r="F10" s="44">
        <v>3</v>
      </c>
      <c r="G10" s="44">
        <v>263</v>
      </c>
      <c r="H10" s="44">
        <v>263</v>
      </c>
      <c r="I10" s="44">
        <v>80</v>
      </c>
      <c r="J10" s="44">
        <v>1</v>
      </c>
      <c r="K10" s="44">
        <v>28</v>
      </c>
      <c r="L10" s="44">
        <v>16</v>
      </c>
      <c r="M10" s="44">
        <v>6</v>
      </c>
      <c r="N10" s="44">
        <v>1</v>
      </c>
      <c r="O10" s="44">
        <v>4</v>
      </c>
      <c r="P10" s="44">
        <v>0</v>
      </c>
      <c r="Q10" s="44">
        <v>3</v>
      </c>
      <c r="R10" s="89">
        <v>3</v>
      </c>
      <c r="S10" s="89">
        <v>0</v>
      </c>
      <c r="T10" s="89">
        <v>14</v>
      </c>
      <c r="U10" s="89">
        <v>16</v>
      </c>
      <c r="V10" s="89" t="s">
        <v>74</v>
      </c>
      <c r="W10" s="89" t="s">
        <v>74</v>
      </c>
      <c r="X10" s="89" t="s">
        <v>74</v>
      </c>
      <c r="Y10" s="89" t="s">
        <v>74</v>
      </c>
      <c r="Z10" s="385">
        <v>2012</v>
      </c>
    </row>
    <row r="11" spans="1:28" s="431" customFormat="1" ht="24.95" customHeight="1">
      <c r="A11" s="429" t="s">
        <v>548</v>
      </c>
      <c r="B11" s="44">
        <v>11</v>
      </c>
      <c r="C11" s="44">
        <v>219</v>
      </c>
      <c r="D11" s="44">
        <v>307</v>
      </c>
      <c r="E11" s="44">
        <v>145</v>
      </c>
      <c r="F11" s="44">
        <v>3</v>
      </c>
      <c r="G11" s="44">
        <v>0</v>
      </c>
      <c r="H11" s="44">
        <v>109</v>
      </c>
      <c r="I11" s="44">
        <v>104</v>
      </c>
      <c r="J11" s="44">
        <v>2</v>
      </c>
      <c r="K11" s="44">
        <v>53</v>
      </c>
      <c r="L11" s="44">
        <v>21</v>
      </c>
      <c r="M11" s="44">
        <v>11</v>
      </c>
      <c r="N11" s="44">
        <v>1</v>
      </c>
      <c r="O11" s="44">
        <v>6</v>
      </c>
      <c r="P11" s="44">
        <v>0</v>
      </c>
      <c r="Q11" s="44">
        <v>2</v>
      </c>
      <c r="R11" s="89">
        <v>3</v>
      </c>
      <c r="S11" s="89">
        <v>0</v>
      </c>
      <c r="T11" s="89">
        <v>17</v>
      </c>
      <c r="U11" s="89">
        <v>22</v>
      </c>
      <c r="V11" s="89">
        <v>2</v>
      </c>
      <c r="W11" s="89">
        <v>160</v>
      </c>
      <c r="X11" s="89">
        <v>160</v>
      </c>
      <c r="Y11" s="89">
        <v>6</v>
      </c>
      <c r="Z11" s="385">
        <v>2013</v>
      </c>
    </row>
    <row r="12" spans="1:28" s="431" customFormat="1" ht="24.95" customHeight="1">
      <c r="A12" s="429" t="s">
        <v>549</v>
      </c>
      <c r="B12" s="44">
        <v>10</v>
      </c>
      <c r="C12" s="44">
        <v>213</v>
      </c>
      <c r="D12" s="44">
        <v>298</v>
      </c>
      <c r="E12" s="44">
        <v>131</v>
      </c>
      <c r="F12" s="44">
        <v>3</v>
      </c>
      <c r="G12" s="44">
        <v>0</v>
      </c>
      <c r="H12" s="44">
        <v>97</v>
      </c>
      <c r="I12" s="44">
        <v>73</v>
      </c>
      <c r="J12" s="44">
        <v>2</v>
      </c>
      <c r="K12" s="44">
        <v>53</v>
      </c>
      <c r="L12" s="44">
        <v>19</v>
      </c>
      <c r="M12" s="44">
        <v>9</v>
      </c>
      <c r="N12" s="44">
        <v>0</v>
      </c>
      <c r="O12" s="44">
        <v>0</v>
      </c>
      <c r="P12" s="44">
        <v>0</v>
      </c>
      <c r="Q12" s="44">
        <v>0</v>
      </c>
      <c r="R12" s="89">
        <v>3</v>
      </c>
      <c r="S12" s="89">
        <v>0</v>
      </c>
      <c r="T12" s="89">
        <v>15</v>
      </c>
      <c r="U12" s="89">
        <v>42</v>
      </c>
      <c r="V12" s="89">
        <v>2</v>
      </c>
      <c r="W12" s="89">
        <v>160</v>
      </c>
      <c r="X12" s="89">
        <v>167</v>
      </c>
      <c r="Y12" s="89">
        <v>7</v>
      </c>
      <c r="Z12" s="385">
        <v>2014</v>
      </c>
    </row>
    <row r="13" spans="1:28" s="431" customFormat="1" ht="24.95" customHeight="1">
      <c r="A13" s="429" t="s">
        <v>550</v>
      </c>
      <c r="B13" s="44">
        <v>9</v>
      </c>
      <c r="C13" s="44">
        <v>319</v>
      </c>
      <c r="D13" s="44">
        <v>315</v>
      </c>
      <c r="E13" s="44">
        <v>101</v>
      </c>
      <c r="F13" s="44">
        <v>3</v>
      </c>
      <c r="G13" s="44">
        <v>111</v>
      </c>
      <c r="H13" s="44">
        <v>111</v>
      </c>
      <c r="I13" s="44">
        <v>72</v>
      </c>
      <c r="J13" s="44">
        <v>3</v>
      </c>
      <c r="K13" s="44">
        <v>37</v>
      </c>
      <c r="L13" s="44">
        <v>33</v>
      </c>
      <c r="M13" s="44">
        <v>12</v>
      </c>
      <c r="N13" s="44">
        <v>0</v>
      </c>
      <c r="O13" s="44">
        <v>0</v>
      </c>
      <c r="P13" s="44">
        <v>0</v>
      </c>
      <c r="Q13" s="44">
        <v>0</v>
      </c>
      <c r="R13" s="89">
        <v>2</v>
      </c>
      <c r="S13" s="89">
        <v>12</v>
      </c>
      <c r="T13" s="89">
        <v>12</v>
      </c>
      <c r="U13" s="89">
        <v>11</v>
      </c>
      <c r="V13" s="89">
        <v>2</v>
      </c>
      <c r="W13" s="89">
        <v>160</v>
      </c>
      <c r="X13" s="89">
        <v>160</v>
      </c>
      <c r="Y13" s="89">
        <v>6</v>
      </c>
      <c r="Z13" s="385">
        <v>2015</v>
      </c>
    </row>
    <row r="14" spans="1:28" s="431" customFormat="1" ht="24.95" customHeight="1">
      <c r="A14" s="432" t="s">
        <v>916</v>
      </c>
      <c r="B14" s="162">
        <f t="shared" ref="B14:Y14" si="0">SUM(B15:B25)</f>
        <v>10</v>
      </c>
      <c r="C14" s="162">
        <f t="shared" si="0"/>
        <v>232</v>
      </c>
      <c r="D14" s="162">
        <f t="shared" si="0"/>
        <v>360</v>
      </c>
      <c r="E14" s="162">
        <f t="shared" si="0"/>
        <v>145</v>
      </c>
      <c r="F14" s="162">
        <f t="shared" si="0"/>
        <v>3</v>
      </c>
      <c r="G14" s="162">
        <f t="shared" si="0"/>
        <v>0</v>
      </c>
      <c r="H14" s="162">
        <f t="shared" si="0"/>
        <v>129</v>
      </c>
      <c r="I14" s="162">
        <f t="shared" si="0"/>
        <v>90</v>
      </c>
      <c r="J14" s="162">
        <f t="shared" si="0"/>
        <v>3</v>
      </c>
      <c r="K14" s="162">
        <f t="shared" si="0"/>
        <v>72</v>
      </c>
      <c r="L14" s="162">
        <f t="shared" si="0"/>
        <v>50</v>
      </c>
      <c r="M14" s="162">
        <f t="shared" si="0"/>
        <v>21</v>
      </c>
      <c r="N14" s="162">
        <f t="shared" si="0"/>
        <v>0</v>
      </c>
      <c r="O14" s="162">
        <f t="shared" si="0"/>
        <v>0</v>
      </c>
      <c r="P14" s="162">
        <f t="shared" si="0"/>
        <v>0</v>
      </c>
      <c r="Q14" s="162">
        <f t="shared" si="0"/>
        <v>0</v>
      </c>
      <c r="R14" s="162">
        <f t="shared" si="0"/>
        <v>2</v>
      </c>
      <c r="S14" s="162">
        <f t="shared" si="0"/>
        <v>0</v>
      </c>
      <c r="T14" s="162">
        <f t="shared" si="0"/>
        <v>15</v>
      </c>
      <c r="U14" s="162">
        <f t="shared" si="0"/>
        <v>28</v>
      </c>
      <c r="V14" s="162">
        <f t="shared" si="0"/>
        <v>2</v>
      </c>
      <c r="W14" s="162">
        <f t="shared" si="0"/>
        <v>160</v>
      </c>
      <c r="X14" s="162">
        <f t="shared" si="0"/>
        <v>166</v>
      </c>
      <c r="Y14" s="162">
        <f t="shared" si="0"/>
        <v>6</v>
      </c>
      <c r="Z14" s="433">
        <v>2016</v>
      </c>
    </row>
    <row r="15" spans="1:28" s="5" customFormat="1" ht="24.95" customHeight="1">
      <c r="A15" s="43" t="s">
        <v>917</v>
      </c>
      <c r="B15" s="684">
        <f>SUM(F15,J15,N15,R15,V15)</f>
        <v>8</v>
      </c>
      <c r="C15" s="685">
        <f t="shared" ref="C15:E25" si="1">SUM(G15,K15,O15,S15,W15)</f>
        <v>217</v>
      </c>
      <c r="D15" s="685">
        <f t="shared" si="1"/>
        <v>337</v>
      </c>
      <c r="E15" s="685">
        <f t="shared" si="1"/>
        <v>130</v>
      </c>
      <c r="F15" s="685">
        <v>2</v>
      </c>
      <c r="G15" s="685">
        <v>0</v>
      </c>
      <c r="H15" s="685">
        <v>115</v>
      </c>
      <c r="I15" s="685">
        <v>80</v>
      </c>
      <c r="J15" s="685">
        <v>2</v>
      </c>
      <c r="K15" s="685">
        <v>57</v>
      </c>
      <c r="L15" s="685">
        <v>41</v>
      </c>
      <c r="M15" s="685">
        <v>16</v>
      </c>
      <c r="N15" s="685">
        <v>0</v>
      </c>
      <c r="O15" s="685">
        <v>0</v>
      </c>
      <c r="P15" s="685">
        <v>0</v>
      </c>
      <c r="Q15" s="685">
        <v>0</v>
      </c>
      <c r="R15" s="685">
        <v>2</v>
      </c>
      <c r="S15" s="685">
        <v>0</v>
      </c>
      <c r="T15" s="685">
        <v>15</v>
      </c>
      <c r="U15" s="685">
        <v>28</v>
      </c>
      <c r="V15" s="685">
        <v>2</v>
      </c>
      <c r="W15" s="685">
        <v>160</v>
      </c>
      <c r="X15" s="685">
        <v>166</v>
      </c>
      <c r="Y15" s="686">
        <v>6</v>
      </c>
      <c r="Z15" s="46" t="s">
        <v>337</v>
      </c>
      <c r="AA15" s="44">
        <v>0</v>
      </c>
      <c r="AB15" s="44">
        <v>0</v>
      </c>
    </row>
    <row r="16" spans="1:28" s="5" customFormat="1" ht="24.95" customHeight="1">
      <c r="A16" s="43" t="s">
        <v>281</v>
      </c>
      <c r="B16" s="684">
        <f t="shared" ref="B16:B25" si="2">SUM(F16,J16,N16,R16,V16)</f>
        <v>0</v>
      </c>
      <c r="C16" s="685">
        <f t="shared" si="1"/>
        <v>0</v>
      </c>
      <c r="D16" s="685">
        <f t="shared" si="1"/>
        <v>0</v>
      </c>
      <c r="E16" s="685">
        <f t="shared" si="1"/>
        <v>0</v>
      </c>
      <c r="F16" s="685">
        <v>0</v>
      </c>
      <c r="G16" s="685">
        <v>0</v>
      </c>
      <c r="H16" s="685">
        <v>0</v>
      </c>
      <c r="I16" s="685">
        <v>0</v>
      </c>
      <c r="J16" s="685">
        <v>0</v>
      </c>
      <c r="K16" s="685">
        <v>0</v>
      </c>
      <c r="L16" s="685">
        <v>0</v>
      </c>
      <c r="M16" s="685">
        <v>0</v>
      </c>
      <c r="N16" s="685">
        <v>0</v>
      </c>
      <c r="O16" s="685">
        <v>0</v>
      </c>
      <c r="P16" s="685">
        <v>0</v>
      </c>
      <c r="Q16" s="685">
        <v>0</v>
      </c>
      <c r="R16" s="685">
        <v>0</v>
      </c>
      <c r="S16" s="685">
        <v>0</v>
      </c>
      <c r="T16" s="685">
        <v>0</v>
      </c>
      <c r="U16" s="685">
        <v>0</v>
      </c>
      <c r="V16" s="685">
        <v>0</v>
      </c>
      <c r="W16" s="685">
        <v>0</v>
      </c>
      <c r="X16" s="685">
        <v>0</v>
      </c>
      <c r="Y16" s="685">
        <v>0</v>
      </c>
      <c r="Z16" s="46" t="s">
        <v>338</v>
      </c>
      <c r="AA16" s="44">
        <v>0</v>
      </c>
      <c r="AB16" s="44">
        <v>0</v>
      </c>
    </row>
    <row r="17" spans="1:28" s="5" customFormat="1" ht="24.95" customHeight="1">
      <c r="A17" s="43" t="s">
        <v>283</v>
      </c>
      <c r="B17" s="684">
        <f t="shared" si="2"/>
        <v>0</v>
      </c>
      <c r="C17" s="685">
        <f t="shared" si="1"/>
        <v>0</v>
      </c>
      <c r="D17" s="685">
        <f t="shared" si="1"/>
        <v>0</v>
      </c>
      <c r="E17" s="685">
        <f t="shared" si="1"/>
        <v>0</v>
      </c>
      <c r="F17" s="685">
        <v>0</v>
      </c>
      <c r="G17" s="685">
        <v>0</v>
      </c>
      <c r="H17" s="685">
        <v>0</v>
      </c>
      <c r="I17" s="685">
        <v>0</v>
      </c>
      <c r="J17" s="685">
        <v>0</v>
      </c>
      <c r="K17" s="685">
        <v>0</v>
      </c>
      <c r="L17" s="685">
        <v>0</v>
      </c>
      <c r="M17" s="685">
        <v>0</v>
      </c>
      <c r="N17" s="685">
        <v>0</v>
      </c>
      <c r="O17" s="685">
        <v>0</v>
      </c>
      <c r="P17" s="685">
        <v>0</v>
      </c>
      <c r="Q17" s="685">
        <v>0</v>
      </c>
      <c r="R17" s="685">
        <v>0</v>
      </c>
      <c r="S17" s="685">
        <v>0</v>
      </c>
      <c r="T17" s="685">
        <v>0</v>
      </c>
      <c r="U17" s="685">
        <v>0</v>
      </c>
      <c r="V17" s="685">
        <v>0</v>
      </c>
      <c r="W17" s="685">
        <v>0</v>
      </c>
      <c r="X17" s="685">
        <v>0</v>
      </c>
      <c r="Y17" s="685">
        <v>0</v>
      </c>
      <c r="Z17" s="46" t="s">
        <v>339</v>
      </c>
      <c r="AA17" s="44">
        <v>0</v>
      </c>
      <c r="AB17" s="44">
        <v>0</v>
      </c>
    </row>
    <row r="18" spans="1:28" s="5" customFormat="1" ht="24.95" customHeight="1">
      <c r="A18" s="43" t="s">
        <v>285</v>
      </c>
      <c r="B18" s="684">
        <f t="shared" si="2"/>
        <v>0</v>
      </c>
      <c r="C18" s="685">
        <f t="shared" si="1"/>
        <v>0</v>
      </c>
      <c r="D18" s="685">
        <f t="shared" si="1"/>
        <v>0</v>
      </c>
      <c r="E18" s="685">
        <f t="shared" si="1"/>
        <v>0</v>
      </c>
      <c r="F18" s="685">
        <v>0</v>
      </c>
      <c r="G18" s="685">
        <v>0</v>
      </c>
      <c r="H18" s="685">
        <v>0</v>
      </c>
      <c r="I18" s="685">
        <v>0</v>
      </c>
      <c r="J18" s="685">
        <v>0</v>
      </c>
      <c r="K18" s="685">
        <v>0</v>
      </c>
      <c r="L18" s="685">
        <v>0</v>
      </c>
      <c r="M18" s="685">
        <v>0</v>
      </c>
      <c r="N18" s="685">
        <v>0</v>
      </c>
      <c r="O18" s="685">
        <v>0</v>
      </c>
      <c r="P18" s="685">
        <v>0</v>
      </c>
      <c r="Q18" s="685">
        <v>0</v>
      </c>
      <c r="R18" s="685">
        <v>0</v>
      </c>
      <c r="S18" s="685">
        <v>0</v>
      </c>
      <c r="T18" s="685">
        <v>0</v>
      </c>
      <c r="U18" s="685">
        <v>0</v>
      </c>
      <c r="V18" s="685">
        <v>0</v>
      </c>
      <c r="W18" s="685">
        <v>0</v>
      </c>
      <c r="X18" s="685">
        <v>0</v>
      </c>
      <c r="Y18" s="685">
        <v>0</v>
      </c>
      <c r="Z18" s="46" t="s">
        <v>286</v>
      </c>
      <c r="AA18" s="44">
        <v>0</v>
      </c>
      <c r="AB18" s="44">
        <v>0</v>
      </c>
    </row>
    <row r="19" spans="1:28" s="5" customFormat="1" ht="24.95" customHeight="1">
      <c r="A19" s="43" t="s">
        <v>287</v>
      </c>
      <c r="B19" s="684">
        <f t="shared" si="2"/>
        <v>0</v>
      </c>
      <c r="C19" s="685">
        <f t="shared" si="1"/>
        <v>0</v>
      </c>
      <c r="D19" s="685">
        <f t="shared" si="1"/>
        <v>0</v>
      </c>
      <c r="E19" s="685">
        <f t="shared" si="1"/>
        <v>0</v>
      </c>
      <c r="F19" s="685">
        <v>0</v>
      </c>
      <c r="G19" s="685">
        <v>0</v>
      </c>
      <c r="H19" s="685">
        <v>0</v>
      </c>
      <c r="I19" s="685">
        <v>0</v>
      </c>
      <c r="J19" s="685">
        <v>0</v>
      </c>
      <c r="K19" s="685">
        <v>0</v>
      </c>
      <c r="L19" s="685">
        <v>0</v>
      </c>
      <c r="M19" s="685">
        <v>0</v>
      </c>
      <c r="N19" s="685">
        <v>0</v>
      </c>
      <c r="O19" s="685">
        <v>0</v>
      </c>
      <c r="P19" s="685">
        <v>0</v>
      </c>
      <c r="Q19" s="685">
        <v>0</v>
      </c>
      <c r="R19" s="685">
        <v>0</v>
      </c>
      <c r="S19" s="685">
        <v>0</v>
      </c>
      <c r="T19" s="685">
        <v>0</v>
      </c>
      <c r="U19" s="685">
        <v>0</v>
      </c>
      <c r="V19" s="685">
        <v>0</v>
      </c>
      <c r="W19" s="685">
        <v>0</v>
      </c>
      <c r="X19" s="685">
        <v>0</v>
      </c>
      <c r="Y19" s="685">
        <v>0</v>
      </c>
      <c r="Z19" s="46" t="s">
        <v>340</v>
      </c>
      <c r="AA19" s="44">
        <v>0</v>
      </c>
      <c r="AB19" s="44">
        <v>0</v>
      </c>
    </row>
    <row r="20" spans="1:28" s="5" customFormat="1" ht="24.95" customHeight="1">
      <c r="A20" s="43" t="s">
        <v>289</v>
      </c>
      <c r="B20" s="684">
        <f t="shared" si="2"/>
        <v>0</v>
      </c>
      <c r="C20" s="685">
        <f t="shared" si="1"/>
        <v>0</v>
      </c>
      <c r="D20" s="685">
        <f t="shared" si="1"/>
        <v>0</v>
      </c>
      <c r="E20" s="685">
        <f t="shared" si="1"/>
        <v>0</v>
      </c>
      <c r="F20" s="685">
        <v>0</v>
      </c>
      <c r="G20" s="685">
        <v>0</v>
      </c>
      <c r="H20" s="685">
        <v>0</v>
      </c>
      <c r="I20" s="685">
        <v>0</v>
      </c>
      <c r="J20" s="685">
        <v>0</v>
      </c>
      <c r="K20" s="685">
        <v>0</v>
      </c>
      <c r="L20" s="685">
        <v>0</v>
      </c>
      <c r="M20" s="685">
        <v>0</v>
      </c>
      <c r="N20" s="685">
        <v>0</v>
      </c>
      <c r="O20" s="685">
        <v>0</v>
      </c>
      <c r="P20" s="685">
        <v>0</v>
      </c>
      <c r="Q20" s="685">
        <v>0</v>
      </c>
      <c r="R20" s="685">
        <v>0</v>
      </c>
      <c r="S20" s="685">
        <v>0</v>
      </c>
      <c r="T20" s="685">
        <v>0</v>
      </c>
      <c r="U20" s="685">
        <v>0</v>
      </c>
      <c r="V20" s="685">
        <v>0</v>
      </c>
      <c r="W20" s="685">
        <v>0</v>
      </c>
      <c r="X20" s="685">
        <v>0</v>
      </c>
      <c r="Y20" s="685">
        <v>0</v>
      </c>
      <c r="Z20" s="46" t="s">
        <v>341</v>
      </c>
      <c r="AA20" s="44">
        <v>0</v>
      </c>
      <c r="AB20" s="44">
        <v>0</v>
      </c>
    </row>
    <row r="21" spans="1:28" s="5" customFormat="1" ht="24.95" customHeight="1">
      <c r="A21" s="43" t="s">
        <v>291</v>
      </c>
      <c r="B21" s="684">
        <f t="shared" si="2"/>
        <v>0</v>
      </c>
      <c r="C21" s="685">
        <f t="shared" si="1"/>
        <v>0</v>
      </c>
      <c r="D21" s="685">
        <f t="shared" si="1"/>
        <v>0</v>
      </c>
      <c r="E21" s="685">
        <f t="shared" si="1"/>
        <v>0</v>
      </c>
      <c r="F21" s="685">
        <v>0</v>
      </c>
      <c r="G21" s="685">
        <v>0</v>
      </c>
      <c r="H21" s="685">
        <v>0</v>
      </c>
      <c r="I21" s="685">
        <v>0</v>
      </c>
      <c r="J21" s="685">
        <v>0</v>
      </c>
      <c r="K21" s="685">
        <v>0</v>
      </c>
      <c r="L21" s="685">
        <v>0</v>
      </c>
      <c r="M21" s="685">
        <v>0</v>
      </c>
      <c r="N21" s="685">
        <v>0</v>
      </c>
      <c r="O21" s="685">
        <v>0</v>
      </c>
      <c r="P21" s="685">
        <v>0</v>
      </c>
      <c r="Q21" s="685">
        <v>0</v>
      </c>
      <c r="R21" s="685">
        <v>0</v>
      </c>
      <c r="S21" s="685">
        <v>0</v>
      </c>
      <c r="T21" s="685">
        <v>0</v>
      </c>
      <c r="U21" s="685">
        <v>0</v>
      </c>
      <c r="V21" s="685">
        <v>0</v>
      </c>
      <c r="W21" s="685">
        <v>0</v>
      </c>
      <c r="X21" s="685">
        <v>0</v>
      </c>
      <c r="Y21" s="685">
        <v>0</v>
      </c>
      <c r="Z21" s="46" t="s">
        <v>292</v>
      </c>
      <c r="AA21" s="44">
        <v>0</v>
      </c>
      <c r="AB21" s="44">
        <v>0</v>
      </c>
    </row>
    <row r="22" spans="1:28" s="5" customFormat="1" ht="24.95" customHeight="1">
      <c r="A22" s="43" t="s">
        <v>293</v>
      </c>
      <c r="B22" s="684">
        <f t="shared" si="2"/>
        <v>0</v>
      </c>
      <c r="C22" s="685">
        <f t="shared" si="1"/>
        <v>0</v>
      </c>
      <c r="D22" s="685">
        <f t="shared" si="1"/>
        <v>0</v>
      </c>
      <c r="E22" s="685">
        <f t="shared" si="1"/>
        <v>0</v>
      </c>
      <c r="F22" s="685">
        <v>0</v>
      </c>
      <c r="G22" s="685">
        <v>0</v>
      </c>
      <c r="H22" s="685">
        <v>0</v>
      </c>
      <c r="I22" s="685">
        <v>0</v>
      </c>
      <c r="J22" s="685">
        <v>0</v>
      </c>
      <c r="K22" s="685">
        <v>0</v>
      </c>
      <c r="L22" s="685">
        <v>0</v>
      </c>
      <c r="M22" s="685">
        <v>0</v>
      </c>
      <c r="N22" s="685">
        <v>0</v>
      </c>
      <c r="O22" s="685">
        <v>0</v>
      </c>
      <c r="P22" s="685">
        <v>0</v>
      </c>
      <c r="Q22" s="685">
        <v>0</v>
      </c>
      <c r="R22" s="685">
        <v>0</v>
      </c>
      <c r="S22" s="685">
        <v>0</v>
      </c>
      <c r="T22" s="685">
        <v>0</v>
      </c>
      <c r="U22" s="685">
        <v>0</v>
      </c>
      <c r="V22" s="685">
        <v>0</v>
      </c>
      <c r="W22" s="685">
        <v>0</v>
      </c>
      <c r="X22" s="685">
        <v>0</v>
      </c>
      <c r="Y22" s="685">
        <v>0</v>
      </c>
      <c r="Z22" s="46" t="s">
        <v>342</v>
      </c>
      <c r="AA22" s="44">
        <v>0</v>
      </c>
      <c r="AB22" s="44">
        <v>0</v>
      </c>
    </row>
    <row r="23" spans="1:28" s="5" customFormat="1" ht="24.95" customHeight="1">
      <c r="A23" s="43" t="s">
        <v>295</v>
      </c>
      <c r="B23" s="684">
        <f t="shared" si="2"/>
        <v>0</v>
      </c>
      <c r="C23" s="685">
        <f t="shared" si="1"/>
        <v>0</v>
      </c>
      <c r="D23" s="685">
        <f t="shared" si="1"/>
        <v>0</v>
      </c>
      <c r="E23" s="685">
        <f t="shared" si="1"/>
        <v>0</v>
      </c>
      <c r="F23" s="685">
        <v>0</v>
      </c>
      <c r="G23" s="685">
        <v>0</v>
      </c>
      <c r="H23" s="685">
        <v>0</v>
      </c>
      <c r="I23" s="685">
        <v>0</v>
      </c>
      <c r="J23" s="685">
        <v>0</v>
      </c>
      <c r="K23" s="685">
        <v>0</v>
      </c>
      <c r="L23" s="685">
        <v>0</v>
      </c>
      <c r="M23" s="685">
        <v>0</v>
      </c>
      <c r="N23" s="685">
        <v>0</v>
      </c>
      <c r="O23" s="685">
        <v>0</v>
      </c>
      <c r="P23" s="685">
        <v>0</v>
      </c>
      <c r="Q23" s="685">
        <v>0</v>
      </c>
      <c r="R23" s="685">
        <v>0</v>
      </c>
      <c r="S23" s="685">
        <v>0</v>
      </c>
      <c r="T23" s="685">
        <v>0</v>
      </c>
      <c r="U23" s="685">
        <v>0</v>
      </c>
      <c r="V23" s="685">
        <v>0</v>
      </c>
      <c r="W23" s="685">
        <v>0</v>
      </c>
      <c r="X23" s="685">
        <v>0</v>
      </c>
      <c r="Y23" s="686">
        <v>0</v>
      </c>
      <c r="Z23" s="46" t="s">
        <v>296</v>
      </c>
      <c r="AA23" s="44">
        <v>0</v>
      </c>
      <c r="AB23" s="44">
        <v>0</v>
      </c>
    </row>
    <row r="24" spans="1:28" s="5" customFormat="1" ht="24.95" customHeight="1">
      <c r="A24" s="43" t="s">
        <v>297</v>
      </c>
      <c r="B24" s="684">
        <f t="shared" si="2"/>
        <v>2</v>
      </c>
      <c r="C24" s="685">
        <f t="shared" si="1"/>
        <v>15</v>
      </c>
      <c r="D24" s="685">
        <f t="shared" si="1"/>
        <v>23</v>
      </c>
      <c r="E24" s="685">
        <f t="shared" si="1"/>
        <v>15</v>
      </c>
      <c r="F24" s="685">
        <v>1</v>
      </c>
      <c r="G24" s="685">
        <v>0</v>
      </c>
      <c r="H24" s="685">
        <v>14</v>
      </c>
      <c r="I24" s="685">
        <v>10</v>
      </c>
      <c r="J24" s="685">
        <v>1</v>
      </c>
      <c r="K24" s="685">
        <v>15</v>
      </c>
      <c r="L24" s="685">
        <v>9</v>
      </c>
      <c r="M24" s="685">
        <v>5</v>
      </c>
      <c r="N24" s="685">
        <v>0</v>
      </c>
      <c r="O24" s="685">
        <v>0</v>
      </c>
      <c r="P24" s="685">
        <v>0</v>
      </c>
      <c r="Q24" s="685">
        <v>0</v>
      </c>
      <c r="R24" s="685">
        <v>0</v>
      </c>
      <c r="S24" s="685">
        <v>0</v>
      </c>
      <c r="T24" s="685">
        <v>0</v>
      </c>
      <c r="U24" s="685">
        <v>0</v>
      </c>
      <c r="V24" s="685">
        <v>0</v>
      </c>
      <c r="W24" s="685">
        <v>0</v>
      </c>
      <c r="X24" s="685">
        <v>0</v>
      </c>
      <c r="Y24" s="686">
        <v>0</v>
      </c>
      <c r="Z24" s="46" t="s">
        <v>298</v>
      </c>
      <c r="AA24" s="44">
        <v>0</v>
      </c>
      <c r="AB24" s="44">
        <v>0</v>
      </c>
    </row>
    <row r="25" spans="1:28" s="3" customFormat="1" ht="24.95" customHeight="1" thickBot="1">
      <c r="A25" s="140" t="s">
        <v>299</v>
      </c>
      <c r="B25" s="687">
        <f t="shared" si="2"/>
        <v>0</v>
      </c>
      <c r="C25" s="688">
        <f t="shared" si="1"/>
        <v>0</v>
      </c>
      <c r="D25" s="688">
        <f t="shared" si="1"/>
        <v>0</v>
      </c>
      <c r="E25" s="688">
        <f t="shared" si="1"/>
        <v>0</v>
      </c>
      <c r="F25" s="688">
        <v>0</v>
      </c>
      <c r="G25" s="688">
        <v>0</v>
      </c>
      <c r="H25" s="688">
        <v>0</v>
      </c>
      <c r="I25" s="688">
        <v>0</v>
      </c>
      <c r="J25" s="688">
        <v>0</v>
      </c>
      <c r="K25" s="688">
        <v>0</v>
      </c>
      <c r="L25" s="688">
        <v>0</v>
      </c>
      <c r="M25" s="688">
        <v>0</v>
      </c>
      <c r="N25" s="688">
        <v>0</v>
      </c>
      <c r="O25" s="688">
        <v>0</v>
      </c>
      <c r="P25" s="688">
        <v>0</v>
      </c>
      <c r="Q25" s="688">
        <v>0</v>
      </c>
      <c r="R25" s="688">
        <v>0</v>
      </c>
      <c r="S25" s="688">
        <v>0</v>
      </c>
      <c r="T25" s="688">
        <v>0</v>
      </c>
      <c r="U25" s="688">
        <v>0</v>
      </c>
      <c r="V25" s="688">
        <v>0</v>
      </c>
      <c r="W25" s="688">
        <v>0</v>
      </c>
      <c r="X25" s="688">
        <v>0</v>
      </c>
      <c r="Y25" s="689">
        <v>0</v>
      </c>
      <c r="Z25" s="424" t="s">
        <v>343</v>
      </c>
      <c r="AA25" s="3">
        <v>0</v>
      </c>
      <c r="AB25" s="3">
        <v>0</v>
      </c>
    </row>
    <row r="26" spans="1:28" hidden="1"/>
    <row r="27" spans="1:28" ht="21.75" customHeight="1">
      <c r="A27" s="306" t="s">
        <v>898</v>
      </c>
      <c r="J27" s="1" t="s">
        <v>918</v>
      </c>
    </row>
    <row r="28" spans="1:28">
      <c r="K28" s="33"/>
    </row>
  </sheetData>
  <mergeCells count="17">
    <mergeCell ref="W7:X7"/>
    <mergeCell ref="A3:I3"/>
    <mergeCell ref="J3:Z3"/>
    <mergeCell ref="P5:Z5"/>
    <mergeCell ref="A6:A8"/>
    <mergeCell ref="B6:E6"/>
    <mergeCell ref="F6:I6"/>
    <mergeCell ref="J6:M6"/>
    <mergeCell ref="N6:Q6"/>
    <mergeCell ref="R6:U6"/>
    <mergeCell ref="V6:Y6"/>
    <mergeCell ref="Z6:Z8"/>
    <mergeCell ref="C7:D7"/>
    <mergeCell ref="G7:H7"/>
    <mergeCell ref="K7:L7"/>
    <mergeCell ref="O7:P7"/>
    <mergeCell ref="S7:T7"/>
  </mergeCells>
  <phoneticPr fontId="12" type="noConversion"/>
  <pageMargins left="0.35433070866141736" right="0.15748031496062992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T26"/>
  <sheetViews>
    <sheetView showGridLines="0" view="pageBreakPreview" topLeftCell="A4" zoomScale="85" zoomScaleNormal="100" zoomScaleSheetLayoutView="85" workbookViewId="0">
      <selection activeCell="B15" sqref="B15"/>
    </sheetView>
  </sheetViews>
  <sheetFormatPr defaultRowHeight="13.5"/>
  <cols>
    <col min="1" max="1" width="8.88671875" style="1"/>
    <col min="2" max="2" width="8.6640625" style="1" bestFit="1" customWidth="1"/>
    <col min="3" max="3" width="8.6640625" style="1" customWidth="1"/>
    <col min="4" max="5" width="7.5546875" style="1" bestFit="1" customWidth="1"/>
    <col min="6" max="6" width="8.6640625" style="1" bestFit="1" customWidth="1"/>
    <col min="7" max="7" width="8.6640625" style="1" customWidth="1"/>
    <col min="8" max="9" width="7.5546875" style="1" bestFit="1" customWidth="1"/>
    <col min="10" max="12" width="8.6640625" style="1" customWidth="1"/>
    <col min="13" max="13" width="15.33203125" style="1" bestFit="1" customWidth="1"/>
    <col min="14" max="14" width="16.5546875" style="1" bestFit="1" customWidth="1"/>
    <col min="15" max="17" width="8.6640625" style="1" customWidth="1"/>
    <col min="18" max="18" width="6.5546875" style="1" customWidth="1"/>
    <col min="19" max="19" width="6.5546875" style="1" bestFit="1" customWidth="1"/>
    <col min="20" max="20" width="17.88671875" style="1" bestFit="1" customWidth="1"/>
    <col min="21" max="16384" width="8.88671875" style="1"/>
  </cols>
  <sheetData>
    <row r="1" spans="1:20" ht="24.75" customHeight="1"/>
    <row r="2" spans="1:20" ht="20.25">
      <c r="A2" s="790" t="s">
        <v>1261</v>
      </c>
      <c r="B2" s="790"/>
      <c r="C2" s="790"/>
      <c r="D2" s="790"/>
      <c r="E2" s="790"/>
      <c r="F2" s="790"/>
      <c r="G2" s="790"/>
      <c r="H2" s="790"/>
      <c r="I2" s="790"/>
      <c r="J2" s="790"/>
      <c r="K2" s="790"/>
      <c r="L2" s="790"/>
      <c r="M2" s="790"/>
      <c r="N2" s="790"/>
      <c r="O2" s="790"/>
      <c r="P2" s="790"/>
      <c r="Q2" s="790"/>
      <c r="R2" s="790"/>
      <c r="S2" s="790"/>
      <c r="T2" s="790"/>
    </row>
    <row r="3" spans="1:20" ht="20.25">
      <c r="A3" s="790" t="s">
        <v>1262</v>
      </c>
      <c r="B3" s="790"/>
      <c r="C3" s="790"/>
      <c r="D3" s="790"/>
      <c r="E3" s="790"/>
      <c r="F3" s="790"/>
      <c r="G3" s="790"/>
      <c r="H3" s="790"/>
      <c r="I3" s="790"/>
      <c r="J3" s="790"/>
      <c r="K3" s="790"/>
      <c r="L3" s="790"/>
      <c r="M3" s="790"/>
      <c r="N3" s="790"/>
      <c r="O3" s="790"/>
      <c r="P3" s="790"/>
      <c r="Q3" s="790"/>
      <c r="R3" s="790"/>
      <c r="S3" s="790"/>
      <c r="T3" s="790"/>
    </row>
    <row r="4" spans="1:20" ht="14.25" thickBot="1">
      <c r="A4" s="1" t="s">
        <v>1263</v>
      </c>
      <c r="T4" s="544" t="s">
        <v>695</v>
      </c>
    </row>
    <row r="5" spans="1:20" ht="27" customHeight="1">
      <c r="A5" s="817" t="s">
        <v>842</v>
      </c>
      <c r="B5" s="813" t="s">
        <v>1264</v>
      </c>
      <c r="C5" s="814"/>
      <c r="D5" s="814"/>
      <c r="E5" s="810"/>
      <c r="F5" s="813" t="s">
        <v>1265</v>
      </c>
      <c r="G5" s="814"/>
      <c r="H5" s="814"/>
      <c r="I5" s="810"/>
      <c r="J5" s="813" t="s">
        <v>1266</v>
      </c>
      <c r="K5" s="810"/>
      <c r="L5" s="813" t="s">
        <v>1267</v>
      </c>
      <c r="M5" s="814"/>
      <c r="N5" s="814"/>
      <c r="O5" s="814"/>
      <c r="P5" s="814"/>
      <c r="Q5" s="810"/>
      <c r="R5" s="813" t="s">
        <v>1268</v>
      </c>
      <c r="S5" s="810"/>
      <c r="T5" s="816" t="s">
        <v>847</v>
      </c>
    </row>
    <row r="6" spans="1:20" ht="27" customHeight="1">
      <c r="A6" s="871"/>
      <c r="B6" s="876" t="s">
        <v>1269</v>
      </c>
      <c r="C6" s="931"/>
      <c r="D6" s="931"/>
      <c r="E6" s="872"/>
      <c r="F6" s="876" t="s">
        <v>1270</v>
      </c>
      <c r="G6" s="931"/>
      <c r="H6" s="931"/>
      <c r="I6" s="812"/>
      <c r="J6" s="818" t="s">
        <v>1271</v>
      </c>
      <c r="K6" s="812"/>
      <c r="L6" s="883" t="s">
        <v>1272</v>
      </c>
      <c r="M6" s="884"/>
      <c r="N6" s="883" t="s">
        <v>1273</v>
      </c>
      <c r="O6" s="885"/>
      <c r="P6" s="884" t="s">
        <v>1274</v>
      </c>
      <c r="Q6" s="885"/>
      <c r="R6" s="876" t="s">
        <v>1275</v>
      </c>
      <c r="S6" s="812"/>
      <c r="T6" s="815"/>
    </row>
    <row r="7" spans="1:20">
      <c r="A7" s="871"/>
      <c r="B7" s="545" t="s">
        <v>1276</v>
      </c>
      <c r="C7" s="1047" t="s">
        <v>1277</v>
      </c>
      <c r="D7" s="1048"/>
      <c r="E7" s="905"/>
      <c r="F7" s="545" t="s">
        <v>1278</v>
      </c>
      <c r="G7" s="1047" t="s">
        <v>1277</v>
      </c>
      <c r="H7" s="1048"/>
      <c r="I7" s="905"/>
      <c r="J7" s="545" t="s">
        <v>1279</v>
      </c>
      <c r="K7" s="545" t="s">
        <v>1280</v>
      </c>
      <c r="L7" s="545" t="s">
        <v>1279</v>
      </c>
      <c r="M7" s="545" t="s">
        <v>1280</v>
      </c>
      <c r="N7" s="545" t="s">
        <v>1279</v>
      </c>
      <c r="O7" s="545" t="s">
        <v>1280</v>
      </c>
      <c r="P7" s="545" t="s">
        <v>1279</v>
      </c>
      <c r="Q7" s="545" t="s">
        <v>1280</v>
      </c>
      <c r="R7" s="545" t="s">
        <v>865</v>
      </c>
      <c r="S7" s="545" t="s">
        <v>572</v>
      </c>
      <c r="T7" s="815"/>
    </row>
    <row r="8" spans="1:20" ht="24">
      <c r="A8" s="872"/>
      <c r="B8" s="9" t="s">
        <v>1281</v>
      </c>
      <c r="C8" s="10" t="s">
        <v>1282</v>
      </c>
      <c r="D8" s="546" t="s">
        <v>1283</v>
      </c>
      <c r="E8" s="547" t="s">
        <v>1284</v>
      </c>
      <c r="F8" s="9" t="s">
        <v>1281</v>
      </c>
      <c r="G8" s="10" t="s">
        <v>1282</v>
      </c>
      <c r="H8" s="546" t="s">
        <v>1283</v>
      </c>
      <c r="I8" s="547" t="s">
        <v>1284</v>
      </c>
      <c r="J8" s="9" t="s">
        <v>1281</v>
      </c>
      <c r="K8" s="104" t="s">
        <v>1285</v>
      </c>
      <c r="L8" s="9" t="s">
        <v>1281</v>
      </c>
      <c r="M8" s="104" t="s">
        <v>1285</v>
      </c>
      <c r="N8" s="9" t="s">
        <v>1281</v>
      </c>
      <c r="O8" s="104" t="s">
        <v>1285</v>
      </c>
      <c r="P8" s="9" t="s">
        <v>1281</v>
      </c>
      <c r="Q8" s="104" t="s">
        <v>1285</v>
      </c>
      <c r="R8" s="9" t="s">
        <v>1286</v>
      </c>
      <c r="S8" s="104" t="s">
        <v>1285</v>
      </c>
      <c r="T8" s="818"/>
    </row>
    <row r="9" spans="1:20" s="52" customFormat="1" ht="23.1" customHeight="1">
      <c r="A9" s="11">
        <v>2011</v>
      </c>
      <c r="B9" s="548">
        <v>1754</v>
      </c>
      <c r="C9" s="523">
        <v>3040</v>
      </c>
      <c r="D9" s="153" t="s">
        <v>74</v>
      </c>
      <c r="E9" s="153" t="s">
        <v>74</v>
      </c>
      <c r="F9" s="523">
        <v>1544</v>
      </c>
      <c r="G9" s="523">
        <v>2307</v>
      </c>
      <c r="H9" s="153" t="s">
        <v>74</v>
      </c>
      <c r="I9" s="153" t="s">
        <v>74</v>
      </c>
      <c r="J9" s="523">
        <v>102</v>
      </c>
      <c r="K9" s="523">
        <v>265</v>
      </c>
      <c r="L9" s="523">
        <v>108</v>
      </c>
      <c r="M9" s="523">
        <v>186</v>
      </c>
      <c r="N9" s="523">
        <v>105</v>
      </c>
      <c r="O9" s="523">
        <v>180</v>
      </c>
      <c r="P9" s="523">
        <v>3</v>
      </c>
      <c r="Q9" s="523">
        <v>6</v>
      </c>
      <c r="R9" s="523">
        <v>12</v>
      </c>
      <c r="S9" s="523">
        <v>282</v>
      </c>
      <c r="T9" s="545">
        <v>2011</v>
      </c>
    </row>
    <row r="10" spans="1:20" s="52" customFormat="1" ht="23.1" customHeight="1">
      <c r="A10" s="11">
        <v>2012</v>
      </c>
      <c r="B10" s="516">
        <v>1650</v>
      </c>
      <c r="C10" s="90">
        <v>2730</v>
      </c>
      <c r="D10" s="153">
        <v>1232</v>
      </c>
      <c r="E10" s="153">
        <v>1498</v>
      </c>
      <c r="F10" s="90">
        <v>1495</v>
      </c>
      <c r="G10" s="90">
        <v>2169</v>
      </c>
      <c r="H10" s="153">
        <v>951</v>
      </c>
      <c r="I10" s="153">
        <v>1218</v>
      </c>
      <c r="J10" s="90">
        <v>70</v>
      </c>
      <c r="K10" s="90">
        <v>172</v>
      </c>
      <c r="L10" s="90">
        <v>85</v>
      </c>
      <c r="M10" s="90">
        <v>141</v>
      </c>
      <c r="N10" s="90">
        <v>82</v>
      </c>
      <c r="O10" s="90">
        <v>135</v>
      </c>
      <c r="P10" s="90">
        <v>3</v>
      </c>
      <c r="Q10" s="90">
        <v>6</v>
      </c>
      <c r="R10" s="90">
        <v>14</v>
      </c>
      <c r="S10" s="90">
        <v>248</v>
      </c>
      <c r="T10" s="46">
        <v>2012</v>
      </c>
    </row>
    <row r="11" spans="1:20" s="52" customFormat="1" ht="23.1" customHeight="1">
      <c r="A11" s="11">
        <v>2013</v>
      </c>
      <c r="B11" s="516">
        <v>1595</v>
      </c>
      <c r="C11" s="90">
        <v>2604</v>
      </c>
      <c r="D11" s="153">
        <v>1191</v>
      </c>
      <c r="E11" s="153">
        <v>1413</v>
      </c>
      <c r="F11" s="90">
        <v>1392</v>
      </c>
      <c r="G11" s="90">
        <v>1919</v>
      </c>
      <c r="H11" s="153">
        <v>850</v>
      </c>
      <c r="I11" s="153">
        <v>1069</v>
      </c>
      <c r="J11" s="90">
        <v>95</v>
      </c>
      <c r="K11" s="90">
        <v>256</v>
      </c>
      <c r="L11" s="90">
        <v>108</v>
      </c>
      <c r="M11" s="90">
        <v>188</v>
      </c>
      <c r="N11" s="90">
        <v>107</v>
      </c>
      <c r="O11" s="90">
        <v>187</v>
      </c>
      <c r="P11" s="90">
        <v>1</v>
      </c>
      <c r="Q11" s="90">
        <v>1</v>
      </c>
      <c r="R11" s="90">
        <v>16</v>
      </c>
      <c r="S11" s="90">
        <v>241</v>
      </c>
      <c r="T11" s="46">
        <v>2013</v>
      </c>
    </row>
    <row r="12" spans="1:20" s="52" customFormat="1" ht="23.1" customHeight="1">
      <c r="A12" s="11">
        <v>2014</v>
      </c>
      <c r="B12" s="516">
        <v>1609</v>
      </c>
      <c r="C12" s="90">
        <v>2597</v>
      </c>
      <c r="D12" s="153">
        <v>1197</v>
      </c>
      <c r="E12" s="153">
        <v>1400</v>
      </c>
      <c r="F12" s="90">
        <v>1322</v>
      </c>
      <c r="G12" s="90">
        <v>1771</v>
      </c>
      <c r="H12" s="153">
        <v>794</v>
      </c>
      <c r="I12" s="153">
        <v>977</v>
      </c>
      <c r="J12" s="90">
        <v>122</v>
      </c>
      <c r="K12" s="90">
        <v>308</v>
      </c>
      <c r="L12" s="90">
        <v>165</v>
      </c>
      <c r="M12" s="90">
        <v>275</v>
      </c>
      <c r="N12" s="90">
        <v>165</v>
      </c>
      <c r="O12" s="90">
        <v>275</v>
      </c>
      <c r="P12" s="90">
        <v>0</v>
      </c>
      <c r="Q12" s="90">
        <v>0</v>
      </c>
      <c r="R12" s="90">
        <v>16</v>
      </c>
      <c r="S12" s="90">
        <v>243</v>
      </c>
      <c r="T12" s="46">
        <v>2014</v>
      </c>
    </row>
    <row r="13" spans="1:20" s="52" customFormat="1" ht="23.1" customHeight="1">
      <c r="A13" s="11">
        <v>2015</v>
      </c>
      <c r="B13" s="516">
        <v>2213</v>
      </c>
      <c r="C13" s="90">
        <v>3160</v>
      </c>
      <c r="D13" s="549">
        <v>1522</v>
      </c>
      <c r="E13" s="549">
        <v>1638</v>
      </c>
      <c r="F13" s="90">
        <v>1665</v>
      </c>
      <c r="G13" s="90">
        <v>2386</v>
      </c>
      <c r="H13" s="549">
        <v>1122</v>
      </c>
      <c r="I13" s="549">
        <v>1264</v>
      </c>
      <c r="J13" s="90">
        <v>122</v>
      </c>
      <c r="K13" s="90">
        <v>246</v>
      </c>
      <c r="L13" s="90">
        <v>184</v>
      </c>
      <c r="M13" s="90">
        <v>286</v>
      </c>
      <c r="N13" s="90">
        <v>184</v>
      </c>
      <c r="O13" s="90">
        <v>286</v>
      </c>
      <c r="P13" s="90">
        <v>0</v>
      </c>
      <c r="Q13" s="90">
        <v>0</v>
      </c>
      <c r="R13" s="90">
        <v>16</v>
      </c>
      <c r="S13" s="90">
        <v>242</v>
      </c>
      <c r="T13" s="46">
        <v>2015</v>
      </c>
    </row>
    <row r="14" spans="1:20" s="52" customFormat="1" ht="23.1" customHeight="1">
      <c r="A14" s="128">
        <v>2016</v>
      </c>
      <c r="B14" s="526">
        <f>SUM(B15:B25)</f>
        <v>2024</v>
      </c>
      <c r="C14" s="527">
        <f t="shared" ref="C14:S14" si="0">SUM(C15:C25)</f>
        <v>3216</v>
      </c>
      <c r="D14" s="550">
        <f t="shared" si="0"/>
        <v>1505</v>
      </c>
      <c r="E14" s="550">
        <f t="shared" si="0"/>
        <v>1711</v>
      </c>
      <c r="F14" s="527">
        <f t="shared" si="0"/>
        <v>1727</v>
      </c>
      <c r="G14" s="527">
        <f t="shared" si="0"/>
        <v>2447</v>
      </c>
      <c r="H14" s="527">
        <f t="shared" si="0"/>
        <v>1125</v>
      </c>
      <c r="I14" s="550">
        <f t="shared" si="0"/>
        <v>1322</v>
      </c>
      <c r="J14" s="527">
        <f t="shared" si="0"/>
        <v>112</v>
      </c>
      <c r="K14" s="527">
        <f t="shared" si="0"/>
        <v>232</v>
      </c>
      <c r="L14" s="527">
        <f t="shared" si="0"/>
        <v>185</v>
      </c>
      <c r="M14" s="527">
        <f t="shared" si="0"/>
        <v>292</v>
      </c>
      <c r="N14" s="527">
        <f t="shared" si="0"/>
        <v>183</v>
      </c>
      <c r="O14" s="527">
        <f t="shared" si="0"/>
        <v>289</v>
      </c>
      <c r="P14" s="527">
        <f t="shared" si="0"/>
        <v>2</v>
      </c>
      <c r="Q14" s="527">
        <f t="shared" si="0"/>
        <v>3</v>
      </c>
      <c r="R14" s="527">
        <f t="shared" si="0"/>
        <v>17</v>
      </c>
      <c r="S14" s="527">
        <f t="shared" si="0"/>
        <v>229</v>
      </c>
      <c r="T14" s="422">
        <v>2016</v>
      </c>
    </row>
    <row r="15" spans="1:20" s="3" customFormat="1" ht="23.1" customHeight="1">
      <c r="A15" s="11" t="s">
        <v>278</v>
      </c>
      <c r="B15" s="772">
        <v>848</v>
      </c>
      <c r="C15" s="773">
        <v>1519</v>
      </c>
      <c r="D15" s="773">
        <v>730</v>
      </c>
      <c r="E15" s="773">
        <v>789</v>
      </c>
      <c r="F15" s="773">
        <v>741</v>
      </c>
      <c r="G15" s="773">
        <v>1078</v>
      </c>
      <c r="H15" s="773">
        <v>508</v>
      </c>
      <c r="I15" s="773">
        <v>570</v>
      </c>
      <c r="J15" s="773">
        <v>65</v>
      </c>
      <c r="K15" s="773">
        <v>134</v>
      </c>
      <c r="L15" s="773">
        <v>42</v>
      </c>
      <c r="M15" s="773">
        <v>78</v>
      </c>
      <c r="N15" s="773">
        <v>40</v>
      </c>
      <c r="O15" s="773">
        <v>75</v>
      </c>
      <c r="P15" s="774">
        <v>2</v>
      </c>
      <c r="Q15" s="774">
        <v>3</v>
      </c>
      <c r="R15" s="773">
        <v>4</v>
      </c>
      <c r="S15" s="773">
        <v>229</v>
      </c>
      <c r="T15" s="46" t="s">
        <v>337</v>
      </c>
    </row>
    <row r="16" spans="1:20" s="3" customFormat="1" ht="23.1" customHeight="1">
      <c r="A16" s="11" t="s">
        <v>281</v>
      </c>
      <c r="B16" s="772">
        <v>383</v>
      </c>
      <c r="C16" s="773">
        <v>562</v>
      </c>
      <c r="D16" s="773">
        <v>250</v>
      </c>
      <c r="E16" s="773">
        <v>312</v>
      </c>
      <c r="F16" s="773">
        <v>329</v>
      </c>
      <c r="G16" s="773">
        <v>466</v>
      </c>
      <c r="H16" s="773">
        <v>203</v>
      </c>
      <c r="I16" s="773">
        <v>263</v>
      </c>
      <c r="J16" s="773">
        <v>17</v>
      </c>
      <c r="K16" s="773">
        <v>39</v>
      </c>
      <c r="L16" s="773">
        <v>37</v>
      </c>
      <c r="M16" s="773">
        <v>52</v>
      </c>
      <c r="N16" s="773">
        <v>37</v>
      </c>
      <c r="O16" s="773">
        <v>52</v>
      </c>
      <c r="P16" s="774">
        <v>0</v>
      </c>
      <c r="Q16" s="774">
        <v>0</v>
      </c>
      <c r="R16" s="778">
        <v>2</v>
      </c>
      <c r="S16" s="773">
        <v>0</v>
      </c>
      <c r="T16" s="46" t="s">
        <v>338</v>
      </c>
    </row>
    <row r="17" spans="1:20" s="3" customFormat="1" ht="23.1" customHeight="1">
      <c r="A17" s="11" t="s">
        <v>283</v>
      </c>
      <c r="B17" s="772">
        <v>114</v>
      </c>
      <c r="C17" s="773">
        <v>196</v>
      </c>
      <c r="D17" s="773">
        <v>90</v>
      </c>
      <c r="E17" s="773">
        <v>106</v>
      </c>
      <c r="F17" s="773">
        <v>104</v>
      </c>
      <c r="G17" s="773">
        <v>176</v>
      </c>
      <c r="H17" s="773">
        <v>78</v>
      </c>
      <c r="I17" s="773">
        <v>98</v>
      </c>
      <c r="J17" s="773">
        <v>4</v>
      </c>
      <c r="K17" s="773">
        <v>13</v>
      </c>
      <c r="L17" s="773">
        <v>6</v>
      </c>
      <c r="M17" s="773">
        <v>7</v>
      </c>
      <c r="N17" s="773">
        <v>6</v>
      </c>
      <c r="O17" s="773">
        <v>7</v>
      </c>
      <c r="P17" s="774">
        <v>0</v>
      </c>
      <c r="Q17" s="774">
        <v>0</v>
      </c>
      <c r="R17" s="773">
        <v>0</v>
      </c>
      <c r="S17" s="773">
        <v>0</v>
      </c>
      <c r="T17" s="46" t="s">
        <v>339</v>
      </c>
    </row>
    <row r="18" spans="1:20" s="3" customFormat="1" ht="23.1" customHeight="1">
      <c r="A18" s="11" t="s">
        <v>285</v>
      </c>
      <c r="B18" s="772">
        <v>82</v>
      </c>
      <c r="C18" s="773">
        <v>111</v>
      </c>
      <c r="D18" s="773">
        <v>47</v>
      </c>
      <c r="E18" s="773">
        <v>64</v>
      </c>
      <c r="F18" s="773">
        <v>62</v>
      </c>
      <c r="G18" s="773">
        <v>80</v>
      </c>
      <c r="H18" s="773">
        <v>30</v>
      </c>
      <c r="I18" s="773">
        <v>50</v>
      </c>
      <c r="J18" s="773">
        <v>4</v>
      </c>
      <c r="K18" s="773">
        <v>6</v>
      </c>
      <c r="L18" s="773">
        <v>16</v>
      </c>
      <c r="M18" s="773">
        <v>25</v>
      </c>
      <c r="N18" s="773">
        <v>16</v>
      </c>
      <c r="O18" s="773">
        <v>25</v>
      </c>
      <c r="P18" s="774">
        <v>0</v>
      </c>
      <c r="Q18" s="774">
        <v>0</v>
      </c>
      <c r="R18" s="773">
        <v>1</v>
      </c>
      <c r="S18" s="773">
        <v>0</v>
      </c>
      <c r="T18" s="46" t="s">
        <v>286</v>
      </c>
    </row>
    <row r="19" spans="1:20" s="3" customFormat="1" ht="23.1" customHeight="1">
      <c r="A19" s="11" t="s">
        <v>287</v>
      </c>
      <c r="B19" s="772">
        <v>63</v>
      </c>
      <c r="C19" s="773">
        <v>79</v>
      </c>
      <c r="D19" s="773">
        <v>30</v>
      </c>
      <c r="E19" s="773">
        <v>49</v>
      </c>
      <c r="F19" s="773">
        <v>53</v>
      </c>
      <c r="G19" s="773">
        <v>61</v>
      </c>
      <c r="H19" s="773">
        <v>22</v>
      </c>
      <c r="I19" s="773">
        <v>39</v>
      </c>
      <c r="J19" s="773">
        <v>3</v>
      </c>
      <c r="K19" s="773">
        <v>3</v>
      </c>
      <c r="L19" s="773">
        <v>7</v>
      </c>
      <c r="M19" s="773">
        <v>15</v>
      </c>
      <c r="N19" s="773">
        <v>7</v>
      </c>
      <c r="O19" s="773">
        <v>15</v>
      </c>
      <c r="P19" s="774">
        <v>0</v>
      </c>
      <c r="Q19" s="774">
        <v>0</v>
      </c>
      <c r="R19" s="773">
        <v>1</v>
      </c>
      <c r="S19" s="773">
        <v>0</v>
      </c>
      <c r="T19" s="46" t="s">
        <v>340</v>
      </c>
    </row>
    <row r="20" spans="1:20" s="3" customFormat="1" ht="23.1" customHeight="1">
      <c r="A20" s="11" t="s">
        <v>289</v>
      </c>
      <c r="B20" s="772">
        <v>87</v>
      </c>
      <c r="C20" s="773">
        <v>107</v>
      </c>
      <c r="D20" s="773">
        <v>53</v>
      </c>
      <c r="E20" s="773">
        <v>54</v>
      </c>
      <c r="F20" s="773">
        <v>71</v>
      </c>
      <c r="G20" s="773">
        <v>85</v>
      </c>
      <c r="H20" s="773">
        <v>44</v>
      </c>
      <c r="I20" s="773">
        <v>41</v>
      </c>
      <c r="J20" s="773">
        <v>2</v>
      </c>
      <c r="K20" s="773">
        <v>2</v>
      </c>
      <c r="L20" s="773">
        <v>14</v>
      </c>
      <c r="M20" s="773">
        <v>20</v>
      </c>
      <c r="N20" s="773">
        <v>14</v>
      </c>
      <c r="O20" s="773">
        <v>20</v>
      </c>
      <c r="P20" s="774">
        <v>0</v>
      </c>
      <c r="Q20" s="774">
        <v>0</v>
      </c>
      <c r="R20" s="773">
        <v>0</v>
      </c>
      <c r="S20" s="773">
        <v>0</v>
      </c>
      <c r="T20" s="46" t="s">
        <v>341</v>
      </c>
    </row>
    <row r="21" spans="1:20" s="3" customFormat="1" ht="23.1" customHeight="1">
      <c r="A21" s="11" t="s">
        <v>291</v>
      </c>
      <c r="B21" s="772">
        <v>76</v>
      </c>
      <c r="C21" s="773">
        <v>98</v>
      </c>
      <c r="D21" s="773">
        <v>54</v>
      </c>
      <c r="E21" s="773">
        <v>44</v>
      </c>
      <c r="F21" s="773">
        <v>60</v>
      </c>
      <c r="G21" s="773">
        <v>74</v>
      </c>
      <c r="H21" s="773">
        <v>40</v>
      </c>
      <c r="I21" s="773">
        <v>34</v>
      </c>
      <c r="J21" s="773">
        <v>2</v>
      </c>
      <c r="K21" s="773">
        <v>2</v>
      </c>
      <c r="L21" s="773">
        <v>14</v>
      </c>
      <c r="M21" s="773">
        <v>20</v>
      </c>
      <c r="N21" s="773">
        <v>14</v>
      </c>
      <c r="O21" s="773">
        <v>20</v>
      </c>
      <c r="P21" s="774">
        <v>0</v>
      </c>
      <c r="Q21" s="774">
        <v>0</v>
      </c>
      <c r="R21" s="773">
        <v>2</v>
      </c>
      <c r="S21" s="773">
        <v>0</v>
      </c>
      <c r="T21" s="46" t="s">
        <v>292</v>
      </c>
    </row>
    <row r="22" spans="1:20" s="3" customFormat="1" ht="23.1" customHeight="1">
      <c r="A22" s="11" t="s">
        <v>293</v>
      </c>
      <c r="B22" s="772">
        <v>69</v>
      </c>
      <c r="C22" s="773">
        <v>97</v>
      </c>
      <c r="D22" s="773">
        <v>42</v>
      </c>
      <c r="E22" s="773">
        <v>55</v>
      </c>
      <c r="F22" s="773">
        <v>52</v>
      </c>
      <c r="G22" s="773">
        <v>67</v>
      </c>
      <c r="H22" s="773">
        <v>29</v>
      </c>
      <c r="I22" s="773">
        <v>38</v>
      </c>
      <c r="J22" s="773">
        <v>4</v>
      </c>
      <c r="K22" s="773">
        <v>5</v>
      </c>
      <c r="L22" s="773">
        <v>13</v>
      </c>
      <c r="M22" s="773">
        <v>17</v>
      </c>
      <c r="N22" s="773">
        <v>13</v>
      </c>
      <c r="O22" s="773">
        <v>17</v>
      </c>
      <c r="P22" s="774">
        <v>0</v>
      </c>
      <c r="Q22" s="774">
        <v>0</v>
      </c>
      <c r="R22" s="773">
        <v>3</v>
      </c>
      <c r="S22" s="773">
        <v>0</v>
      </c>
      <c r="T22" s="46" t="s">
        <v>342</v>
      </c>
    </row>
    <row r="23" spans="1:20" s="3" customFormat="1" ht="23.1" customHeight="1">
      <c r="A23" s="11" t="s">
        <v>295</v>
      </c>
      <c r="B23" s="772">
        <v>83</v>
      </c>
      <c r="C23" s="773">
        <v>117</v>
      </c>
      <c r="D23" s="773">
        <v>42</v>
      </c>
      <c r="E23" s="773">
        <v>75</v>
      </c>
      <c r="F23" s="773">
        <v>76</v>
      </c>
      <c r="G23" s="773">
        <v>104</v>
      </c>
      <c r="H23" s="773">
        <v>37</v>
      </c>
      <c r="I23" s="773">
        <v>67</v>
      </c>
      <c r="J23" s="773">
        <v>0</v>
      </c>
      <c r="K23" s="773">
        <v>0</v>
      </c>
      <c r="L23" s="773">
        <v>7</v>
      </c>
      <c r="M23" s="773">
        <v>13</v>
      </c>
      <c r="N23" s="773">
        <v>7</v>
      </c>
      <c r="O23" s="773">
        <v>13</v>
      </c>
      <c r="P23" s="774">
        <v>0</v>
      </c>
      <c r="Q23" s="774">
        <v>0</v>
      </c>
      <c r="R23" s="773">
        <v>0</v>
      </c>
      <c r="S23" s="773">
        <v>0</v>
      </c>
      <c r="T23" s="46" t="s">
        <v>296</v>
      </c>
    </row>
    <row r="24" spans="1:20" s="3" customFormat="1" ht="23.1" customHeight="1">
      <c r="A24" s="11" t="s">
        <v>297</v>
      </c>
      <c r="B24" s="772">
        <v>79</v>
      </c>
      <c r="C24" s="773">
        <v>111</v>
      </c>
      <c r="D24" s="773">
        <v>45</v>
      </c>
      <c r="E24" s="773">
        <v>66</v>
      </c>
      <c r="F24" s="773">
        <v>63</v>
      </c>
      <c r="G24" s="773">
        <v>87</v>
      </c>
      <c r="H24" s="773">
        <v>38</v>
      </c>
      <c r="I24" s="773">
        <v>49</v>
      </c>
      <c r="J24" s="773">
        <v>5</v>
      </c>
      <c r="K24" s="773">
        <v>7</v>
      </c>
      <c r="L24" s="773">
        <v>11</v>
      </c>
      <c r="M24" s="773">
        <v>16</v>
      </c>
      <c r="N24" s="773">
        <v>11</v>
      </c>
      <c r="O24" s="773">
        <v>16</v>
      </c>
      <c r="P24" s="774">
        <v>0</v>
      </c>
      <c r="Q24" s="774">
        <v>0</v>
      </c>
      <c r="R24" s="773">
        <v>4</v>
      </c>
      <c r="S24" s="773">
        <v>0</v>
      </c>
      <c r="T24" s="46" t="s">
        <v>298</v>
      </c>
    </row>
    <row r="25" spans="1:20" s="3" customFormat="1" ht="23.1" customHeight="1" thickBot="1">
      <c r="A25" s="119" t="s">
        <v>299</v>
      </c>
      <c r="B25" s="775">
        <v>140</v>
      </c>
      <c r="C25" s="776">
        <v>219</v>
      </c>
      <c r="D25" s="776">
        <v>122</v>
      </c>
      <c r="E25" s="776">
        <v>97</v>
      </c>
      <c r="F25" s="776">
        <v>116</v>
      </c>
      <c r="G25" s="776">
        <v>169</v>
      </c>
      <c r="H25" s="776">
        <v>96</v>
      </c>
      <c r="I25" s="776">
        <v>73</v>
      </c>
      <c r="J25" s="776">
        <v>6</v>
      </c>
      <c r="K25" s="776">
        <v>21</v>
      </c>
      <c r="L25" s="776">
        <v>18</v>
      </c>
      <c r="M25" s="776">
        <v>29</v>
      </c>
      <c r="N25" s="776">
        <v>18</v>
      </c>
      <c r="O25" s="776">
        <v>29</v>
      </c>
      <c r="P25" s="777">
        <v>0</v>
      </c>
      <c r="Q25" s="777">
        <v>0</v>
      </c>
      <c r="R25" s="776">
        <v>0</v>
      </c>
      <c r="S25" s="776">
        <v>0</v>
      </c>
      <c r="T25" s="424" t="s">
        <v>343</v>
      </c>
    </row>
    <row r="26" spans="1:20" ht="23.1" customHeight="1">
      <c r="A26" s="306" t="s">
        <v>1403</v>
      </c>
      <c r="S26" s="809" t="s">
        <v>855</v>
      </c>
      <c r="T26" s="809"/>
    </row>
  </sheetData>
  <mergeCells count="19">
    <mergeCell ref="S26:T26"/>
    <mergeCell ref="F6:I6"/>
    <mergeCell ref="J6:K6"/>
    <mergeCell ref="L6:M6"/>
    <mergeCell ref="N6:O6"/>
    <mergeCell ref="P6:Q6"/>
    <mergeCell ref="R6:S6"/>
    <mergeCell ref="A2:T2"/>
    <mergeCell ref="A3:T3"/>
    <mergeCell ref="A5:A8"/>
    <mergeCell ref="B5:E5"/>
    <mergeCell ref="F5:I5"/>
    <mergeCell ref="J5:K5"/>
    <mergeCell ref="L5:Q5"/>
    <mergeCell ref="R5:S5"/>
    <mergeCell ref="T5:T8"/>
    <mergeCell ref="B6:E6"/>
    <mergeCell ref="C7:E7"/>
    <mergeCell ref="G7:I7"/>
  </mergeCells>
  <phoneticPr fontId="12" type="noConversion"/>
  <pageMargins left="0.75" right="0.75" top="1" bottom="1" header="0.5" footer="0.5"/>
  <pageSetup paperSize="9" scale="3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R28"/>
  <sheetViews>
    <sheetView showGridLines="0" view="pageBreakPreview" zoomScaleNormal="100" workbookViewId="0">
      <selection activeCell="D19" sqref="D19"/>
    </sheetView>
  </sheetViews>
  <sheetFormatPr defaultRowHeight="13.5"/>
  <cols>
    <col min="1" max="1" width="8.88671875" style="1"/>
    <col min="2" max="2" width="5.77734375" style="1" bestFit="1" customWidth="1"/>
    <col min="3" max="4" width="5.6640625" style="1" bestFit="1" customWidth="1"/>
    <col min="5" max="9" width="7.44140625" style="1" customWidth="1"/>
    <col min="10" max="10" width="5.77734375" style="1" bestFit="1" customWidth="1"/>
    <col min="11" max="12" width="5.6640625" style="1" bestFit="1" customWidth="1"/>
    <col min="13" max="13" width="7.6640625" style="1" customWidth="1"/>
    <col min="14" max="14" width="4.77734375" style="1" customWidth="1"/>
    <col min="15" max="15" width="5.21875" style="1" customWidth="1"/>
    <col min="16" max="16" width="5" style="1" customWidth="1"/>
    <col min="17" max="17" width="7.44140625" style="1" customWidth="1"/>
    <col min="18" max="18" width="5.77734375" style="1" bestFit="1" customWidth="1"/>
    <col min="19" max="20" width="5.6640625" style="1" bestFit="1" customWidth="1"/>
    <col min="21" max="21" width="7.77734375" style="1" customWidth="1"/>
    <col min="22" max="22" width="4.77734375" style="1" customWidth="1"/>
    <col min="23" max="23" width="5.21875" style="1" customWidth="1"/>
    <col min="24" max="24" width="5" style="1" customWidth="1"/>
    <col min="25" max="25" width="7.44140625" style="1" customWidth="1"/>
    <col min="26" max="26" width="16" style="1" customWidth="1"/>
    <col min="27" max="27" width="8.88671875" style="1"/>
    <col min="28" max="31" width="7.44140625" style="1" customWidth="1"/>
    <col min="32" max="32" width="5.77734375" style="1" bestFit="1" customWidth="1"/>
    <col min="33" max="34" width="5.21875" style="1" customWidth="1"/>
    <col min="35" max="35" width="7.5546875" style="1" customWidth="1"/>
    <col min="36" max="36" width="5.77734375" style="1" bestFit="1" customWidth="1"/>
    <col min="37" max="38" width="5" style="1" customWidth="1"/>
    <col min="39" max="39" width="7.77734375" style="1" customWidth="1"/>
    <col min="40" max="40" width="5.77734375" style="1" bestFit="1" customWidth="1"/>
    <col min="41" max="42" width="5" style="1" customWidth="1"/>
    <col min="43" max="43" width="7.77734375" style="1" customWidth="1"/>
    <col min="44" max="44" width="16" style="1" customWidth="1"/>
    <col min="45" max="16384" width="8.88671875" style="1"/>
  </cols>
  <sheetData>
    <row r="2" spans="1:44" ht="20.25">
      <c r="A2" s="789" t="s">
        <v>919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  <c r="M2" s="789"/>
      <c r="N2" s="789"/>
      <c r="O2" s="789"/>
      <c r="P2" s="789"/>
      <c r="Q2" s="789"/>
      <c r="R2" s="789"/>
      <c r="S2" s="789"/>
      <c r="T2" s="789"/>
      <c r="U2" s="789"/>
      <c r="V2" s="789"/>
      <c r="W2" s="789"/>
      <c r="X2" s="789"/>
      <c r="Y2" s="789"/>
      <c r="Z2" s="789"/>
      <c r="AA2" s="790" t="s">
        <v>920</v>
      </c>
      <c r="AB2" s="790"/>
      <c r="AC2" s="790"/>
      <c r="AD2" s="790"/>
      <c r="AE2" s="790"/>
      <c r="AF2" s="790"/>
      <c r="AG2" s="790"/>
      <c r="AH2" s="790"/>
      <c r="AI2" s="790"/>
      <c r="AJ2" s="790"/>
      <c r="AK2" s="790"/>
      <c r="AL2" s="790"/>
      <c r="AM2" s="790"/>
      <c r="AN2" s="790"/>
      <c r="AO2" s="790"/>
      <c r="AP2" s="790"/>
      <c r="AQ2" s="790"/>
      <c r="AR2" s="790"/>
    </row>
    <row r="4" spans="1:44">
      <c r="A4" s="1" t="s">
        <v>694</v>
      </c>
      <c r="AA4" s="1" t="s">
        <v>694</v>
      </c>
      <c r="AQ4" s="791" t="s">
        <v>921</v>
      </c>
      <c r="AR4" s="791"/>
    </row>
    <row r="5" spans="1:44" ht="3" customHeight="1" thickBot="1">
      <c r="Z5" s="434"/>
      <c r="AM5" s="434"/>
      <c r="AQ5" s="434"/>
      <c r="AR5" s="434"/>
    </row>
    <row r="6" spans="1:44" ht="24.75" customHeight="1">
      <c r="A6" s="817" t="s">
        <v>922</v>
      </c>
      <c r="B6" s="813" t="s">
        <v>923</v>
      </c>
      <c r="C6" s="814"/>
      <c r="D6" s="814"/>
      <c r="E6" s="810"/>
      <c r="F6" s="824" t="s">
        <v>924</v>
      </c>
      <c r="G6" s="825"/>
      <c r="H6" s="825"/>
      <c r="I6" s="825"/>
      <c r="J6" s="825"/>
      <c r="K6" s="825"/>
      <c r="L6" s="825"/>
      <c r="M6" s="825"/>
      <c r="N6" s="825"/>
      <c r="O6" s="825"/>
      <c r="P6" s="825"/>
      <c r="Q6" s="825"/>
      <c r="R6" s="825"/>
      <c r="S6" s="825"/>
      <c r="T6" s="825"/>
      <c r="U6" s="825"/>
      <c r="V6" s="825"/>
      <c r="W6" s="825"/>
      <c r="X6" s="825"/>
      <c r="Y6" s="825"/>
      <c r="Z6" s="816" t="s">
        <v>925</v>
      </c>
      <c r="AA6" s="817" t="s">
        <v>922</v>
      </c>
      <c r="AB6" s="825" t="s">
        <v>926</v>
      </c>
      <c r="AC6" s="825"/>
      <c r="AD6" s="825"/>
      <c r="AE6" s="825"/>
      <c r="AF6" s="825"/>
      <c r="AG6" s="825"/>
      <c r="AH6" s="825"/>
      <c r="AI6" s="825"/>
      <c r="AJ6" s="825"/>
      <c r="AK6" s="825"/>
      <c r="AL6" s="825"/>
      <c r="AM6" s="825"/>
      <c r="AN6" s="825"/>
      <c r="AO6" s="825"/>
      <c r="AP6" s="825"/>
      <c r="AQ6" s="826"/>
      <c r="AR6" s="816" t="s">
        <v>925</v>
      </c>
    </row>
    <row r="7" spans="1:44" ht="24.75" customHeight="1">
      <c r="A7" s="871"/>
      <c r="B7" s="818" t="s">
        <v>21</v>
      </c>
      <c r="C7" s="1049"/>
      <c r="D7" s="1049"/>
      <c r="E7" s="812"/>
      <c r="F7" s="1050" t="s">
        <v>927</v>
      </c>
      <c r="G7" s="877"/>
      <c r="H7" s="877"/>
      <c r="I7" s="878"/>
      <c r="J7" s="980" t="s">
        <v>928</v>
      </c>
      <c r="K7" s="982"/>
      <c r="L7" s="982"/>
      <c r="M7" s="981"/>
      <c r="N7" s="980" t="s">
        <v>929</v>
      </c>
      <c r="O7" s="982"/>
      <c r="P7" s="982"/>
      <c r="Q7" s="981"/>
      <c r="R7" s="980" t="s">
        <v>930</v>
      </c>
      <c r="S7" s="982"/>
      <c r="T7" s="982"/>
      <c r="U7" s="981"/>
      <c r="V7" s="980" t="s">
        <v>931</v>
      </c>
      <c r="W7" s="982"/>
      <c r="X7" s="982"/>
      <c r="Y7" s="982"/>
      <c r="Z7" s="875"/>
      <c r="AA7" s="871"/>
      <c r="AB7" s="982" t="s">
        <v>927</v>
      </c>
      <c r="AC7" s="982"/>
      <c r="AD7" s="982"/>
      <c r="AE7" s="981"/>
      <c r="AF7" s="980" t="s">
        <v>932</v>
      </c>
      <c r="AG7" s="982"/>
      <c r="AH7" s="982"/>
      <c r="AI7" s="981"/>
      <c r="AJ7" s="980" t="s">
        <v>933</v>
      </c>
      <c r="AK7" s="982"/>
      <c r="AL7" s="982"/>
      <c r="AM7" s="981"/>
      <c r="AN7" s="980" t="s">
        <v>934</v>
      </c>
      <c r="AO7" s="982"/>
      <c r="AP7" s="982"/>
      <c r="AQ7" s="981"/>
      <c r="AR7" s="875"/>
    </row>
    <row r="8" spans="1:44">
      <c r="A8" s="871"/>
      <c r="B8" s="145" t="s">
        <v>865</v>
      </c>
      <c r="C8" s="145" t="s">
        <v>935</v>
      </c>
      <c r="D8" s="145" t="s">
        <v>936</v>
      </c>
      <c r="E8" s="435" t="s">
        <v>937</v>
      </c>
      <c r="F8" s="145" t="s">
        <v>865</v>
      </c>
      <c r="G8" s="145" t="s">
        <v>935</v>
      </c>
      <c r="H8" s="145" t="s">
        <v>936</v>
      </c>
      <c r="I8" s="435" t="s">
        <v>937</v>
      </c>
      <c r="J8" s="145" t="s">
        <v>865</v>
      </c>
      <c r="K8" s="145" t="s">
        <v>935</v>
      </c>
      <c r="L8" s="145" t="s">
        <v>936</v>
      </c>
      <c r="M8" s="435" t="s">
        <v>937</v>
      </c>
      <c r="N8" s="145" t="s">
        <v>865</v>
      </c>
      <c r="O8" s="145" t="s">
        <v>935</v>
      </c>
      <c r="P8" s="145" t="s">
        <v>936</v>
      </c>
      <c r="Q8" s="435" t="s">
        <v>937</v>
      </c>
      <c r="R8" s="145" t="s">
        <v>865</v>
      </c>
      <c r="S8" s="145" t="s">
        <v>935</v>
      </c>
      <c r="T8" s="145" t="s">
        <v>936</v>
      </c>
      <c r="U8" s="435" t="s">
        <v>937</v>
      </c>
      <c r="V8" s="145" t="s">
        <v>865</v>
      </c>
      <c r="W8" s="145" t="s">
        <v>935</v>
      </c>
      <c r="X8" s="145" t="s">
        <v>936</v>
      </c>
      <c r="Y8" s="139" t="s">
        <v>937</v>
      </c>
      <c r="Z8" s="875"/>
      <c r="AA8" s="871"/>
      <c r="AB8" s="43" t="s">
        <v>865</v>
      </c>
      <c r="AC8" s="145" t="s">
        <v>935</v>
      </c>
      <c r="AD8" s="145" t="s">
        <v>936</v>
      </c>
      <c r="AE8" s="435" t="s">
        <v>937</v>
      </c>
      <c r="AF8" s="145" t="s">
        <v>865</v>
      </c>
      <c r="AG8" s="145" t="s">
        <v>935</v>
      </c>
      <c r="AH8" s="145" t="s">
        <v>936</v>
      </c>
      <c r="AI8" s="435" t="s">
        <v>937</v>
      </c>
      <c r="AJ8" s="145" t="s">
        <v>865</v>
      </c>
      <c r="AK8" s="145" t="s">
        <v>935</v>
      </c>
      <c r="AL8" s="145" t="s">
        <v>936</v>
      </c>
      <c r="AM8" s="435" t="s">
        <v>937</v>
      </c>
      <c r="AN8" s="145" t="s">
        <v>865</v>
      </c>
      <c r="AO8" s="145" t="s">
        <v>935</v>
      </c>
      <c r="AP8" s="145" t="s">
        <v>936</v>
      </c>
      <c r="AQ8" s="435" t="s">
        <v>937</v>
      </c>
      <c r="AR8" s="875"/>
    </row>
    <row r="9" spans="1:44">
      <c r="A9" s="871"/>
      <c r="B9" s="145" t="s">
        <v>938</v>
      </c>
      <c r="C9" s="145"/>
      <c r="D9" s="145"/>
      <c r="E9" s="145" t="s">
        <v>939</v>
      </c>
      <c r="F9" s="145" t="s">
        <v>938</v>
      </c>
      <c r="G9" s="145"/>
      <c r="H9" s="145"/>
      <c r="I9" s="145" t="s">
        <v>939</v>
      </c>
      <c r="J9" s="145" t="s">
        <v>938</v>
      </c>
      <c r="K9" s="145"/>
      <c r="L9" s="145"/>
      <c r="M9" s="145" t="s">
        <v>939</v>
      </c>
      <c r="N9" s="145" t="s">
        <v>938</v>
      </c>
      <c r="O9" s="145"/>
      <c r="P9" s="145"/>
      <c r="Q9" s="145" t="s">
        <v>939</v>
      </c>
      <c r="R9" s="145" t="s">
        <v>938</v>
      </c>
      <c r="S9" s="145"/>
      <c r="T9" s="145"/>
      <c r="U9" s="145" t="s">
        <v>939</v>
      </c>
      <c r="V9" s="145" t="s">
        <v>938</v>
      </c>
      <c r="W9" s="145"/>
      <c r="X9" s="145"/>
      <c r="Y9" s="46" t="s">
        <v>939</v>
      </c>
      <c r="Z9" s="875"/>
      <c r="AA9" s="871"/>
      <c r="AB9" s="43" t="s">
        <v>938</v>
      </c>
      <c r="AC9" s="145"/>
      <c r="AD9" s="145"/>
      <c r="AE9" s="145" t="s">
        <v>939</v>
      </c>
      <c r="AF9" s="145" t="s">
        <v>938</v>
      </c>
      <c r="AG9" s="145"/>
      <c r="AH9" s="145"/>
      <c r="AI9" s="145" t="s">
        <v>939</v>
      </c>
      <c r="AJ9" s="145" t="s">
        <v>938</v>
      </c>
      <c r="AK9" s="145"/>
      <c r="AL9" s="145"/>
      <c r="AM9" s="145" t="s">
        <v>939</v>
      </c>
      <c r="AN9" s="145" t="s">
        <v>938</v>
      </c>
      <c r="AO9" s="145"/>
      <c r="AP9" s="145"/>
      <c r="AQ9" s="145" t="s">
        <v>939</v>
      </c>
      <c r="AR9" s="875"/>
    </row>
    <row r="10" spans="1:44">
      <c r="A10" s="872"/>
      <c r="B10" s="82" t="s">
        <v>940</v>
      </c>
      <c r="C10" s="82" t="s">
        <v>941</v>
      </c>
      <c r="D10" s="82" t="s">
        <v>942</v>
      </c>
      <c r="E10" s="436" t="s">
        <v>943</v>
      </c>
      <c r="F10" s="82" t="s">
        <v>940</v>
      </c>
      <c r="G10" s="82" t="s">
        <v>941</v>
      </c>
      <c r="H10" s="82" t="s">
        <v>942</v>
      </c>
      <c r="I10" s="436" t="s">
        <v>943</v>
      </c>
      <c r="J10" s="82" t="s">
        <v>940</v>
      </c>
      <c r="K10" s="82" t="s">
        <v>941</v>
      </c>
      <c r="L10" s="82" t="s">
        <v>942</v>
      </c>
      <c r="M10" s="436" t="s">
        <v>943</v>
      </c>
      <c r="N10" s="82" t="s">
        <v>940</v>
      </c>
      <c r="O10" s="82" t="s">
        <v>941</v>
      </c>
      <c r="P10" s="82" t="s">
        <v>942</v>
      </c>
      <c r="Q10" s="436" t="s">
        <v>943</v>
      </c>
      <c r="R10" s="82" t="s">
        <v>940</v>
      </c>
      <c r="S10" s="82" t="s">
        <v>941</v>
      </c>
      <c r="T10" s="82" t="s">
        <v>942</v>
      </c>
      <c r="U10" s="436" t="s">
        <v>943</v>
      </c>
      <c r="V10" s="82" t="s">
        <v>940</v>
      </c>
      <c r="W10" s="82" t="s">
        <v>941</v>
      </c>
      <c r="X10" s="82" t="s">
        <v>942</v>
      </c>
      <c r="Y10" s="437" t="s">
        <v>943</v>
      </c>
      <c r="Z10" s="876"/>
      <c r="AA10" s="872"/>
      <c r="AB10" s="414" t="s">
        <v>940</v>
      </c>
      <c r="AC10" s="82" t="s">
        <v>941</v>
      </c>
      <c r="AD10" s="82" t="s">
        <v>942</v>
      </c>
      <c r="AE10" s="436" t="s">
        <v>943</v>
      </c>
      <c r="AF10" s="82" t="s">
        <v>940</v>
      </c>
      <c r="AG10" s="82" t="s">
        <v>941</v>
      </c>
      <c r="AH10" s="82" t="s">
        <v>942</v>
      </c>
      <c r="AI10" s="436" t="s">
        <v>943</v>
      </c>
      <c r="AJ10" s="82" t="s">
        <v>940</v>
      </c>
      <c r="AK10" s="82" t="s">
        <v>941</v>
      </c>
      <c r="AL10" s="82" t="s">
        <v>942</v>
      </c>
      <c r="AM10" s="436" t="s">
        <v>943</v>
      </c>
      <c r="AN10" s="82" t="s">
        <v>940</v>
      </c>
      <c r="AO10" s="82" t="s">
        <v>941</v>
      </c>
      <c r="AP10" s="82" t="s">
        <v>942</v>
      </c>
      <c r="AQ10" s="436" t="s">
        <v>943</v>
      </c>
      <c r="AR10" s="876"/>
    </row>
    <row r="11" spans="1:44" s="52" customFormat="1" ht="23.1" customHeight="1">
      <c r="A11" s="11">
        <v>2011</v>
      </c>
      <c r="B11" s="438">
        <v>0</v>
      </c>
      <c r="C11" s="439">
        <v>0</v>
      </c>
      <c r="D11" s="439">
        <v>0</v>
      </c>
      <c r="E11" s="439">
        <v>0</v>
      </c>
      <c r="F11" s="439">
        <v>0</v>
      </c>
      <c r="G11" s="439">
        <v>0</v>
      </c>
      <c r="H11" s="439">
        <v>0</v>
      </c>
      <c r="I11" s="439">
        <v>0</v>
      </c>
      <c r="J11" s="439">
        <v>0</v>
      </c>
      <c r="K11" s="439">
        <v>0</v>
      </c>
      <c r="L11" s="439">
        <v>0</v>
      </c>
      <c r="M11" s="439">
        <v>0</v>
      </c>
      <c r="N11" s="439">
        <v>0</v>
      </c>
      <c r="O11" s="439">
        <v>0</v>
      </c>
      <c r="P11" s="439">
        <v>0</v>
      </c>
      <c r="Q11" s="439">
        <v>0</v>
      </c>
      <c r="R11" s="439">
        <v>0</v>
      </c>
      <c r="S11" s="439">
        <v>0</v>
      </c>
      <c r="T11" s="439">
        <v>0</v>
      </c>
      <c r="U11" s="439">
        <v>0</v>
      </c>
      <c r="V11" s="439">
        <v>0</v>
      </c>
      <c r="W11" s="439">
        <v>0</v>
      </c>
      <c r="X11" s="439">
        <v>0</v>
      </c>
      <c r="Y11" s="439">
        <v>0</v>
      </c>
      <c r="Z11" s="46">
        <v>2011</v>
      </c>
      <c r="AA11" s="43">
        <v>2011</v>
      </c>
      <c r="AB11" s="439">
        <v>0</v>
      </c>
      <c r="AC11" s="439">
        <v>0</v>
      </c>
      <c r="AD11" s="439">
        <v>0</v>
      </c>
      <c r="AE11" s="439">
        <v>0</v>
      </c>
      <c r="AF11" s="439">
        <v>0</v>
      </c>
      <c r="AG11" s="439">
        <v>0</v>
      </c>
      <c r="AH11" s="439">
        <v>0</v>
      </c>
      <c r="AI11" s="439">
        <v>0</v>
      </c>
      <c r="AJ11" s="439">
        <v>0</v>
      </c>
      <c r="AK11" s="439">
        <v>0</v>
      </c>
      <c r="AL11" s="439">
        <v>0</v>
      </c>
      <c r="AM11" s="439">
        <v>0</v>
      </c>
      <c r="AN11" s="439">
        <v>0</v>
      </c>
      <c r="AO11" s="439">
        <v>0</v>
      </c>
      <c r="AP11" s="439">
        <v>0</v>
      </c>
      <c r="AQ11" s="440">
        <v>0</v>
      </c>
      <c r="AR11" s="11">
        <v>2011</v>
      </c>
    </row>
    <row r="12" spans="1:44" s="52" customFormat="1" ht="23.1" customHeight="1">
      <c r="A12" s="11">
        <v>2012</v>
      </c>
      <c r="B12" s="161">
        <v>0</v>
      </c>
      <c r="C12" s="162">
        <v>0</v>
      </c>
      <c r="D12" s="162">
        <v>0</v>
      </c>
      <c r="E12" s="162">
        <v>0</v>
      </c>
      <c r="F12" s="162">
        <v>0</v>
      </c>
      <c r="G12" s="162">
        <v>0</v>
      </c>
      <c r="H12" s="162">
        <v>0</v>
      </c>
      <c r="I12" s="162">
        <v>0</v>
      </c>
      <c r="J12" s="162">
        <v>0</v>
      </c>
      <c r="K12" s="162">
        <v>0</v>
      </c>
      <c r="L12" s="162">
        <v>0</v>
      </c>
      <c r="M12" s="162">
        <v>0</v>
      </c>
      <c r="N12" s="162">
        <v>0</v>
      </c>
      <c r="O12" s="162">
        <v>0</v>
      </c>
      <c r="P12" s="162">
        <v>0</v>
      </c>
      <c r="Q12" s="162">
        <v>0</v>
      </c>
      <c r="R12" s="162">
        <v>0</v>
      </c>
      <c r="S12" s="162">
        <v>0</v>
      </c>
      <c r="T12" s="162">
        <v>0</v>
      </c>
      <c r="U12" s="162">
        <v>0</v>
      </c>
      <c r="V12" s="162">
        <v>0</v>
      </c>
      <c r="W12" s="162">
        <v>0</v>
      </c>
      <c r="X12" s="162">
        <v>0</v>
      </c>
      <c r="Y12" s="162">
        <v>0</v>
      </c>
      <c r="Z12" s="46">
        <v>2012</v>
      </c>
      <c r="AA12" s="43">
        <v>2012</v>
      </c>
      <c r="AB12" s="162">
        <v>0</v>
      </c>
      <c r="AC12" s="162">
        <v>0</v>
      </c>
      <c r="AD12" s="162">
        <v>0</v>
      </c>
      <c r="AE12" s="162">
        <v>0</v>
      </c>
      <c r="AF12" s="162">
        <v>0</v>
      </c>
      <c r="AG12" s="162">
        <v>0</v>
      </c>
      <c r="AH12" s="162">
        <v>0</v>
      </c>
      <c r="AI12" s="162">
        <v>0</v>
      </c>
      <c r="AJ12" s="162">
        <v>0</v>
      </c>
      <c r="AK12" s="162">
        <v>0</v>
      </c>
      <c r="AL12" s="162">
        <v>0</v>
      </c>
      <c r="AM12" s="162">
        <v>0</v>
      </c>
      <c r="AN12" s="162">
        <v>0</v>
      </c>
      <c r="AO12" s="162">
        <v>0</v>
      </c>
      <c r="AP12" s="162">
        <v>0</v>
      </c>
      <c r="AQ12" s="163">
        <v>0</v>
      </c>
      <c r="AR12" s="11">
        <v>2012</v>
      </c>
    </row>
    <row r="13" spans="1:44" s="52" customFormat="1" ht="23.1" customHeight="1">
      <c r="A13" s="11">
        <v>2013</v>
      </c>
      <c r="B13" s="161">
        <v>0</v>
      </c>
      <c r="C13" s="162">
        <v>0</v>
      </c>
      <c r="D13" s="162">
        <v>0</v>
      </c>
      <c r="E13" s="162">
        <v>0</v>
      </c>
      <c r="F13" s="162">
        <v>0</v>
      </c>
      <c r="G13" s="162">
        <v>0</v>
      </c>
      <c r="H13" s="162">
        <v>0</v>
      </c>
      <c r="I13" s="162">
        <v>0</v>
      </c>
      <c r="J13" s="162">
        <v>0</v>
      </c>
      <c r="K13" s="162">
        <v>0</v>
      </c>
      <c r="L13" s="162">
        <v>0</v>
      </c>
      <c r="M13" s="162">
        <v>0</v>
      </c>
      <c r="N13" s="162">
        <v>0</v>
      </c>
      <c r="O13" s="162">
        <v>0</v>
      </c>
      <c r="P13" s="162">
        <v>0</v>
      </c>
      <c r="Q13" s="162">
        <v>0</v>
      </c>
      <c r="R13" s="162">
        <v>0</v>
      </c>
      <c r="S13" s="162">
        <v>0</v>
      </c>
      <c r="T13" s="162">
        <v>0</v>
      </c>
      <c r="U13" s="162">
        <v>0</v>
      </c>
      <c r="V13" s="162">
        <v>0</v>
      </c>
      <c r="W13" s="162">
        <v>0</v>
      </c>
      <c r="X13" s="162">
        <v>0</v>
      </c>
      <c r="Y13" s="162">
        <v>0</v>
      </c>
      <c r="Z13" s="46">
        <v>2013</v>
      </c>
      <c r="AA13" s="43">
        <v>2013</v>
      </c>
      <c r="AB13" s="162">
        <v>0</v>
      </c>
      <c r="AC13" s="162">
        <v>0</v>
      </c>
      <c r="AD13" s="162">
        <v>0</v>
      </c>
      <c r="AE13" s="162">
        <v>0</v>
      </c>
      <c r="AF13" s="162">
        <v>0</v>
      </c>
      <c r="AG13" s="162">
        <v>0</v>
      </c>
      <c r="AH13" s="162">
        <v>0</v>
      </c>
      <c r="AI13" s="162">
        <v>0</v>
      </c>
      <c r="AJ13" s="162">
        <v>0</v>
      </c>
      <c r="AK13" s="162">
        <v>0</v>
      </c>
      <c r="AL13" s="162">
        <v>0</v>
      </c>
      <c r="AM13" s="162">
        <v>0</v>
      </c>
      <c r="AN13" s="162">
        <v>0</v>
      </c>
      <c r="AO13" s="162">
        <v>0</v>
      </c>
      <c r="AP13" s="162">
        <v>0</v>
      </c>
      <c r="AQ13" s="163">
        <v>0</v>
      </c>
      <c r="AR13" s="11">
        <v>2013</v>
      </c>
    </row>
    <row r="14" spans="1:44" s="52" customFormat="1" ht="23.1" customHeight="1">
      <c r="A14" s="11">
        <v>2014</v>
      </c>
      <c r="B14" s="161">
        <v>0</v>
      </c>
      <c r="C14" s="162">
        <v>0</v>
      </c>
      <c r="D14" s="162">
        <v>0</v>
      </c>
      <c r="E14" s="162">
        <v>0</v>
      </c>
      <c r="F14" s="162">
        <v>0</v>
      </c>
      <c r="G14" s="162">
        <v>0</v>
      </c>
      <c r="H14" s="162">
        <v>0</v>
      </c>
      <c r="I14" s="162">
        <v>0</v>
      </c>
      <c r="J14" s="162">
        <v>0</v>
      </c>
      <c r="K14" s="162">
        <v>0</v>
      </c>
      <c r="L14" s="162">
        <v>0</v>
      </c>
      <c r="M14" s="162">
        <v>0</v>
      </c>
      <c r="N14" s="162">
        <v>0</v>
      </c>
      <c r="O14" s="162">
        <v>0</v>
      </c>
      <c r="P14" s="162">
        <v>0</v>
      </c>
      <c r="Q14" s="162">
        <v>0</v>
      </c>
      <c r="R14" s="162">
        <v>0</v>
      </c>
      <c r="S14" s="162">
        <v>0</v>
      </c>
      <c r="T14" s="162">
        <v>0</v>
      </c>
      <c r="U14" s="162">
        <v>0</v>
      </c>
      <c r="V14" s="162">
        <v>0</v>
      </c>
      <c r="W14" s="162">
        <v>0</v>
      </c>
      <c r="X14" s="162">
        <v>0</v>
      </c>
      <c r="Y14" s="162">
        <v>0</v>
      </c>
      <c r="Z14" s="46">
        <v>2014</v>
      </c>
      <c r="AA14" s="43">
        <v>2014</v>
      </c>
      <c r="AB14" s="162">
        <v>0</v>
      </c>
      <c r="AC14" s="162">
        <v>0</v>
      </c>
      <c r="AD14" s="162">
        <v>0</v>
      </c>
      <c r="AE14" s="162">
        <v>0</v>
      </c>
      <c r="AF14" s="162">
        <v>0</v>
      </c>
      <c r="AG14" s="162">
        <v>0</v>
      </c>
      <c r="AH14" s="162">
        <v>0</v>
      </c>
      <c r="AI14" s="162">
        <v>0</v>
      </c>
      <c r="AJ14" s="162">
        <v>0</v>
      </c>
      <c r="AK14" s="162">
        <v>0</v>
      </c>
      <c r="AL14" s="162">
        <v>0</v>
      </c>
      <c r="AM14" s="162">
        <v>0</v>
      </c>
      <c r="AN14" s="162">
        <v>0</v>
      </c>
      <c r="AO14" s="162">
        <v>0</v>
      </c>
      <c r="AP14" s="162">
        <v>0</v>
      </c>
      <c r="AQ14" s="163">
        <v>0</v>
      </c>
      <c r="AR14" s="11">
        <v>2014</v>
      </c>
    </row>
    <row r="15" spans="1:44" s="52" customFormat="1" ht="23.1" customHeight="1">
      <c r="A15" s="11">
        <v>2015</v>
      </c>
      <c r="B15" s="161">
        <v>0</v>
      </c>
      <c r="C15" s="162">
        <v>0</v>
      </c>
      <c r="D15" s="162">
        <v>0</v>
      </c>
      <c r="E15" s="162">
        <v>0</v>
      </c>
      <c r="F15" s="162">
        <v>0</v>
      </c>
      <c r="G15" s="162">
        <v>0</v>
      </c>
      <c r="H15" s="162">
        <v>0</v>
      </c>
      <c r="I15" s="162">
        <v>0</v>
      </c>
      <c r="J15" s="162">
        <v>0</v>
      </c>
      <c r="K15" s="162">
        <v>0</v>
      </c>
      <c r="L15" s="162">
        <v>0</v>
      </c>
      <c r="M15" s="162">
        <v>0</v>
      </c>
      <c r="N15" s="162">
        <v>0</v>
      </c>
      <c r="O15" s="162">
        <v>0</v>
      </c>
      <c r="P15" s="162">
        <v>0</v>
      </c>
      <c r="Q15" s="162">
        <v>0</v>
      </c>
      <c r="R15" s="162">
        <v>0</v>
      </c>
      <c r="S15" s="162">
        <v>0</v>
      </c>
      <c r="T15" s="162">
        <v>0</v>
      </c>
      <c r="U15" s="162">
        <v>0</v>
      </c>
      <c r="V15" s="162">
        <v>0</v>
      </c>
      <c r="W15" s="162">
        <v>0</v>
      </c>
      <c r="X15" s="162">
        <v>0</v>
      </c>
      <c r="Y15" s="162">
        <v>0</v>
      </c>
      <c r="Z15" s="46">
        <v>2015</v>
      </c>
      <c r="AA15" s="43">
        <v>2015</v>
      </c>
      <c r="AB15" s="162">
        <v>0</v>
      </c>
      <c r="AC15" s="162">
        <v>0</v>
      </c>
      <c r="AD15" s="162">
        <v>0</v>
      </c>
      <c r="AE15" s="162">
        <v>0</v>
      </c>
      <c r="AF15" s="162">
        <v>0</v>
      </c>
      <c r="AG15" s="162">
        <v>0</v>
      </c>
      <c r="AH15" s="162">
        <v>0</v>
      </c>
      <c r="AI15" s="162">
        <v>0</v>
      </c>
      <c r="AJ15" s="162">
        <v>0</v>
      </c>
      <c r="AK15" s="162">
        <v>0</v>
      </c>
      <c r="AL15" s="162">
        <v>0</v>
      </c>
      <c r="AM15" s="162">
        <v>0</v>
      </c>
      <c r="AN15" s="162">
        <v>0</v>
      </c>
      <c r="AO15" s="162">
        <v>0</v>
      </c>
      <c r="AP15" s="162">
        <v>0</v>
      </c>
      <c r="AQ15" s="163">
        <v>0</v>
      </c>
      <c r="AR15" s="11">
        <v>2015</v>
      </c>
    </row>
    <row r="16" spans="1:44" s="52" customFormat="1" ht="23.1" customHeight="1">
      <c r="A16" s="128">
        <v>2016</v>
      </c>
      <c r="B16" s="161">
        <f>SUM(B17:B27)</f>
        <v>0</v>
      </c>
      <c r="C16" s="162">
        <f t="shared" ref="C16:E16" si="0">SUM(C17:C27)</f>
        <v>0</v>
      </c>
      <c r="D16" s="162">
        <f t="shared" si="0"/>
        <v>0</v>
      </c>
      <c r="E16" s="162">
        <f t="shared" si="0"/>
        <v>0</v>
      </c>
      <c r="F16" s="162">
        <v>0</v>
      </c>
      <c r="G16" s="162">
        <v>0</v>
      </c>
      <c r="H16" s="162">
        <v>0</v>
      </c>
      <c r="I16" s="162">
        <v>0</v>
      </c>
      <c r="J16" s="162">
        <v>0</v>
      </c>
      <c r="K16" s="162">
        <v>0</v>
      </c>
      <c r="L16" s="162">
        <v>0</v>
      </c>
      <c r="M16" s="162">
        <v>0</v>
      </c>
      <c r="N16" s="162">
        <v>0</v>
      </c>
      <c r="O16" s="162">
        <v>0</v>
      </c>
      <c r="P16" s="162">
        <v>0</v>
      </c>
      <c r="Q16" s="162">
        <v>0</v>
      </c>
      <c r="R16" s="162">
        <v>0</v>
      </c>
      <c r="S16" s="162">
        <v>0</v>
      </c>
      <c r="T16" s="162">
        <v>0</v>
      </c>
      <c r="U16" s="162">
        <v>0</v>
      </c>
      <c r="V16" s="162">
        <v>0</v>
      </c>
      <c r="W16" s="162">
        <v>0</v>
      </c>
      <c r="X16" s="162">
        <v>0</v>
      </c>
      <c r="Y16" s="162">
        <v>0</v>
      </c>
      <c r="Z16" s="422">
        <v>2016</v>
      </c>
      <c r="AA16" s="114">
        <v>2016</v>
      </c>
      <c r="AB16" s="162">
        <v>0</v>
      </c>
      <c r="AC16" s="162">
        <v>0</v>
      </c>
      <c r="AD16" s="162">
        <v>0</v>
      </c>
      <c r="AE16" s="162">
        <v>0</v>
      </c>
      <c r="AF16" s="162">
        <v>0</v>
      </c>
      <c r="AG16" s="162">
        <v>0</v>
      </c>
      <c r="AH16" s="162">
        <v>0</v>
      </c>
      <c r="AI16" s="162">
        <v>0</v>
      </c>
      <c r="AJ16" s="162">
        <v>0</v>
      </c>
      <c r="AK16" s="162">
        <v>0</v>
      </c>
      <c r="AL16" s="162">
        <v>0</v>
      </c>
      <c r="AM16" s="162">
        <v>0</v>
      </c>
      <c r="AN16" s="162">
        <v>0</v>
      </c>
      <c r="AO16" s="162">
        <v>0</v>
      </c>
      <c r="AP16" s="162">
        <v>0</v>
      </c>
      <c r="AQ16" s="163">
        <v>0</v>
      </c>
      <c r="AR16" s="128">
        <v>2016</v>
      </c>
    </row>
    <row r="17" spans="1:44" s="5" customFormat="1" ht="23.1" customHeight="1">
      <c r="A17" s="11" t="s">
        <v>278</v>
      </c>
      <c r="B17" s="88">
        <f>SUM(J17,R17,V17,AF17,AN17)</f>
        <v>0</v>
      </c>
      <c r="C17" s="44">
        <f>SUM(K17,S17,W17,AG17,AO17)</f>
        <v>0</v>
      </c>
      <c r="D17" s="44">
        <f>SUM(L17,T17,X17,AH17,AP17)</f>
        <v>0</v>
      </c>
      <c r="E17" s="44">
        <f>SUM(M17,U17,Y17,AI17,AQ17)</f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44">
        <v>0</v>
      </c>
      <c r="Z17" s="46" t="s">
        <v>337</v>
      </c>
      <c r="AA17" s="43" t="s">
        <v>278</v>
      </c>
      <c r="AB17" s="44">
        <v>0</v>
      </c>
      <c r="AC17" s="44">
        <v>0</v>
      </c>
      <c r="AD17" s="44">
        <v>0</v>
      </c>
      <c r="AE17" s="44">
        <v>0</v>
      </c>
      <c r="AF17" s="44">
        <v>0</v>
      </c>
      <c r="AG17" s="44">
        <v>0</v>
      </c>
      <c r="AH17" s="44">
        <v>0</v>
      </c>
      <c r="AI17" s="44">
        <v>0</v>
      </c>
      <c r="AJ17" s="44">
        <v>0</v>
      </c>
      <c r="AK17" s="44">
        <v>0</v>
      </c>
      <c r="AL17" s="44">
        <v>0</v>
      </c>
      <c r="AM17" s="44">
        <v>0</v>
      </c>
      <c r="AN17" s="44">
        <v>0</v>
      </c>
      <c r="AO17" s="44">
        <v>0</v>
      </c>
      <c r="AP17" s="44">
        <v>0</v>
      </c>
      <c r="AQ17" s="127">
        <v>0</v>
      </c>
      <c r="AR17" s="11" t="s">
        <v>337</v>
      </c>
    </row>
    <row r="18" spans="1:44" s="5" customFormat="1" ht="23.1" customHeight="1">
      <c r="A18" s="11" t="s">
        <v>281</v>
      </c>
      <c r="B18" s="88">
        <f t="shared" ref="B18:E27" si="1">SUM(J18,R18,V18,AF18,AN18)</f>
        <v>0</v>
      </c>
      <c r="C18" s="44">
        <f t="shared" si="1"/>
        <v>0</v>
      </c>
      <c r="D18" s="44">
        <f t="shared" si="1"/>
        <v>0</v>
      </c>
      <c r="E18" s="44">
        <f t="shared" si="1"/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0</v>
      </c>
      <c r="R18" s="44">
        <v>0</v>
      </c>
      <c r="S18" s="44">
        <v>0</v>
      </c>
      <c r="T18" s="44">
        <v>0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46" t="s">
        <v>338</v>
      </c>
      <c r="AA18" s="43" t="s">
        <v>281</v>
      </c>
      <c r="AB18" s="44">
        <v>0</v>
      </c>
      <c r="AC18" s="44">
        <v>0</v>
      </c>
      <c r="AD18" s="44">
        <v>0</v>
      </c>
      <c r="AE18" s="44">
        <v>0</v>
      </c>
      <c r="AF18" s="44">
        <v>0</v>
      </c>
      <c r="AG18" s="44">
        <v>0</v>
      </c>
      <c r="AH18" s="44">
        <v>0</v>
      </c>
      <c r="AI18" s="44">
        <v>0</v>
      </c>
      <c r="AJ18" s="44">
        <v>0</v>
      </c>
      <c r="AK18" s="44">
        <v>0</v>
      </c>
      <c r="AL18" s="44">
        <v>0</v>
      </c>
      <c r="AM18" s="44">
        <v>0</v>
      </c>
      <c r="AN18" s="44">
        <v>0</v>
      </c>
      <c r="AO18" s="44">
        <v>0</v>
      </c>
      <c r="AP18" s="44">
        <v>0</v>
      </c>
      <c r="AQ18" s="127">
        <v>0</v>
      </c>
      <c r="AR18" s="11" t="s">
        <v>338</v>
      </c>
    </row>
    <row r="19" spans="1:44" s="5" customFormat="1" ht="23.1" customHeight="1">
      <c r="A19" s="11" t="s">
        <v>283</v>
      </c>
      <c r="B19" s="88">
        <f t="shared" si="1"/>
        <v>0</v>
      </c>
      <c r="C19" s="44">
        <f t="shared" si="1"/>
        <v>0</v>
      </c>
      <c r="D19" s="44">
        <f t="shared" si="1"/>
        <v>0</v>
      </c>
      <c r="E19" s="44">
        <f t="shared" si="1"/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0</v>
      </c>
      <c r="Y19" s="44">
        <v>0</v>
      </c>
      <c r="Z19" s="46" t="s">
        <v>339</v>
      </c>
      <c r="AA19" s="43" t="s">
        <v>283</v>
      </c>
      <c r="AB19" s="44">
        <v>0</v>
      </c>
      <c r="AC19" s="44">
        <v>0</v>
      </c>
      <c r="AD19" s="44">
        <v>0</v>
      </c>
      <c r="AE19" s="44">
        <v>0</v>
      </c>
      <c r="AF19" s="44">
        <v>0</v>
      </c>
      <c r="AG19" s="44">
        <v>0</v>
      </c>
      <c r="AH19" s="44">
        <v>0</v>
      </c>
      <c r="AI19" s="44">
        <v>0</v>
      </c>
      <c r="AJ19" s="44">
        <v>0</v>
      </c>
      <c r="AK19" s="44">
        <v>0</v>
      </c>
      <c r="AL19" s="44">
        <v>0</v>
      </c>
      <c r="AM19" s="44">
        <v>0</v>
      </c>
      <c r="AN19" s="44">
        <v>0</v>
      </c>
      <c r="AO19" s="44">
        <v>0</v>
      </c>
      <c r="AP19" s="44">
        <v>0</v>
      </c>
      <c r="AQ19" s="127">
        <v>0</v>
      </c>
      <c r="AR19" s="11" t="s">
        <v>339</v>
      </c>
    </row>
    <row r="20" spans="1:44" s="5" customFormat="1" ht="23.1" customHeight="1">
      <c r="A20" s="11" t="s">
        <v>285</v>
      </c>
      <c r="B20" s="88">
        <f t="shared" si="1"/>
        <v>0</v>
      </c>
      <c r="C20" s="44">
        <f t="shared" si="1"/>
        <v>0</v>
      </c>
      <c r="D20" s="44">
        <f t="shared" si="1"/>
        <v>0</v>
      </c>
      <c r="E20" s="44">
        <f t="shared" si="1"/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4">
        <v>0</v>
      </c>
      <c r="Z20" s="46" t="s">
        <v>286</v>
      </c>
      <c r="AA20" s="43" t="s">
        <v>285</v>
      </c>
      <c r="AB20" s="44">
        <v>0</v>
      </c>
      <c r="AC20" s="44">
        <v>0</v>
      </c>
      <c r="AD20" s="44">
        <v>0</v>
      </c>
      <c r="AE20" s="44">
        <v>0</v>
      </c>
      <c r="AF20" s="44">
        <v>0</v>
      </c>
      <c r="AG20" s="44">
        <v>0</v>
      </c>
      <c r="AH20" s="44">
        <v>0</v>
      </c>
      <c r="AI20" s="44">
        <v>0</v>
      </c>
      <c r="AJ20" s="44">
        <v>0</v>
      </c>
      <c r="AK20" s="44">
        <v>0</v>
      </c>
      <c r="AL20" s="44">
        <v>0</v>
      </c>
      <c r="AM20" s="44">
        <v>0</v>
      </c>
      <c r="AN20" s="44">
        <v>0</v>
      </c>
      <c r="AO20" s="44">
        <v>0</v>
      </c>
      <c r="AP20" s="44">
        <v>0</v>
      </c>
      <c r="AQ20" s="127">
        <v>0</v>
      </c>
      <c r="AR20" s="11" t="s">
        <v>286</v>
      </c>
    </row>
    <row r="21" spans="1:44" s="5" customFormat="1" ht="23.1" customHeight="1">
      <c r="A21" s="11" t="s">
        <v>287</v>
      </c>
      <c r="B21" s="88">
        <f t="shared" si="1"/>
        <v>0</v>
      </c>
      <c r="C21" s="44">
        <f t="shared" si="1"/>
        <v>0</v>
      </c>
      <c r="D21" s="44">
        <f t="shared" si="1"/>
        <v>0</v>
      </c>
      <c r="E21" s="44">
        <f t="shared" si="1"/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6" t="s">
        <v>340</v>
      </c>
      <c r="AA21" s="43" t="s">
        <v>287</v>
      </c>
      <c r="AB21" s="44">
        <v>0</v>
      </c>
      <c r="AC21" s="44">
        <v>0</v>
      </c>
      <c r="AD21" s="44">
        <v>0</v>
      </c>
      <c r="AE21" s="44">
        <v>0</v>
      </c>
      <c r="AF21" s="44">
        <v>0</v>
      </c>
      <c r="AG21" s="44">
        <v>0</v>
      </c>
      <c r="AH21" s="44">
        <v>0</v>
      </c>
      <c r="AI21" s="44">
        <v>0</v>
      </c>
      <c r="AJ21" s="44">
        <v>0</v>
      </c>
      <c r="AK21" s="44">
        <v>0</v>
      </c>
      <c r="AL21" s="44">
        <v>0</v>
      </c>
      <c r="AM21" s="44">
        <v>0</v>
      </c>
      <c r="AN21" s="44">
        <v>0</v>
      </c>
      <c r="AO21" s="44">
        <v>0</v>
      </c>
      <c r="AP21" s="44">
        <v>0</v>
      </c>
      <c r="AQ21" s="127">
        <v>0</v>
      </c>
      <c r="AR21" s="11" t="s">
        <v>340</v>
      </c>
    </row>
    <row r="22" spans="1:44" s="5" customFormat="1" ht="23.1" customHeight="1">
      <c r="A22" s="11" t="s">
        <v>289</v>
      </c>
      <c r="B22" s="88">
        <f t="shared" si="1"/>
        <v>0</v>
      </c>
      <c r="C22" s="44">
        <f t="shared" si="1"/>
        <v>0</v>
      </c>
      <c r="D22" s="44">
        <f t="shared" si="1"/>
        <v>0</v>
      </c>
      <c r="E22" s="44">
        <f t="shared" si="1"/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44">
        <v>0</v>
      </c>
      <c r="Y22" s="44">
        <v>0</v>
      </c>
      <c r="Z22" s="46" t="s">
        <v>341</v>
      </c>
      <c r="AA22" s="43" t="s">
        <v>289</v>
      </c>
      <c r="AB22" s="44">
        <v>0</v>
      </c>
      <c r="AC22" s="44">
        <v>0</v>
      </c>
      <c r="AD22" s="44">
        <v>0</v>
      </c>
      <c r="AE22" s="44">
        <v>0</v>
      </c>
      <c r="AF22" s="44">
        <v>0</v>
      </c>
      <c r="AG22" s="44">
        <v>0</v>
      </c>
      <c r="AH22" s="44">
        <v>0</v>
      </c>
      <c r="AI22" s="44">
        <v>0</v>
      </c>
      <c r="AJ22" s="44">
        <v>0</v>
      </c>
      <c r="AK22" s="44">
        <v>0</v>
      </c>
      <c r="AL22" s="44">
        <v>0</v>
      </c>
      <c r="AM22" s="44">
        <v>0</v>
      </c>
      <c r="AN22" s="44">
        <v>0</v>
      </c>
      <c r="AO22" s="44">
        <v>0</v>
      </c>
      <c r="AP22" s="44">
        <v>0</v>
      </c>
      <c r="AQ22" s="127">
        <v>0</v>
      </c>
      <c r="AR22" s="11" t="s">
        <v>341</v>
      </c>
    </row>
    <row r="23" spans="1:44" s="5" customFormat="1" ht="23.1" customHeight="1">
      <c r="A23" s="11" t="s">
        <v>291</v>
      </c>
      <c r="B23" s="88">
        <f t="shared" si="1"/>
        <v>0</v>
      </c>
      <c r="C23" s="44">
        <f t="shared" si="1"/>
        <v>0</v>
      </c>
      <c r="D23" s="44">
        <f t="shared" si="1"/>
        <v>0</v>
      </c>
      <c r="E23" s="44">
        <f t="shared" si="1"/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4">
        <v>0</v>
      </c>
      <c r="Z23" s="46" t="s">
        <v>292</v>
      </c>
      <c r="AA23" s="43" t="s">
        <v>291</v>
      </c>
      <c r="AB23" s="44">
        <v>0</v>
      </c>
      <c r="AC23" s="44">
        <v>0</v>
      </c>
      <c r="AD23" s="44">
        <v>0</v>
      </c>
      <c r="AE23" s="44">
        <v>0</v>
      </c>
      <c r="AF23" s="44">
        <v>0</v>
      </c>
      <c r="AG23" s="44">
        <v>0</v>
      </c>
      <c r="AH23" s="44">
        <v>0</v>
      </c>
      <c r="AI23" s="44">
        <v>0</v>
      </c>
      <c r="AJ23" s="44">
        <v>0</v>
      </c>
      <c r="AK23" s="44">
        <v>0</v>
      </c>
      <c r="AL23" s="44">
        <v>0</v>
      </c>
      <c r="AM23" s="44">
        <v>0</v>
      </c>
      <c r="AN23" s="44">
        <v>0</v>
      </c>
      <c r="AO23" s="44">
        <v>0</v>
      </c>
      <c r="AP23" s="44">
        <v>0</v>
      </c>
      <c r="AQ23" s="127">
        <v>0</v>
      </c>
      <c r="AR23" s="11" t="s">
        <v>292</v>
      </c>
    </row>
    <row r="24" spans="1:44" s="5" customFormat="1" ht="23.1" customHeight="1">
      <c r="A24" s="11" t="s">
        <v>293</v>
      </c>
      <c r="B24" s="88">
        <f t="shared" si="1"/>
        <v>0</v>
      </c>
      <c r="C24" s="44">
        <f t="shared" si="1"/>
        <v>0</v>
      </c>
      <c r="D24" s="44">
        <f t="shared" si="1"/>
        <v>0</v>
      </c>
      <c r="E24" s="44">
        <f t="shared" si="1"/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4">
        <v>0</v>
      </c>
      <c r="Z24" s="46" t="s">
        <v>342</v>
      </c>
      <c r="AA24" s="43" t="s">
        <v>293</v>
      </c>
      <c r="AB24" s="44">
        <v>0</v>
      </c>
      <c r="AC24" s="44">
        <v>0</v>
      </c>
      <c r="AD24" s="44">
        <v>0</v>
      </c>
      <c r="AE24" s="44">
        <v>0</v>
      </c>
      <c r="AF24" s="44">
        <v>0</v>
      </c>
      <c r="AG24" s="44">
        <v>0</v>
      </c>
      <c r="AH24" s="44">
        <v>0</v>
      </c>
      <c r="AI24" s="44">
        <v>0</v>
      </c>
      <c r="AJ24" s="44">
        <v>0</v>
      </c>
      <c r="AK24" s="44">
        <v>0</v>
      </c>
      <c r="AL24" s="44">
        <v>0</v>
      </c>
      <c r="AM24" s="44">
        <v>0</v>
      </c>
      <c r="AN24" s="44">
        <v>0</v>
      </c>
      <c r="AO24" s="44">
        <v>0</v>
      </c>
      <c r="AP24" s="44">
        <v>0</v>
      </c>
      <c r="AQ24" s="127">
        <v>0</v>
      </c>
      <c r="AR24" s="11" t="s">
        <v>342</v>
      </c>
    </row>
    <row r="25" spans="1:44" s="5" customFormat="1" ht="23.1" customHeight="1">
      <c r="A25" s="11" t="s">
        <v>295</v>
      </c>
      <c r="B25" s="88">
        <f t="shared" si="1"/>
        <v>0</v>
      </c>
      <c r="C25" s="44">
        <f t="shared" si="1"/>
        <v>0</v>
      </c>
      <c r="D25" s="44">
        <f t="shared" si="1"/>
        <v>0</v>
      </c>
      <c r="E25" s="44">
        <f t="shared" si="1"/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  <c r="Y25" s="44">
        <v>0</v>
      </c>
      <c r="Z25" s="46" t="s">
        <v>296</v>
      </c>
      <c r="AA25" s="43" t="s">
        <v>295</v>
      </c>
      <c r="AB25" s="44">
        <v>0</v>
      </c>
      <c r="AC25" s="44">
        <v>0</v>
      </c>
      <c r="AD25" s="44">
        <v>0</v>
      </c>
      <c r="AE25" s="44">
        <v>0</v>
      </c>
      <c r="AF25" s="44">
        <v>0</v>
      </c>
      <c r="AG25" s="44">
        <v>0</v>
      </c>
      <c r="AH25" s="44">
        <v>0</v>
      </c>
      <c r="AI25" s="44">
        <v>0</v>
      </c>
      <c r="AJ25" s="44">
        <v>0</v>
      </c>
      <c r="AK25" s="44">
        <v>0</v>
      </c>
      <c r="AL25" s="44">
        <v>0</v>
      </c>
      <c r="AM25" s="44">
        <v>0</v>
      </c>
      <c r="AN25" s="44">
        <v>0</v>
      </c>
      <c r="AO25" s="44">
        <v>0</v>
      </c>
      <c r="AP25" s="44">
        <v>0</v>
      </c>
      <c r="AQ25" s="127">
        <v>0</v>
      </c>
      <c r="AR25" s="11" t="s">
        <v>296</v>
      </c>
    </row>
    <row r="26" spans="1:44" s="5" customFormat="1" ht="23.1" customHeight="1">
      <c r="A26" s="11" t="s">
        <v>297</v>
      </c>
      <c r="B26" s="88">
        <f t="shared" si="1"/>
        <v>0</v>
      </c>
      <c r="C26" s="44">
        <f t="shared" si="1"/>
        <v>0</v>
      </c>
      <c r="D26" s="44">
        <f t="shared" si="1"/>
        <v>0</v>
      </c>
      <c r="E26" s="44">
        <f t="shared" si="1"/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44">
        <v>0</v>
      </c>
      <c r="X26" s="44">
        <v>0</v>
      </c>
      <c r="Y26" s="44">
        <v>0</v>
      </c>
      <c r="Z26" s="46" t="s">
        <v>298</v>
      </c>
      <c r="AA26" s="43" t="s">
        <v>297</v>
      </c>
      <c r="AB26" s="44">
        <v>0</v>
      </c>
      <c r="AC26" s="44">
        <v>0</v>
      </c>
      <c r="AD26" s="44">
        <v>0</v>
      </c>
      <c r="AE26" s="44">
        <v>0</v>
      </c>
      <c r="AF26" s="44">
        <v>0</v>
      </c>
      <c r="AG26" s="44">
        <v>0</v>
      </c>
      <c r="AH26" s="44">
        <v>0</v>
      </c>
      <c r="AI26" s="44">
        <v>0</v>
      </c>
      <c r="AJ26" s="44">
        <v>0</v>
      </c>
      <c r="AK26" s="44">
        <v>0</v>
      </c>
      <c r="AL26" s="44">
        <v>0</v>
      </c>
      <c r="AM26" s="44">
        <v>0</v>
      </c>
      <c r="AN26" s="44">
        <v>0</v>
      </c>
      <c r="AO26" s="44">
        <v>0</v>
      </c>
      <c r="AP26" s="44">
        <v>0</v>
      </c>
      <c r="AQ26" s="127">
        <v>0</v>
      </c>
      <c r="AR26" s="11" t="s">
        <v>298</v>
      </c>
    </row>
    <row r="27" spans="1:44" s="3" customFormat="1" ht="23.1" customHeight="1" thickBot="1">
      <c r="A27" s="119" t="s">
        <v>299</v>
      </c>
      <c r="B27" s="312">
        <f t="shared" si="1"/>
        <v>0</v>
      </c>
      <c r="C27" s="66">
        <f t="shared" si="1"/>
        <v>0</v>
      </c>
      <c r="D27" s="66">
        <f t="shared" si="1"/>
        <v>0</v>
      </c>
      <c r="E27" s="66">
        <f t="shared" si="1"/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66">
        <v>0</v>
      </c>
      <c r="X27" s="66">
        <v>0</v>
      </c>
      <c r="Y27" s="66">
        <v>0</v>
      </c>
      <c r="Z27" s="424" t="s">
        <v>343</v>
      </c>
      <c r="AA27" s="140" t="s">
        <v>299</v>
      </c>
      <c r="AB27" s="66">
        <v>0</v>
      </c>
      <c r="AC27" s="66">
        <v>0</v>
      </c>
      <c r="AD27" s="66">
        <v>0</v>
      </c>
      <c r="AE27" s="66">
        <v>0</v>
      </c>
      <c r="AF27" s="66">
        <v>0</v>
      </c>
      <c r="AG27" s="66">
        <v>0</v>
      </c>
      <c r="AH27" s="66">
        <v>0</v>
      </c>
      <c r="AI27" s="66">
        <v>0</v>
      </c>
      <c r="AJ27" s="66">
        <v>0</v>
      </c>
      <c r="AK27" s="66">
        <v>0</v>
      </c>
      <c r="AL27" s="66">
        <v>0</v>
      </c>
      <c r="AM27" s="66">
        <v>0</v>
      </c>
      <c r="AN27" s="66">
        <v>0</v>
      </c>
      <c r="AO27" s="66">
        <v>0</v>
      </c>
      <c r="AP27" s="66">
        <v>0</v>
      </c>
      <c r="AQ27" s="165">
        <v>0</v>
      </c>
      <c r="AR27" s="119" t="s">
        <v>343</v>
      </c>
    </row>
    <row r="28" spans="1:44" ht="23.1" customHeight="1">
      <c r="A28" s="306" t="s">
        <v>944</v>
      </c>
      <c r="V28" s="1" t="s">
        <v>945</v>
      </c>
      <c r="AA28" s="306" t="s">
        <v>946</v>
      </c>
    </row>
  </sheetData>
  <mergeCells count="20">
    <mergeCell ref="N7:Q7"/>
    <mergeCell ref="R7:U7"/>
    <mergeCell ref="V7:Y7"/>
    <mergeCell ref="A2:Z2"/>
    <mergeCell ref="AA2:AR2"/>
    <mergeCell ref="AQ4:AR4"/>
    <mergeCell ref="A6:A10"/>
    <mergeCell ref="B6:E6"/>
    <mergeCell ref="F6:Y6"/>
    <mergeCell ref="Z6:Z10"/>
    <mergeCell ref="AA6:AA10"/>
    <mergeCell ref="AB6:AQ6"/>
    <mergeCell ref="AR6:AR10"/>
    <mergeCell ref="AB7:AE7"/>
    <mergeCell ref="AF7:AI7"/>
    <mergeCell ref="AJ7:AM7"/>
    <mergeCell ref="AN7:AQ7"/>
    <mergeCell ref="B7:E7"/>
    <mergeCell ref="F7:I7"/>
    <mergeCell ref="J7:M7"/>
  </mergeCells>
  <phoneticPr fontId="12" type="noConversion"/>
  <pageMargins left="0.35433070866141736" right="0.15748031496062992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P27"/>
  <sheetViews>
    <sheetView showGridLines="0" view="pageBreakPreview" topLeftCell="A7" zoomScaleNormal="100" workbookViewId="0">
      <selection activeCell="B15" sqref="B15"/>
    </sheetView>
  </sheetViews>
  <sheetFormatPr defaultRowHeight="13.5"/>
  <cols>
    <col min="1" max="9" width="8.88671875" style="1"/>
    <col min="10" max="10" width="9.6640625" style="1" customWidth="1"/>
    <col min="11" max="11" width="10.21875" style="1" customWidth="1"/>
    <col min="12" max="13" width="9.77734375" style="1" customWidth="1"/>
    <col min="14" max="14" width="10.6640625" style="1" customWidth="1"/>
    <col min="15" max="15" width="10.109375" style="1" customWidth="1"/>
    <col min="16" max="17" width="13.5546875" style="1" customWidth="1"/>
    <col min="18" max="16384" width="8.88671875" style="1"/>
  </cols>
  <sheetData>
    <row r="2" spans="1:16" ht="20.25">
      <c r="A2" s="789" t="s">
        <v>947</v>
      </c>
      <c r="B2" s="789"/>
      <c r="C2" s="789"/>
      <c r="D2" s="789"/>
      <c r="E2" s="789"/>
      <c r="F2" s="789"/>
      <c r="G2" s="789"/>
      <c r="H2" s="789"/>
      <c r="I2" s="789"/>
      <c r="J2" s="790" t="s">
        <v>948</v>
      </c>
      <c r="K2" s="790"/>
      <c r="L2" s="790"/>
      <c r="M2" s="790"/>
      <c r="N2" s="790"/>
      <c r="O2" s="790"/>
      <c r="P2" s="790"/>
    </row>
    <row r="4" spans="1:16" ht="14.25" thickBot="1">
      <c r="A4" s="1" t="s">
        <v>949</v>
      </c>
      <c r="N4" s="838" t="s">
        <v>950</v>
      </c>
      <c r="O4" s="838"/>
      <c r="P4" s="838"/>
    </row>
    <row r="5" spans="1:16" ht="22.5" customHeight="1">
      <c r="A5" s="817" t="s">
        <v>951</v>
      </c>
      <c r="B5" s="813" t="s">
        <v>952</v>
      </c>
      <c r="C5" s="814"/>
      <c r="D5" s="814"/>
      <c r="E5" s="814"/>
      <c r="F5" s="814"/>
      <c r="G5" s="814"/>
      <c r="H5" s="814"/>
      <c r="I5" s="810"/>
      <c r="J5" s="813" t="s">
        <v>953</v>
      </c>
      <c r="K5" s="814"/>
      <c r="L5" s="814"/>
      <c r="M5" s="814"/>
      <c r="N5" s="814"/>
      <c r="O5" s="810"/>
      <c r="P5" s="816" t="s">
        <v>864</v>
      </c>
    </row>
    <row r="6" spans="1:16">
      <c r="A6" s="871"/>
      <c r="B6" s="827" t="s">
        <v>954</v>
      </c>
      <c r="C6" s="828"/>
      <c r="D6" s="827" t="s">
        <v>955</v>
      </c>
      <c r="E6" s="828"/>
      <c r="F6" s="827" t="s">
        <v>956</v>
      </c>
      <c r="G6" s="828"/>
      <c r="H6" s="827" t="s">
        <v>957</v>
      </c>
      <c r="I6" s="828"/>
      <c r="J6" s="35"/>
      <c r="K6" s="1051" t="s">
        <v>958</v>
      </c>
      <c r="L6" s="1054" t="s">
        <v>959</v>
      </c>
      <c r="M6" s="1051" t="s">
        <v>960</v>
      </c>
      <c r="N6" s="1054" t="s">
        <v>961</v>
      </c>
      <c r="O6" s="1051" t="s">
        <v>962</v>
      </c>
      <c r="P6" s="815"/>
    </row>
    <row r="7" spans="1:16">
      <c r="A7" s="871"/>
      <c r="B7" s="818" t="s">
        <v>21</v>
      </c>
      <c r="C7" s="812"/>
      <c r="D7" s="818" t="s">
        <v>963</v>
      </c>
      <c r="E7" s="812"/>
      <c r="F7" s="818" t="s">
        <v>964</v>
      </c>
      <c r="G7" s="812"/>
      <c r="H7" s="980" t="s">
        <v>965</v>
      </c>
      <c r="I7" s="981"/>
      <c r="J7" s="441"/>
      <c r="K7" s="1052"/>
      <c r="L7" s="1052"/>
      <c r="M7" s="1052"/>
      <c r="N7" s="1052"/>
      <c r="O7" s="1052"/>
      <c r="P7" s="815"/>
    </row>
    <row r="8" spans="1:16">
      <c r="A8" s="871"/>
      <c r="B8" s="30" t="s">
        <v>966</v>
      </c>
      <c r="C8" s="30" t="s">
        <v>967</v>
      </c>
      <c r="D8" s="30" t="s">
        <v>966</v>
      </c>
      <c r="E8" s="30" t="s">
        <v>967</v>
      </c>
      <c r="F8" s="30" t="s">
        <v>966</v>
      </c>
      <c r="G8" s="30" t="s">
        <v>967</v>
      </c>
      <c r="H8" s="30" t="s">
        <v>966</v>
      </c>
      <c r="I8" s="81" t="s">
        <v>967</v>
      </c>
      <c r="J8" s="442"/>
      <c r="K8" s="1052"/>
      <c r="L8" s="1052"/>
      <c r="M8" s="1052"/>
      <c r="N8" s="1052"/>
      <c r="O8" s="1052"/>
      <c r="P8" s="815"/>
    </row>
    <row r="9" spans="1:16">
      <c r="A9" s="872"/>
      <c r="B9" s="443" t="s">
        <v>968</v>
      </c>
      <c r="C9" s="443" t="s">
        <v>969</v>
      </c>
      <c r="D9" s="443" t="s">
        <v>968</v>
      </c>
      <c r="E9" s="443" t="s">
        <v>969</v>
      </c>
      <c r="F9" s="443" t="s">
        <v>968</v>
      </c>
      <c r="G9" s="443" t="s">
        <v>969</v>
      </c>
      <c r="H9" s="443" t="s">
        <v>968</v>
      </c>
      <c r="I9" s="443" t="s">
        <v>969</v>
      </c>
      <c r="J9" s="444"/>
      <c r="K9" s="1053"/>
      <c r="L9" s="1053"/>
      <c r="M9" s="1053"/>
      <c r="N9" s="1053"/>
      <c r="O9" s="1053"/>
      <c r="P9" s="818"/>
    </row>
    <row r="10" spans="1:16" s="52" customFormat="1" ht="23.1" customHeight="1">
      <c r="A10" s="11">
        <v>2011</v>
      </c>
      <c r="B10" s="445">
        <v>2</v>
      </c>
      <c r="C10" s="446">
        <v>1730</v>
      </c>
      <c r="D10" s="446">
        <v>1</v>
      </c>
      <c r="E10" s="446">
        <v>934</v>
      </c>
      <c r="F10" s="446">
        <v>1</v>
      </c>
      <c r="G10" s="446">
        <v>796</v>
      </c>
      <c r="H10" s="446">
        <v>0</v>
      </c>
      <c r="I10" s="446">
        <v>0</v>
      </c>
      <c r="J10" s="446">
        <v>1730</v>
      </c>
      <c r="K10" s="446">
        <v>1200</v>
      </c>
      <c r="L10" s="446">
        <v>65</v>
      </c>
      <c r="M10" s="446">
        <v>7</v>
      </c>
      <c r="N10" s="446">
        <v>77</v>
      </c>
      <c r="O10" s="447">
        <v>381</v>
      </c>
      <c r="P10" s="11">
        <v>2011</v>
      </c>
    </row>
    <row r="11" spans="1:16" s="52" customFormat="1" ht="23.1" customHeight="1">
      <c r="A11" s="11">
        <v>2012</v>
      </c>
      <c r="B11" s="448">
        <v>2</v>
      </c>
      <c r="C11" s="449">
        <v>1690</v>
      </c>
      <c r="D11" s="449">
        <v>1</v>
      </c>
      <c r="E11" s="449">
        <v>948</v>
      </c>
      <c r="F11" s="449">
        <v>1</v>
      </c>
      <c r="G11" s="449">
        <v>742</v>
      </c>
      <c r="H11" s="449">
        <v>0</v>
      </c>
      <c r="I11" s="449">
        <v>0</v>
      </c>
      <c r="J11" s="449">
        <v>1690</v>
      </c>
      <c r="K11" s="449">
        <v>1226</v>
      </c>
      <c r="L11" s="449">
        <v>44</v>
      </c>
      <c r="M11" s="449">
        <v>3</v>
      </c>
      <c r="N11" s="449">
        <v>123</v>
      </c>
      <c r="O11" s="450">
        <v>294</v>
      </c>
      <c r="P11" s="11">
        <v>2012</v>
      </c>
    </row>
    <row r="12" spans="1:16" s="52" customFormat="1" ht="23.1" customHeight="1">
      <c r="A12" s="11">
        <v>2013</v>
      </c>
      <c r="B12" s="448">
        <v>2</v>
      </c>
      <c r="C12" s="449">
        <v>1671</v>
      </c>
      <c r="D12" s="449">
        <v>1</v>
      </c>
      <c r="E12" s="449">
        <v>1018</v>
      </c>
      <c r="F12" s="449">
        <v>1</v>
      </c>
      <c r="G12" s="449">
        <v>653</v>
      </c>
      <c r="H12" s="449">
        <v>0</v>
      </c>
      <c r="I12" s="449">
        <v>0</v>
      </c>
      <c r="J12" s="449">
        <v>1671</v>
      </c>
      <c r="K12" s="449">
        <v>1100</v>
      </c>
      <c r="L12" s="449">
        <v>71</v>
      </c>
      <c r="M12" s="449">
        <v>5</v>
      </c>
      <c r="N12" s="449">
        <v>105</v>
      </c>
      <c r="O12" s="450">
        <v>390</v>
      </c>
      <c r="P12" s="11">
        <v>2013</v>
      </c>
    </row>
    <row r="13" spans="1:16" s="52" customFormat="1" ht="23.1" customHeight="1">
      <c r="A13" s="11">
        <v>2014</v>
      </c>
      <c r="B13" s="448">
        <v>2</v>
      </c>
      <c r="C13" s="449">
        <v>1739</v>
      </c>
      <c r="D13" s="449">
        <v>1</v>
      </c>
      <c r="E13" s="449">
        <v>1027</v>
      </c>
      <c r="F13" s="449">
        <v>1</v>
      </c>
      <c r="G13" s="449">
        <v>712</v>
      </c>
      <c r="H13" s="449">
        <v>0</v>
      </c>
      <c r="I13" s="449">
        <v>0</v>
      </c>
      <c r="J13" s="449">
        <v>1739</v>
      </c>
      <c r="K13" s="449">
        <v>1001</v>
      </c>
      <c r="L13" s="449">
        <v>56</v>
      </c>
      <c r="M13" s="449">
        <v>10</v>
      </c>
      <c r="N13" s="449">
        <v>68</v>
      </c>
      <c r="O13" s="450">
        <v>604</v>
      </c>
      <c r="P13" s="11">
        <v>2014</v>
      </c>
    </row>
    <row r="14" spans="1:16" s="52" customFormat="1" ht="23.1" customHeight="1">
      <c r="A14" s="11">
        <v>2015</v>
      </c>
      <c r="B14" s="448">
        <v>2</v>
      </c>
      <c r="C14" s="449">
        <v>1732</v>
      </c>
      <c r="D14" s="449">
        <v>1</v>
      </c>
      <c r="E14" s="449">
        <v>1024</v>
      </c>
      <c r="F14" s="449">
        <v>1</v>
      </c>
      <c r="G14" s="449">
        <v>708</v>
      </c>
      <c r="H14" s="449">
        <v>0</v>
      </c>
      <c r="I14" s="449">
        <v>0</v>
      </c>
      <c r="J14" s="449">
        <v>1732</v>
      </c>
      <c r="K14" s="449">
        <v>1144</v>
      </c>
      <c r="L14" s="449">
        <v>75</v>
      </c>
      <c r="M14" s="449">
        <v>11</v>
      </c>
      <c r="N14" s="449">
        <v>115</v>
      </c>
      <c r="O14" s="450">
        <v>387</v>
      </c>
      <c r="P14" s="11">
        <v>2015</v>
      </c>
    </row>
    <row r="15" spans="1:16" s="52" customFormat="1" ht="23.1" customHeight="1">
      <c r="A15" s="128">
        <v>2016</v>
      </c>
      <c r="B15" s="690">
        <v>2</v>
      </c>
      <c r="C15" s="691">
        <v>1835</v>
      </c>
      <c r="D15" s="691">
        <v>1</v>
      </c>
      <c r="E15" s="691">
        <v>1049</v>
      </c>
      <c r="F15" s="691">
        <v>1</v>
      </c>
      <c r="G15" s="691">
        <v>786</v>
      </c>
      <c r="H15" s="691">
        <v>0</v>
      </c>
      <c r="I15" s="691">
        <v>0</v>
      </c>
      <c r="J15" s="691">
        <v>1835</v>
      </c>
      <c r="K15" s="691">
        <v>974</v>
      </c>
      <c r="L15" s="691">
        <v>58</v>
      </c>
      <c r="M15" s="691">
        <v>24</v>
      </c>
      <c r="N15" s="691">
        <v>133</v>
      </c>
      <c r="O15" s="692">
        <v>646</v>
      </c>
      <c r="P15" s="128">
        <v>2016</v>
      </c>
    </row>
    <row r="16" spans="1:16" s="5" customFormat="1" ht="23.1" customHeight="1">
      <c r="A16" s="11" t="s">
        <v>278</v>
      </c>
      <c r="B16" s="448">
        <v>0</v>
      </c>
      <c r="C16" s="449">
        <v>0</v>
      </c>
      <c r="D16" s="449">
        <v>0</v>
      </c>
      <c r="E16" s="449">
        <v>0</v>
      </c>
      <c r="F16" s="449">
        <v>0</v>
      </c>
      <c r="G16" s="449">
        <v>0</v>
      </c>
      <c r="H16" s="449">
        <v>0</v>
      </c>
      <c r="I16" s="449">
        <v>0</v>
      </c>
      <c r="J16" s="449">
        <v>0</v>
      </c>
      <c r="K16" s="449">
        <v>0</v>
      </c>
      <c r="L16" s="449">
        <v>0</v>
      </c>
      <c r="M16" s="449">
        <v>0</v>
      </c>
      <c r="N16" s="449">
        <v>0</v>
      </c>
      <c r="O16" s="450">
        <v>0</v>
      </c>
      <c r="P16" s="11" t="s">
        <v>337</v>
      </c>
    </row>
    <row r="17" spans="1:16" s="5" customFormat="1" ht="23.1" customHeight="1">
      <c r="A17" s="11" t="s">
        <v>281</v>
      </c>
      <c r="B17" s="448" t="s">
        <v>970</v>
      </c>
      <c r="C17" s="449">
        <v>0</v>
      </c>
      <c r="D17" s="449">
        <v>0</v>
      </c>
      <c r="E17" s="449">
        <v>0</v>
      </c>
      <c r="F17" s="449">
        <v>0</v>
      </c>
      <c r="G17" s="449">
        <v>0</v>
      </c>
      <c r="H17" s="449">
        <v>0</v>
      </c>
      <c r="I17" s="449">
        <v>0</v>
      </c>
      <c r="J17" s="449">
        <v>0</v>
      </c>
      <c r="K17" s="449">
        <v>0</v>
      </c>
      <c r="L17" s="449">
        <v>0</v>
      </c>
      <c r="M17" s="449">
        <v>0</v>
      </c>
      <c r="N17" s="449">
        <v>0</v>
      </c>
      <c r="O17" s="127">
        <v>0</v>
      </c>
      <c r="P17" s="11" t="s">
        <v>338</v>
      </c>
    </row>
    <row r="18" spans="1:16" s="5" customFormat="1" ht="23.1" customHeight="1">
      <c r="A18" s="11" t="s">
        <v>283</v>
      </c>
      <c r="B18" s="448" t="s">
        <v>970</v>
      </c>
      <c r="C18" s="449">
        <v>0</v>
      </c>
      <c r="D18" s="449">
        <v>0</v>
      </c>
      <c r="E18" s="449">
        <v>0</v>
      </c>
      <c r="F18" s="449">
        <v>0</v>
      </c>
      <c r="G18" s="449">
        <v>0</v>
      </c>
      <c r="H18" s="449">
        <v>0</v>
      </c>
      <c r="I18" s="449">
        <v>0</v>
      </c>
      <c r="J18" s="449">
        <v>0</v>
      </c>
      <c r="K18" s="449">
        <v>0</v>
      </c>
      <c r="L18" s="449">
        <v>0</v>
      </c>
      <c r="M18" s="449">
        <v>0</v>
      </c>
      <c r="N18" s="449">
        <v>0</v>
      </c>
      <c r="O18" s="127">
        <v>0</v>
      </c>
      <c r="P18" s="11" t="s">
        <v>339</v>
      </c>
    </row>
    <row r="19" spans="1:16" s="5" customFormat="1" ht="23.1" customHeight="1">
      <c r="A19" s="11" t="s">
        <v>285</v>
      </c>
      <c r="B19" s="448" t="s">
        <v>970</v>
      </c>
      <c r="C19" s="449">
        <v>0</v>
      </c>
      <c r="D19" s="449">
        <v>0</v>
      </c>
      <c r="E19" s="449">
        <v>0</v>
      </c>
      <c r="F19" s="449">
        <v>0</v>
      </c>
      <c r="G19" s="449">
        <v>0</v>
      </c>
      <c r="H19" s="449">
        <v>0</v>
      </c>
      <c r="I19" s="449">
        <v>0</v>
      </c>
      <c r="J19" s="449">
        <v>0</v>
      </c>
      <c r="K19" s="449">
        <v>0</v>
      </c>
      <c r="L19" s="449">
        <v>0</v>
      </c>
      <c r="M19" s="449">
        <v>0</v>
      </c>
      <c r="N19" s="449">
        <v>0</v>
      </c>
      <c r="O19" s="127">
        <v>0</v>
      </c>
      <c r="P19" s="11" t="s">
        <v>286</v>
      </c>
    </row>
    <row r="20" spans="1:16" s="5" customFormat="1" ht="23.1" customHeight="1">
      <c r="A20" s="11" t="s">
        <v>287</v>
      </c>
      <c r="B20" s="448" t="s">
        <v>970</v>
      </c>
      <c r="C20" s="449">
        <v>0</v>
      </c>
      <c r="D20" s="449">
        <v>0</v>
      </c>
      <c r="E20" s="449">
        <v>0</v>
      </c>
      <c r="F20" s="449">
        <v>0</v>
      </c>
      <c r="G20" s="449">
        <v>0</v>
      </c>
      <c r="H20" s="449">
        <v>0</v>
      </c>
      <c r="I20" s="449">
        <v>0</v>
      </c>
      <c r="J20" s="449">
        <v>0</v>
      </c>
      <c r="K20" s="449">
        <v>0</v>
      </c>
      <c r="L20" s="449">
        <v>0</v>
      </c>
      <c r="M20" s="449">
        <v>0</v>
      </c>
      <c r="N20" s="449">
        <v>0</v>
      </c>
      <c r="O20" s="127">
        <v>0</v>
      </c>
      <c r="P20" s="11" t="s">
        <v>340</v>
      </c>
    </row>
    <row r="21" spans="1:16" s="5" customFormat="1" ht="23.1" customHeight="1">
      <c r="A21" s="11" t="s">
        <v>289</v>
      </c>
      <c r="B21" s="448" t="s">
        <v>970</v>
      </c>
      <c r="C21" s="449">
        <v>0</v>
      </c>
      <c r="D21" s="449">
        <v>0</v>
      </c>
      <c r="E21" s="449">
        <v>0</v>
      </c>
      <c r="F21" s="449">
        <v>0</v>
      </c>
      <c r="G21" s="449">
        <v>0</v>
      </c>
      <c r="H21" s="449">
        <v>0</v>
      </c>
      <c r="I21" s="449">
        <v>0</v>
      </c>
      <c r="J21" s="449">
        <v>0</v>
      </c>
      <c r="K21" s="449">
        <v>0</v>
      </c>
      <c r="L21" s="449">
        <v>0</v>
      </c>
      <c r="M21" s="449">
        <v>0</v>
      </c>
      <c r="N21" s="449">
        <v>0</v>
      </c>
      <c r="O21" s="127">
        <v>0</v>
      </c>
      <c r="P21" s="11" t="s">
        <v>341</v>
      </c>
    </row>
    <row r="22" spans="1:16" s="5" customFormat="1" ht="23.1" customHeight="1">
      <c r="A22" s="11" t="s">
        <v>291</v>
      </c>
      <c r="B22" s="448" t="s">
        <v>970</v>
      </c>
      <c r="C22" s="449">
        <v>0</v>
      </c>
      <c r="D22" s="449">
        <v>0</v>
      </c>
      <c r="E22" s="449">
        <v>0</v>
      </c>
      <c r="F22" s="449">
        <v>0</v>
      </c>
      <c r="G22" s="449">
        <v>0</v>
      </c>
      <c r="H22" s="449">
        <v>0</v>
      </c>
      <c r="I22" s="449">
        <v>0</v>
      </c>
      <c r="J22" s="449">
        <v>0</v>
      </c>
      <c r="K22" s="449">
        <v>0</v>
      </c>
      <c r="L22" s="449">
        <v>0</v>
      </c>
      <c r="M22" s="449">
        <v>0</v>
      </c>
      <c r="N22" s="449">
        <v>0</v>
      </c>
      <c r="O22" s="127">
        <v>0</v>
      </c>
      <c r="P22" s="11" t="s">
        <v>292</v>
      </c>
    </row>
    <row r="23" spans="1:16" s="5" customFormat="1" ht="23.1" customHeight="1">
      <c r="A23" s="11" t="s">
        <v>293</v>
      </c>
      <c r="B23" s="448" t="s">
        <v>970</v>
      </c>
      <c r="C23" s="449">
        <v>0</v>
      </c>
      <c r="D23" s="449">
        <v>0</v>
      </c>
      <c r="E23" s="449">
        <v>0</v>
      </c>
      <c r="F23" s="449">
        <v>0</v>
      </c>
      <c r="G23" s="449">
        <v>0</v>
      </c>
      <c r="H23" s="449">
        <v>0</v>
      </c>
      <c r="I23" s="449">
        <v>0</v>
      </c>
      <c r="J23" s="449">
        <v>0</v>
      </c>
      <c r="K23" s="449">
        <v>0</v>
      </c>
      <c r="L23" s="449">
        <v>0</v>
      </c>
      <c r="M23" s="449">
        <v>0</v>
      </c>
      <c r="N23" s="449">
        <v>0</v>
      </c>
      <c r="O23" s="127">
        <v>0</v>
      </c>
      <c r="P23" s="11" t="s">
        <v>342</v>
      </c>
    </row>
    <row r="24" spans="1:16" s="5" customFormat="1" ht="23.1" customHeight="1">
      <c r="A24" s="11" t="s">
        <v>295</v>
      </c>
      <c r="B24" s="448" t="s">
        <v>970</v>
      </c>
      <c r="C24" s="449">
        <v>0</v>
      </c>
      <c r="D24" s="449">
        <v>0</v>
      </c>
      <c r="E24" s="449">
        <v>0</v>
      </c>
      <c r="F24" s="449">
        <v>0</v>
      </c>
      <c r="G24" s="449">
        <v>0</v>
      </c>
      <c r="H24" s="449">
        <v>0</v>
      </c>
      <c r="I24" s="449">
        <v>0</v>
      </c>
      <c r="J24" s="449">
        <v>0</v>
      </c>
      <c r="K24" s="449">
        <v>0</v>
      </c>
      <c r="L24" s="449">
        <v>0</v>
      </c>
      <c r="M24" s="449">
        <v>0</v>
      </c>
      <c r="N24" s="449">
        <v>0</v>
      </c>
      <c r="O24" s="127">
        <v>0</v>
      </c>
      <c r="P24" s="11" t="s">
        <v>296</v>
      </c>
    </row>
    <row r="25" spans="1:16" s="5" customFormat="1" ht="23.1" customHeight="1">
      <c r="A25" s="11" t="s">
        <v>297</v>
      </c>
      <c r="B25" s="448" t="s">
        <v>970</v>
      </c>
      <c r="C25" s="449">
        <v>0</v>
      </c>
      <c r="D25" s="449">
        <v>0</v>
      </c>
      <c r="E25" s="449">
        <v>0</v>
      </c>
      <c r="F25" s="449">
        <v>0</v>
      </c>
      <c r="G25" s="449">
        <v>0</v>
      </c>
      <c r="H25" s="449">
        <v>0</v>
      </c>
      <c r="I25" s="449">
        <v>0</v>
      </c>
      <c r="J25" s="449">
        <v>0</v>
      </c>
      <c r="K25" s="449">
        <v>0</v>
      </c>
      <c r="L25" s="449">
        <v>0</v>
      </c>
      <c r="M25" s="449">
        <v>0</v>
      </c>
      <c r="N25" s="449">
        <v>0</v>
      </c>
      <c r="O25" s="127">
        <v>0</v>
      </c>
      <c r="P25" s="11" t="s">
        <v>298</v>
      </c>
    </row>
    <row r="26" spans="1:16" s="3" customFormat="1" ht="23.1" customHeight="1" thickBot="1">
      <c r="A26" s="119" t="s">
        <v>299</v>
      </c>
      <c r="B26" s="451" t="s">
        <v>970</v>
      </c>
      <c r="C26" s="452">
        <v>0</v>
      </c>
      <c r="D26" s="452">
        <v>0</v>
      </c>
      <c r="E26" s="452">
        <v>0</v>
      </c>
      <c r="F26" s="452">
        <v>0</v>
      </c>
      <c r="G26" s="452">
        <v>0</v>
      </c>
      <c r="H26" s="452">
        <v>0</v>
      </c>
      <c r="I26" s="452">
        <v>0</v>
      </c>
      <c r="J26" s="452">
        <v>0</v>
      </c>
      <c r="K26" s="452">
        <v>0</v>
      </c>
      <c r="L26" s="452">
        <v>0</v>
      </c>
      <c r="M26" s="452">
        <v>0</v>
      </c>
      <c r="N26" s="452">
        <v>0</v>
      </c>
      <c r="O26" s="165">
        <v>0</v>
      </c>
      <c r="P26" s="119" t="s">
        <v>343</v>
      </c>
    </row>
    <row r="27" spans="1:16" ht="23.1" customHeight="1">
      <c r="A27" s="306" t="s">
        <v>898</v>
      </c>
      <c r="J27" s="305" t="s">
        <v>918</v>
      </c>
    </row>
  </sheetData>
  <mergeCells count="20">
    <mergeCell ref="F7:G7"/>
    <mergeCell ref="H7:I7"/>
    <mergeCell ref="H6:I6"/>
    <mergeCell ref="A2:I2"/>
    <mergeCell ref="J2:P2"/>
    <mergeCell ref="N4:P4"/>
    <mergeCell ref="A5:A9"/>
    <mergeCell ref="B5:I5"/>
    <mergeCell ref="J5:O5"/>
    <mergeCell ref="P5:P9"/>
    <mergeCell ref="B6:C6"/>
    <mergeCell ref="D6:E6"/>
    <mergeCell ref="F6:G6"/>
    <mergeCell ref="K6:K9"/>
    <mergeCell ref="L6:L9"/>
    <mergeCell ref="M6:M9"/>
    <mergeCell ref="N6:N9"/>
    <mergeCell ref="O6:O9"/>
    <mergeCell ref="B7:C7"/>
    <mergeCell ref="D7:E7"/>
  </mergeCells>
  <phoneticPr fontId="12" type="noConversion"/>
  <pageMargins left="0.35433070866141736" right="0.15748031496062992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X32"/>
  <sheetViews>
    <sheetView showGridLines="0" view="pageBreakPreview" zoomScaleNormal="100" zoomScaleSheetLayoutView="100" workbookViewId="0">
      <selection activeCell="G13" sqref="G13"/>
    </sheetView>
  </sheetViews>
  <sheetFormatPr defaultRowHeight="13.5"/>
  <cols>
    <col min="1" max="1" width="10.109375" style="1" customWidth="1"/>
    <col min="2" max="2" width="8.88671875" style="1"/>
    <col min="3" max="4" width="4.88671875" style="1" customWidth="1"/>
    <col min="5" max="7" width="8.88671875" style="1"/>
    <col min="8" max="8" width="13.44140625" style="1" customWidth="1"/>
    <col min="9" max="9" width="10.33203125" style="1" customWidth="1"/>
    <col min="10" max="10" width="9" style="1" customWidth="1"/>
    <col min="11" max="11" width="8.77734375" style="1" customWidth="1"/>
    <col min="12" max="12" width="8.88671875" style="1"/>
    <col min="13" max="13" width="13" style="1" customWidth="1"/>
    <col min="14" max="14" width="11.21875" style="1" customWidth="1"/>
    <col min="15" max="15" width="13.44140625" style="1" customWidth="1"/>
    <col min="16" max="16" width="9.88671875" style="1" customWidth="1"/>
    <col min="17" max="17" width="0.109375" style="1" hidden="1" customWidth="1"/>
    <col min="18" max="18" width="8.88671875" style="1" hidden="1" customWidth="1"/>
    <col min="19" max="19" width="0.109375" style="1" customWidth="1"/>
    <col min="20" max="20" width="8.77734375" style="1" hidden="1" customWidth="1"/>
    <col min="21" max="16384" width="8.88671875" style="1"/>
  </cols>
  <sheetData>
    <row r="2" spans="1:76" ht="20.25">
      <c r="B2" s="789" t="s">
        <v>42</v>
      </c>
      <c r="C2" s="789"/>
      <c r="D2" s="789"/>
      <c r="E2" s="789"/>
      <c r="F2" s="789"/>
      <c r="G2" s="789"/>
      <c r="H2" s="789"/>
      <c r="K2" s="26" t="s">
        <v>43</v>
      </c>
      <c r="L2" s="27"/>
      <c r="M2" s="27"/>
    </row>
    <row r="3" spans="1:76" ht="20.25">
      <c r="K3" s="27"/>
      <c r="L3" s="27"/>
      <c r="M3" s="27"/>
    </row>
    <row r="4" spans="1:76" ht="14.25" thickBot="1">
      <c r="A4" s="1" t="s">
        <v>44</v>
      </c>
      <c r="O4" s="809" t="s">
        <v>45</v>
      </c>
      <c r="P4" s="809"/>
    </row>
    <row r="5" spans="1:76" ht="19.5" customHeight="1">
      <c r="A5" s="28" t="s">
        <v>46</v>
      </c>
      <c r="B5" s="813" t="s">
        <v>47</v>
      </c>
      <c r="C5" s="814"/>
      <c r="D5" s="810"/>
      <c r="E5" s="824" t="s">
        <v>48</v>
      </c>
      <c r="F5" s="825"/>
      <c r="G5" s="825"/>
      <c r="H5" s="825"/>
      <c r="I5" s="825"/>
      <c r="J5" s="825"/>
      <c r="K5" s="825"/>
      <c r="L5" s="825"/>
      <c r="M5" s="825"/>
      <c r="N5" s="825"/>
      <c r="O5" s="826"/>
      <c r="P5" s="813" t="s">
        <v>49</v>
      </c>
    </row>
    <row r="6" spans="1:76">
      <c r="A6" s="29"/>
      <c r="B6" s="30"/>
      <c r="C6" s="31" t="s">
        <v>50</v>
      </c>
      <c r="D6" s="31" t="s">
        <v>51</v>
      </c>
      <c r="E6" s="32" t="s">
        <v>52</v>
      </c>
      <c r="F6" s="30" t="s">
        <v>53</v>
      </c>
      <c r="G6" s="30" t="s">
        <v>54</v>
      </c>
      <c r="H6" s="30" t="s">
        <v>55</v>
      </c>
      <c r="I6" s="30" t="s">
        <v>56</v>
      </c>
      <c r="J6" s="30" t="s">
        <v>57</v>
      </c>
      <c r="K6" s="827" t="s">
        <v>58</v>
      </c>
      <c r="L6" s="828"/>
      <c r="M6" s="30" t="s">
        <v>59</v>
      </c>
      <c r="N6" s="30" t="s">
        <v>60</v>
      </c>
      <c r="O6" s="30" t="s">
        <v>61</v>
      </c>
      <c r="P6" s="815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</row>
    <row r="7" spans="1:76">
      <c r="A7" s="29"/>
      <c r="B7" s="34"/>
      <c r="C7" s="829" t="s">
        <v>62</v>
      </c>
      <c r="D7" s="829" t="s">
        <v>63</v>
      </c>
      <c r="E7" s="32"/>
      <c r="F7" s="30"/>
      <c r="G7" s="30"/>
      <c r="H7" s="30"/>
      <c r="I7" s="30"/>
      <c r="J7" s="34"/>
      <c r="K7" s="35"/>
      <c r="L7" s="29"/>
      <c r="M7" s="36"/>
      <c r="N7" s="34"/>
      <c r="O7" s="34"/>
      <c r="P7" s="815"/>
    </row>
    <row r="8" spans="1:76" ht="27.75" customHeight="1">
      <c r="A8" s="37"/>
      <c r="B8" s="38" t="s">
        <v>21</v>
      </c>
      <c r="C8" s="830"/>
      <c r="D8" s="830"/>
      <c r="E8" s="39" t="s">
        <v>64</v>
      </c>
      <c r="F8" s="38" t="s">
        <v>65</v>
      </c>
      <c r="G8" s="38" t="s">
        <v>66</v>
      </c>
      <c r="H8" s="40" t="s">
        <v>67</v>
      </c>
      <c r="I8" s="38" t="s">
        <v>68</v>
      </c>
      <c r="J8" s="41" t="s">
        <v>69</v>
      </c>
      <c r="K8" s="818" t="s">
        <v>70</v>
      </c>
      <c r="L8" s="812"/>
      <c r="M8" s="42" t="s">
        <v>71</v>
      </c>
      <c r="N8" s="42" t="s">
        <v>72</v>
      </c>
      <c r="O8" s="42" t="s">
        <v>73</v>
      </c>
      <c r="P8" s="818"/>
    </row>
    <row r="9" spans="1:76" s="5" customFormat="1" ht="23.25" customHeight="1">
      <c r="A9" s="43">
        <v>2011</v>
      </c>
      <c r="B9" s="44">
        <v>47</v>
      </c>
      <c r="C9" s="45" t="s">
        <v>74</v>
      </c>
      <c r="D9" s="45" t="s">
        <v>74</v>
      </c>
      <c r="E9" s="44">
        <v>35</v>
      </c>
      <c r="F9" s="44">
        <v>3</v>
      </c>
      <c r="G9" s="44">
        <v>1</v>
      </c>
      <c r="H9" s="44">
        <v>2</v>
      </c>
      <c r="I9" s="44">
        <v>0</v>
      </c>
      <c r="J9" s="44">
        <v>0</v>
      </c>
      <c r="K9" s="822">
        <v>9</v>
      </c>
      <c r="L9" s="822"/>
      <c r="M9" s="44">
        <v>2</v>
      </c>
      <c r="N9" s="44">
        <v>1</v>
      </c>
      <c r="O9" s="44">
        <v>1</v>
      </c>
      <c r="P9" s="46">
        <v>2011</v>
      </c>
    </row>
    <row r="10" spans="1:76" s="5" customFormat="1" ht="23.25" customHeight="1">
      <c r="A10" s="43">
        <v>2012</v>
      </c>
      <c r="B10" s="44">
        <v>48</v>
      </c>
      <c r="C10" s="45">
        <v>13</v>
      </c>
      <c r="D10" s="45">
        <v>35</v>
      </c>
      <c r="E10" s="44">
        <v>37</v>
      </c>
      <c r="F10" s="44">
        <v>3</v>
      </c>
      <c r="G10" s="44">
        <v>1</v>
      </c>
      <c r="H10" s="44">
        <v>1</v>
      </c>
      <c r="I10" s="44">
        <v>0</v>
      </c>
      <c r="J10" s="44">
        <v>0</v>
      </c>
      <c r="K10" s="823">
        <v>13</v>
      </c>
      <c r="L10" s="823"/>
      <c r="M10" s="44">
        <v>2</v>
      </c>
      <c r="N10" s="44">
        <v>1</v>
      </c>
      <c r="O10" s="44">
        <v>1</v>
      </c>
      <c r="P10" s="46">
        <v>2012</v>
      </c>
    </row>
    <row r="11" spans="1:76" s="5" customFormat="1" ht="23.25" customHeight="1">
      <c r="A11" s="43">
        <v>2013</v>
      </c>
      <c r="B11" s="44">
        <v>51</v>
      </c>
      <c r="C11" s="45">
        <v>12</v>
      </c>
      <c r="D11" s="45">
        <v>39</v>
      </c>
      <c r="E11" s="44">
        <v>44</v>
      </c>
      <c r="F11" s="44">
        <v>3</v>
      </c>
      <c r="G11" s="44">
        <v>1</v>
      </c>
      <c r="H11" s="44">
        <v>2</v>
      </c>
      <c r="I11" s="44">
        <v>0</v>
      </c>
      <c r="J11" s="44">
        <v>0</v>
      </c>
      <c r="K11" s="823">
        <v>16</v>
      </c>
      <c r="L11" s="823"/>
      <c r="M11" s="44">
        <v>2</v>
      </c>
      <c r="N11" s="44">
        <v>1</v>
      </c>
      <c r="O11" s="44">
        <v>1</v>
      </c>
      <c r="P11" s="46">
        <v>2013</v>
      </c>
    </row>
    <row r="12" spans="1:76" s="5" customFormat="1" ht="23.25" customHeight="1">
      <c r="A12" s="43">
        <v>2014</v>
      </c>
      <c r="B12" s="44">
        <v>55</v>
      </c>
      <c r="C12" s="44">
        <v>16</v>
      </c>
      <c r="D12" s="44">
        <v>39</v>
      </c>
      <c r="E12" s="44">
        <v>47</v>
      </c>
      <c r="F12" s="44">
        <v>3</v>
      </c>
      <c r="G12" s="44">
        <v>1</v>
      </c>
      <c r="H12" s="44">
        <v>2</v>
      </c>
      <c r="I12" s="44">
        <v>0</v>
      </c>
      <c r="J12" s="44">
        <v>0</v>
      </c>
      <c r="K12" s="823">
        <v>14</v>
      </c>
      <c r="L12" s="823"/>
      <c r="M12" s="44">
        <v>3</v>
      </c>
      <c r="N12" s="44">
        <v>1</v>
      </c>
      <c r="O12" s="44">
        <v>1</v>
      </c>
      <c r="P12" s="46">
        <v>2014</v>
      </c>
    </row>
    <row r="13" spans="1:76" s="5" customFormat="1" ht="23.25" customHeight="1">
      <c r="A13" s="43">
        <v>2015</v>
      </c>
      <c r="B13" s="47">
        <v>55</v>
      </c>
      <c r="C13" s="47">
        <v>17</v>
      </c>
      <c r="D13" s="47">
        <v>38</v>
      </c>
      <c r="E13" s="44">
        <v>45</v>
      </c>
      <c r="F13" s="44">
        <v>3</v>
      </c>
      <c r="G13" s="44">
        <v>1</v>
      </c>
      <c r="H13" s="44">
        <v>2</v>
      </c>
      <c r="I13" s="44">
        <v>0</v>
      </c>
      <c r="J13" s="44">
        <v>0</v>
      </c>
      <c r="K13" s="823">
        <v>15</v>
      </c>
      <c r="L13" s="823"/>
      <c r="M13" s="44">
        <v>2</v>
      </c>
      <c r="N13" s="44">
        <v>1</v>
      </c>
      <c r="O13" s="44">
        <v>2</v>
      </c>
      <c r="P13" s="46">
        <v>2015</v>
      </c>
    </row>
    <row r="14" spans="1:76" s="52" customFormat="1" ht="23.25" customHeight="1" thickBot="1">
      <c r="A14" s="48">
        <v>2016</v>
      </c>
      <c r="B14" s="49">
        <f>SUM(C14:D14)</f>
        <v>52</v>
      </c>
      <c r="C14" s="49">
        <v>13</v>
      </c>
      <c r="D14" s="49">
        <v>39</v>
      </c>
      <c r="E14" s="50">
        <f>SUM(F14:O14,B30:K30)</f>
        <v>43</v>
      </c>
      <c r="F14" s="50">
        <v>2</v>
      </c>
      <c r="G14" s="50">
        <v>1</v>
      </c>
      <c r="H14" s="50">
        <v>1</v>
      </c>
      <c r="I14" s="50">
        <v>0</v>
      </c>
      <c r="J14" s="50">
        <v>0</v>
      </c>
      <c r="K14" s="591"/>
      <c r="L14" s="591">
        <v>16</v>
      </c>
      <c r="M14" s="50">
        <v>3</v>
      </c>
      <c r="N14" s="50">
        <v>1</v>
      </c>
      <c r="O14" s="50">
        <v>2</v>
      </c>
      <c r="P14" s="51">
        <v>2016</v>
      </c>
    </row>
    <row r="15" spans="1:76" ht="20.25" customHeight="1"/>
    <row r="16" spans="1:76" ht="21" customHeight="1"/>
    <row r="17" spans="1:16" ht="22.5" customHeight="1">
      <c r="B17" s="789" t="s">
        <v>75</v>
      </c>
      <c r="C17" s="789"/>
      <c r="D17" s="789"/>
      <c r="E17" s="789"/>
      <c r="F17" s="789"/>
      <c r="G17" s="789"/>
      <c r="H17" s="789"/>
      <c r="K17" s="26" t="s">
        <v>76</v>
      </c>
    </row>
    <row r="19" spans="1:16" ht="14.25" thickBot="1">
      <c r="A19" s="1" t="s">
        <v>44</v>
      </c>
      <c r="O19" s="809" t="s">
        <v>45</v>
      </c>
      <c r="P19" s="809"/>
    </row>
    <row r="20" spans="1:16" ht="23.25" customHeight="1">
      <c r="A20" s="810" t="s">
        <v>46</v>
      </c>
      <c r="B20" s="824" t="s">
        <v>77</v>
      </c>
      <c r="C20" s="825"/>
      <c r="D20" s="825"/>
      <c r="E20" s="825"/>
      <c r="F20" s="825"/>
      <c r="G20" s="825"/>
      <c r="H20" s="825"/>
      <c r="I20" s="825"/>
      <c r="J20" s="825"/>
      <c r="K20" s="826"/>
      <c r="L20" s="824" t="s">
        <v>78</v>
      </c>
      <c r="M20" s="825"/>
      <c r="N20" s="825"/>
      <c r="O20" s="826"/>
      <c r="P20" s="813" t="s">
        <v>49</v>
      </c>
    </row>
    <row r="21" spans="1:16" ht="30.75" customHeight="1">
      <c r="A21" s="811"/>
      <c r="B21" s="831" t="s">
        <v>79</v>
      </c>
      <c r="C21" s="832"/>
      <c r="D21" s="827" t="s">
        <v>80</v>
      </c>
      <c r="E21" s="833"/>
      <c r="F21" s="53" t="s">
        <v>81</v>
      </c>
      <c r="G21" s="53" t="s">
        <v>82</v>
      </c>
      <c r="H21" s="53" t="s">
        <v>83</v>
      </c>
      <c r="I21" s="53" t="s">
        <v>84</v>
      </c>
      <c r="J21" s="53" t="s">
        <v>85</v>
      </c>
      <c r="K21" s="54" t="s">
        <v>86</v>
      </c>
      <c r="L21" s="32" t="s">
        <v>87</v>
      </c>
      <c r="M21" s="30" t="s">
        <v>88</v>
      </c>
      <c r="N21" s="30" t="s">
        <v>89</v>
      </c>
      <c r="O21" s="30" t="s">
        <v>90</v>
      </c>
      <c r="P21" s="815"/>
    </row>
    <row r="22" spans="1:16" ht="2.25" customHeight="1">
      <c r="A22" s="811"/>
      <c r="B22" s="34"/>
      <c r="C22" s="34"/>
      <c r="D22" s="55"/>
      <c r="E22" s="55"/>
      <c r="F22" s="34"/>
      <c r="G22" s="34"/>
      <c r="H22" s="34"/>
      <c r="I22" s="34"/>
      <c r="J22" s="34"/>
      <c r="K22" s="34"/>
      <c r="L22" s="29"/>
      <c r="M22" s="34"/>
      <c r="N22" s="34"/>
      <c r="O22" s="34"/>
      <c r="P22" s="815"/>
    </row>
    <row r="23" spans="1:16" ht="36" hidden="1" customHeight="1">
      <c r="A23" s="811"/>
      <c r="B23" s="36"/>
      <c r="C23" s="36"/>
      <c r="D23" s="36"/>
      <c r="E23" s="36"/>
      <c r="F23" s="34"/>
      <c r="G23" s="36"/>
      <c r="H23" s="34"/>
      <c r="I23" s="36"/>
      <c r="J23" s="36" t="s">
        <v>91</v>
      </c>
      <c r="K23" s="36"/>
      <c r="L23" s="29"/>
      <c r="M23" s="36"/>
      <c r="N23" s="36"/>
      <c r="O23" s="34"/>
      <c r="P23" s="815"/>
    </row>
    <row r="24" spans="1:16" ht="54" customHeight="1">
      <c r="A24" s="812"/>
      <c r="B24" s="834" t="s">
        <v>92</v>
      </c>
      <c r="C24" s="835"/>
      <c r="D24" s="834" t="s">
        <v>93</v>
      </c>
      <c r="E24" s="835"/>
      <c r="F24" s="38" t="s">
        <v>94</v>
      </c>
      <c r="G24" s="40" t="s">
        <v>95</v>
      </c>
      <c r="H24" s="40" t="s">
        <v>96</v>
      </c>
      <c r="I24" s="40" t="s">
        <v>97</v>
      </c>
      <c r="J24" s="40" t="s">
        <v>98</v>
      </c>
      <c r="K24" s="40" t="s">
        <v>99</v>
      </c>
      <c r="L24" s="56" t="s">
        <v>100</v>
      </c>
      <c r="M24" s="40" t="s">
        <v>101</v>
      </c>
      <c r="N24" s="40" t="s">
        <v>102</v>
      </c>
      <c r="O24" s="38" t="s">
        <v>103</v>
      </c>
      <c r="P24" s="818"/>
    </row>
    <row r="25" spans="1:16" s="5" customFormat="1" ht="23.25" customHeight="1">
      <c r="A25" s="43">
        <v>2011</v>
      </c>
      <c r="B25" s="837">
        <v>3</v>
      </c>
      <c r="C25" s="822"/>
      <c r="D25" s="822">
        <v>0</v>
      </c>
      <c r="E25" s="822"/>
      <c r="F25" s="44">
        <v>12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12</v>
      </c>
      <c r="M25" s="44">
        <v>6</v>
      </c>
      <c r="N25" s="44">
        <v>1</v>
      </c>
      <c r="O25" s="44">
        <v>5</v>
      </c>
      <c r="P25" s="46">
        <v>2011</v>
      </c>
    </row>
    <row r="26" spans="1:16" s="5" customFormat="1" ht="23.25" customHeight="1">
      <c r="A26" s="43">
        <v>2012</v>
      </c>
      <c r="B26" s="836">
        <v>4</v>
      </c>
      <c r="C26" s="823"/>
      <c r="D26" s="823">
        <v>0</v>
      </c>
      <c r="E26" s="823"/>
      <c r="F26" s="44">
        <v>11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11</v>
      </c>
      <c r="M26" s="44">
        <v>4</v>
      </c>
      <c r="N26" s="44">
        <v>1</v>
      </c>
      <c r="O26" s="44">
        <v>6</v>
      </c>
      <c r="P26" s="46">
        <v>2012</v>
      </c>
    </row>
    <row r="27" spans="1:16" s="5" customFormat="1" ht="23.25" customHeight="1">
      <c r="A27" s="43">
        <v>2013</v>
      </c>
      <c r="B27" s="836">
        <v>4</v>
      </c>
      <c r="C27" s="823"/>
      <c r="D27" s="823">
        <v>1</v>
      </c>
      <c r="E27" s="823"/>
      <c r="F27" s="44">
        <v>13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7</v>
      </c>
      <c r="M27" s="44">
        <v>3</v>
      </c>
      <c r="N27" s="44">
        <v>1</v>
      </c>
      <c r="O27" s="44">
        <v>3</v>
      </c>
      <c r="P27" s="46">
        <v>2013</v>
      </c>
    </row>
    <row r="28" spans="1:16" s="5" customFormat="1" ht="23.25" customHeight="1">
      <c r="A28" s="43">
        <v>2014</v>
      </c>
      <c r="B28" s="836">
        <v>7</v>
      </c>
      <c r="C28" s="823"/>
      <c r="D28" s="823">
        <v>1</v>
      </c>
      <c r="E28" s="823"/>
      <c r="F28" s="44">
        <v>13</v>
      </c>
      <c r="G28" s="44">
        <v>0</v>
      </c>
      <c r="H28" s="44">
        <v>1</v>
      </c>
      <c r="I28" s="44">
        <v>0</v>
      </c>
      <c r="J28" s="44">
        <v>0</v>
      </c>
      <c r="K28" s="44">
        <v>0</v>
      </c>
      <c r="L28" s="44">
        <v>8</v>
      </c>
      <c r="M28" s="44">
        <v>5</v>
      </c>
      <c r="N28" s="44">
        <v>1</v>
      </c>
      <c r="O28" s="44">
        <v>2</v>
      </c>
      <c r="P28" s="46">
        <v>2014</v>
      </c>
    </row>
    <row r="29" spans="1:16" s="5" customFormat="1" ht="23.25" customHeight="1">
      <c r="A29" s="43">
        <v>2015</v>
      </c>
      <c r="B29" s="836">
        <v>6</v>
      </c>
      <c r="C29" s="823"/>
      <c r="D29" s="823">
        <v>1</v>
      </c>
      <c r="E29" s="823"/>
      <c r="F29" s="44">
        <v>11</v>
      </c>
      <c r="G29" s="44">
        <v>1</v>
      </c>
      <c r="H29" s="44">
        <v>0</v>
      </c>
      <c r="I29" s="44">
        <v>0</v>
      </c>
      <c r="J29" s="44">
        <v>0</v>
      </c>
      <c r="K29" s="44">
        <v>0</v>
      </c>
      <c r="L29" s="44">
        <v>10</v>
      </c>
      <c r="M29" s="44">
        <v>6</v>
      </c>
      <c r="N29" s="44">
        <v>2</v>
      </c>
      <c r="O29" s="44">
        <v>2</v>
      </c>
      <c r="P29" s="46">
        <v>2015</v>
      </c>
    </row>
    <row r="30" spans="1:16" s="52" customFormat="1" ht="23.25" customHeight="1" thickBot="1">
      <c r="A30" s="48">
        <v>2016</v>
      </c>
      <c r="B30" s="590"/>
      <c r="C30" s="591">
        <v>7</v>
      </c>
      <c r="D30" s="591"/>
      <c r="E30" s="591">
        <v>1</v>
      </c>
      <c r="F30" s="50">
        <v>8</v>
      </c>
      <c r="G30" s="50">
        <v>1</v>
      </c>
      <c r="H30" s="50">
        <v>0</v>
      </c>
      <c r="I30" s="50">
        <v>0</v>
      </c>
      <c r="J30" s="50">
        <v>0</v>
      </c>
      <c r="K30" s="50">
        <v>0</v>
      </c>
      <c r="L30" s="50">
        <f>SUM(M30:O30)</f>
        <v>9</v>
      </c>
      <c r="M30" s="50">
        <v>5</v>
      </c>
      <c r="N30" s="50">
        <v>2</v>
      </c>
      <c r="O30" s="50">
        <v>2</v>
      </c>
      <c r="P30" s="51">
        <v>2016</v>
      </c>
    </row>
    <row r="31" spans="1:16" s="60" customFormat="1" ht="20.100000000000001" customHeight="1">
      <c r="A31" s="57" t="s">
        <v>104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9"/>
    </row>
    <row r="32" spans="1:16" ht="21" customHeight="1">
      <c r="A32" s="1" t="s">
        <v>105</v>
      </c>
      <c r="J32" s="1" t="s">
        <v>106</v>
      </c>
    </row>
  </sheetData>
  <mergeCells count="34">
    <mergeCell ref="B28:C28"/>
    <mergeCell ref="D28:E28"/>
    <mergeCell ref="B29:C29"/>
    <mergeCell ref="D29:E29"/>
    <mergeCell ref="B25:C25"/>
    <mergeCell ref="D25:E25"/>
    <mergeCell ref="B26:C26"/>
    <mergeCell ref="D26:E26"/>
    <mergeCell ref="B27:C27"/>
    <mergeCell ref="D27:E27"/>
    <mergeCell ref="B17:H17"/>
    <mergeCell ref="O19:P19"/>
    <mergeCell ref="A20:A24"/>
    <mergeCell ref="B20:K20"/>
    <mergeCell ref="L20:O20"/>
    <mergeCell ref="P20:P24"/>
    <mergeCell ref="B21:C21"/>
    <mergeCell ref="D21:E21"/>
    <mergeCell ref="B24:C24"/>
    <mergeCell ref="D24:E24"/>
    <mergeCell ref="B2:H2"/>
    <mergeCell ref="O4:P4"/>
    <mergeCell ref="B5:D5"/>
    <mergeCell ref="E5:O5"/>
    <mergeCell ref="P5:P8"/>
    <mergeCell ref="K6:L6"/>
    <mergeCell ref="C7:C8"/>
    <mergeCell ref="D7:D8"/>
    <mergeCell ref="K8:L8"/>
    <mergeCell ref="K9:L9"/>
    <mergeCell ref="K10:L10"/>
    <mergeCell ref="K11:L11"/>
    <mergeCell ref="K12:L12"/>
    <mergeCell ref="K13:L13"/>
  </mergeCells>
  <phoneticPr fontId="1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K23"/>
  <sheetViews>
    <sheetView showGridLines="0" view="pageBreakPreview" topLeftCell="A4" zoomScaleNormal="100" zoomScaleSheetLayoutView="100" workbookViewId="0">
      <selection activeCell="E8" sqref="E8"/>
    </sheetView>
  </sheetViews>
  <sheetFormatPr defaultRowHeight="13.5"/>
  <cols>
    <col min="1" max="1" width="8.88671875" style="467"/>
    <col min="2" max="2" width="9.77734375" style="467" bestFit="1" customWidth="1"/>
    <col min="3" max="3" width="8.88671875" style="467"/>
    <col min="4" max="5" width="9.77734375" style="467" bestFit="1" customWidth="1"/>
    <col min="6" max="10" width="8.88671875" style="467"/>
    <col min="11" max="11" width="15.77734375" style="467" customWidth="1"/>
    <col min="12" max="16384" width="8.88671875" style="467"/>
  </cols>
  <sheetData>
    <row r="2" spans="1:11" s="453" customFormat="1" ht="31.5" customHeight="1">
      <c r="A2" s="1055" t="s">
        <v>971</v>
      </c>
      <c r="B2" s="1055"/>
      <c r="C2" s="1055"/>
      <c r="D2" s="1055"/>
      <c r="E2" s="1055"/>
      <c r="F2" s="1055"/>
      <c r="G2" s="1055"/>
      <c r="H2" s="1055"/>
      <c r="I2" s="1055"/>
      <c r="J2" s="1055"/>
    </row>
    <row r="3" spans="1:11" s="454" customFormat="1"/>
    <row r="4" spans="1:11" s="454" customFormat="1" ht="14.25" customHeight="1" thickBot="1">
      <c r="A4" s="455" t="s">
        <v>972</v>
      </c>
      <c r="B4" s="456"/>
      <c r="C4" s="456"/>
      <c r="D4" s="456"/>
      <c r="E4" s="456"/>
      <c r="F4" s="456"/>
      <c r="G4" s="456"/>
      <c r="H4" s="456"/>
      <c r="I4" s="456"/>
      <c r="J4" s="456"/>
      <c r="K4" s="457"/>
    </row>
    <row r="5" spans="1:11" s="454" customFormat="1" ht="35.1" customHeight="1">
      <c r="A5" s="1056" t="s">
        <v>973</v>
      </c>
      <c r="B5" s="1059" t="s">
        <v>974</v>
      </c>
      <c r="C5" s="1059"/>
      <c r="D5" s="1059"/>
      <c r="E5" s="1059"/>
      <c r="F5" s="1059"/>
      <c r="G5" s="1059"/>
      <c r="H5" s="1059"/>
      <c r="I5" s="1059"/>
      <c r="J5" s="1059"/>
      <c r="K5" s="1060" t="s">
        <v>461</v>
      </c>
    </row>
    <row r="6" spans="1:11" s="454" customFormat="1" ht="43.5" customHeight="1">
      <c r="A6" s="1057"/>
      <c r="B6" s="1062" t="s">
        <v>975</v>
      </c>
      <c r="C6" s="1062"/>
      <c r="D6" s="1062"/>
      <c r="E6" s="1062" t="s">
        <v>976</v>
      </c>
      <c r="F6" s="1062"/>
      <c r="G6" s="1062"/>
      <c r="H6" s="1062" t="s">
        <v>977</v>
      </c>
      <c r="I6" s="1062"/>
      <c r="J6" s="1062"/>
      <c r="K6" s="1012"/>
    </row>
    <row r="7" spans="1:11" s="454" customFormat="1" ht="36.75" customHeight="1">
      <c r="A7" s="1058"/>
      <c r="B7" s="458" t="s">
        <v>978</v>
      </c>
      <c r="C7" s="458" t="s">
        <v>979</v>
      </c>
      <c r="D7" s="458" t="s">
        <v>980</v>
      </c>
      <c r="E7" s="458" t="s">
        <v>978</v>
      </c>
      <c r="F7" s="458" t="s">
        <v>874</v>
      </c>
      <c r="G7" s="458" t="s">
        <v>875</v>
      </c>
      <c r="H7" s="458" t="s">
        <v>978</v>
      </c>
      <c r="I7" s="458" t="s">
        <v>874</v>
      </c>
      <c r="J7" s="458" t="s">
        <v>875</v>
      </c>
      <c r="K7" s="1061"/>
    </row>
    <row r="8" spans="1:11" s="460" customFormat="1" ht="21.2" customHeight="1">
      <c r="A8" s="784">
        <v>2013</v>
      </c>
      <c r="B8" s="459">
        <v>19306</v>
      </c>
      <c r="C8" s="459">
        <v>8006</v>
      </c>
      <c r="D8" s="459">
        <v>11300</v>
      </c>
      <c r="E8" s="459">
        <v>14339</v>
      </c>
      <c r="F8" s="459">
        <v>5275</v>
      </c>
      <c r="G8" s="459">
        <v>9064</v>
      </c>
      <c r="H8" s="459">
        <v>74</v>
      </c>
      <c r="I8" s="459">
        <f>F8/C8*100</f>
        <v>65.888083937047213</v>
      </c>
      <c r="J8" s="459">
        <f>G8/D8*100</f>
        <v>80.212389380530965</v>
      </c>
      <c r="K8" s="771">
        <v>2013</v>
      </c>
    </row>
    <row r="9" spans="1:11" s="460" customFormat="1" ht="21.2" customHeight="1">
      <c r="A9" s="785">
        <v>2014</v>
      </c>
      <c r="B9" s="461">
        <v>20006</v>
      </c>
      <c r="C9" s="461">
        <v>8310</v>
      </c>
      <c r="D9" s="461">
        <v>11696</v>
      </c>
      <c r="E9" s="461">
        <v>14916</v>
      </c>
      <c r="F9" s="461">
        <v>5584</v>
      </c>
      <c r="G9" s="461">
        <v>9332</v>
      </c>
      <c r="H9" s="461">
        <v>75</v>
      </c>
      <c r="I9" s="461">
        <f t="shared" ref="I9:I10" si="0">F9/C9*100</f>
        <v>67.196149217809861</v>
      </c>
      <c r="J9" s="461">
        <f t="shared" ref="J9:J10" si="1">G9/D9*100</f>
        <v>79.787961696306425</v>
      </c>
      <c r="K9" s="781">
        <v>2014</v>
      </c>
    </row>
    <row r="10" spans="1:11" s="460" customFormat="1" ht="21.2" customHeight="1">
      <c r="A10" s="785">
        <v>2015</v>
      </c>
      <c r="B10" s="461">
        <v>20625</v>
      </c>
      <c r="C10" s="461">
        <v>8303</v>
      </c>
      <c r="D10" s="461">
        <v>12322</v>
      </c>
      <c r="E10" s="461">
        <v>15461</v>
      </c>
      <c r="F10" s="461">
        <v>5785</v>
      </c>
      <c r="G10" s="461">
        <v>9676</v>
      </c>
      <c r="H10" s="461">
        <v>74.962424242424248</v>
      </c>
      <c r="I10" s="461">
        <f t="shared" si="0"/>
        <v>69.673611947488851</v>
      </c>
      <c r="J10" s="461">
        <f t="shared" si="1"/>
        <v>78.526213277065409</v>
      </c>
      <c r="K10" s="781">
        <v>2015</v>
      </c>
    </row>
    <row r="11" spans="1:11" s="460" customFormat="1" ht="21.2" customHeight="1">
      <c r="A11" s="786">
        <v>2016</v>
      </c>
      <c r="B11" s="462">
        <f t="shared" ref="B11:G11" si="2">SUM(B12:B22)</f>
        <v>21309</v>
      </c>
      <c r="C11" s="462">
        <f t="shared" si="2"/>
        <v>8885</v>
      </c>
      <c r="D11" s="462">
        <f t="shared" si="2"/>
        <v>12424</v>
      </c>
      <c r="E11" s="462">
        <f t="shared" si="2"/>
        <v>15706</v>
      </c>
      <c r="F11" s="462">
        <f t="shared" si="2"/>
        <v>5899</v>
      </c>
      <c r="G11" s="462">
        <f t="shared" si="2"/>
        <v>9807</v>
      </c>
      <c r="H11" s="462">
        <f>E11/B11*100</f>
        <v>73.705945844478862</v>
      </c>
      <c r="I11" s="462">
        <f t="shared" ref="I11:J11" si="3">F11/C11*100</f>
        <v>66.392796848621273</v>
      </c>
      <c r="J11" s="462">
        <f t="shared" si="3"/>
        <v>78.935930457179651</v>
      </c>
      <c r="K11" s="782">
        <v>2016</v>
      </c>
    </row>
    <row r="12" spans="1:11" s="464" customFormat="1" ht="21.2" customHeight="1">
      <c r="A12" s="787" t="s">
        <v>278</v>
      </c>
      <c r="B12" s="693">
        <v>5907</v>
      </c>
      <c r="C12" s="693">
        <v>2485</v>
      </c>
      <c r="D12" s="693">
        <v>3422</v>
      </c>
      <c r="E12" s="694">
        <v>3713</v>
      </c>
      <c r="F12" s="693">
        <v>1343</v>
      </c>
      <c r="G12" s="693">
        <v>2370</v>
      </c>
      <c r="H12" s="463">
        <f>E12/B12*100</f>
        <v>62.857626544777375</v>
      </c>
      <c r="I12" s="463">
        <f>F12/C12*100</f>
        <v>54.04426559356137</v>
      </c>
      <c r="J12" s="463">
        <f>G12/D12*100</f>
        <v>69.257744009351256</v>
      </c>
      <c r="K12" s="781" t="s">
        <v>337</v>
      </c>
    </row>
    <row r="13" spans="1:11" s="464" customFormat="1" ht="21.2" customHeight="1">
      <c r="A13" s="787" t="s">
        <v>281</v>
      </c>
      <c r="B13" s="693">
        <v>3252</v>
      </c>
      <c r="C13" s="693">
        <v>1355</v>
      </c>
      <c r="D13" s="693">
        <v>1897</v>
      </c>
      <c r="E13" s="694">
        <v>2529</v>
      </c>
      <c r="F13" s="693">
        <v>972</v>
      </c>
      <c r="G13" s="693">
        <v>1557</v>
      </c>
      <c r="H13" s="463">
        <f t="shared" ref="H13:J22" si="4">E13/B13*100</f>
        <v>77.767527675276753</v>
      </c>
      <c r="I13" s="463">
        <f t="shared" si="4"/>
        <v>71.734317343173444</v>
      </c>
      <c r="J13" s="463">
        <f t="shared" si="4"/>
        <v>82.076963626779118</v>
      </c>
      <c r="K13" s="781" t="s">
        <v>338</v>
      </c>
    </row>
    <row r="14" spans="1:11" s="464" customFormat="1" ht="21.2" customHeight="1">
      <c r="A14" s="787" t="s">
        <v>283</v>
      </c>
      <c r="B14" s="693">
        <v>2094</v>
      </c>
      <c r="C14" s="693">
        <v>855</v>
      </c>
      <c r="D14" s="693">
        <v>1239</v>
      </c>
      <c r="E14" s="694">
        <v>1265</v>
      </c>
      <c r="F14" s="693">
        <v>419</v>
      </c>
      <c r="G14" s="693">
        <v>846</v>
      </c>
      <c r="H14" s="463">
        <f t="shared" si="4"/>
        <v>60.410697230181476</v>
      </c>
      <c r="I14" s="463">
        <f t="shared" si="4"/>
        <v>49.005847953216374</v>
      </c>
      <c r="J14" s="463">
        <f t="shared" si="4"/>
        <v>68.280871670702183</v>
      </c>
      <c r="K14" s="781" t="s">
        <v>339</v>
      </c>
    </row>
    <row r="15" spans="1:11" s="464" customFormat="1" ht="21.2" customHeight="1">
      <c r="A15" s="787" t="s">
        <v>285</v>
      </c>
      <c r="B15" s="693">
        <v>1356</v>
      </c>
      <c r="C15" s="693">
        <v>558</v>
      </c>
      <c r="D15" s="693">
        <v>798</v>
      </c>
      <c r="E15" s="694">
        <v>1058</v>
      </c>
      <c r="F15" s="693">
        <v>400</v>
      </c>
      <c r="G15" s="693">
        <v>658</v>
      </c>
      <c r="H15" s="463">
        <f t="shared" si="4"/>
        <v>78.023598820058993</v>
      </c>
      <c r="I15" s="463">
        <f t="shared" si="4"/>
        <v>71.68458781362007</v>
      </c>
      <c r="J15" s="463">
        <f t="shared" si="4"/>
        <v>82.456140350877192</v>
      </c>
      <c r="K15" s="781" t="s">
        <v>286</v>
      </c>
    </row>
    <row r="16" spans="1:11" s="464" customFormat="1" ht="21.2" customHeight="1">
      <c r="A16" s="787" t="s">
        <v>287</v>
      </c>
      <c r="B16" s="693">
        <v>1228</v>
      </c>
      <c r="C16" s="693">
        <v>519</v>
      </c>
      <c r="D16" s="693">
        <v>709</v>
      </c>
      <c r="E16" s="694">
        <v>1024</v>
      </c>
      <c r="F16" s="693">
        <v>403</v>
      </c>
      <c r="G16" s="693">
        <v>621</v>
      </c>
      <c r="H16" s="463">
        <f t="shared" si="4"/>
        <v>83.387622149837142</v>
      </c>
      <c r="I16" s="463">
        <f t="shared" si="4"/>
        <v>77.649325626204231</v>
      </c>
      <c r="J16" s="463">
        <f t="shared" si="4"/>
        <v>87.588152327221437</v>
      </c>
      <c r="K16" s="781" t="s">
        <v>340</v>
      </c>
    </row>
    <row r="17" spans="1:11" s="464" customFormat="1" ht="21.2" customHeight="1">
      <c r="A17" s="787" t="s">
        <v>289</v>
      </c>
      <c r="B17" s="693">
        <v>1378</v>
      </c>
      <c r="C17" s="693">
        <v>551</v>
      </c>
      <c r="D17" s="693">
        <v>827</v>
      </c>
      <c r="E17" s="694">
        <v>1190</v>
      </c>
      <c r="F17" s="693">
        <v>453</v>
      </c>
      <c r="G17" s="693">
        <v>737</v>
      </c>
      <c r="H17" s="463">
        <f t="shared" si="4"/>
        <v>86.357039187227869</v>
      </c>
      <c r="I17" s="463">
        <f t="shared" si="4"/>
        <v>82.214156079854803</v>
      </c>
      <c r="J17" s="463">
        <f t="shared" si="4"/>
        <v>89.117291414752117</v>
      </c>
      <c r="K17" s="781" t="s">
        <v>341</v>
      </c>
    </row>
    <row r="18" spans="1:11" s="464" customFormat="1" ht="21.2" customHeight="1">
      <c r="A18" s="787" t="s">
        <v>291</v>
      </c>
      <c r="B18" s="693">
        <v>1089</v>
      </c>
      <c r="C18" s="693">
        <v>467</v>
      </c>
      <c r="D18" s="693">
        <v>622</v>
      </c>
      <c r="E18" s="694">
        <v>929</v>
      </c>
      <c r="F18" s="693">
        <v>376</v>
      </c>
      <c r="G18" s="693">
        <v>553</v>
      </c>
      <c r="H18" s="463">
        <f t="shared" si="4"/>
        <v>85.307621671258033</v>
      </c>
      <c r="I18" s="463">
        <f t="shared" si="4"/>
        <v>80.513918629550318</v>
      </c>
      <c r="J18" s="463">
        <f t="shared" si="4"/>
        <v>88.906752411575567</v>
      </c>
      <c r="K18" s="781" t="s">
        <v>292</v>
      </c>
    </row>
    <row r="19" spans="1:11" s="464" customFormat="1" ht="21.2" customHeight="1">
      <c r="A19" s="787" t="s">
        <v>293</v>
      </c>
      <c r="B19" s="693">
        <v>956</v>
      </c>
      <c r="C19" s="693">
        <v>400</v>
      </c>
      <c r="D19" s="693">
        <v>556</v>
      </c>
      <c r="E19" s="694">
        <v>797</v>
      </c>
      <c r="F19" s="693">
        <v>310</v>
      </c>
      <c r="G19" s="693">
        <v>487</v>
      </c>
      <c r="H19" s="463">
        <f t="shared" si="4"/>
        <v>83.36820083682008</v>
      </c>
      <c r="I19" s="463">
        <f t="shared" si="4"/>
        <v>77.5</v>
      </c>
      <c r="J19" s="463">
        <f t="shared" si="4"/>
        <v>87.589928057553962</v>
      </c>
      <c r="K19" s="781" t="s">
        <v>342</v>
      </c>
    </row>
    <row r="20" spans="1:11" s="464" customFormat="1" ht="21.2" customHeight="1">
      <c r="A20" s="787" t="s">
        <v>295</v>
      </c>
      <c r="B20" s="693">
        <v>1303</v>
      </c>
      <c r="C20" s="693">
        <v>535</v>
      </c>
      <c r="D20" s="693">
        <v>768</v>
      </c>
      <c r="E20" s="694">
        <v>1071</v>
      </c>
      <c r="F20" s="693">
        <v>400</v>
      </c>
      <c r="G20" s="693">
        <v>671</v>
      </c>
      <c r="H20" s="463">
        <f t="shared" si="4"/>
        <v>82.194934765924785</v>
      </c>
      <c r="I20" s="463">
        <f t="shared" si="4"/>
        <v>74.766355140186917</v>
      </c>
      <c r="J20" s="463">
        <f t="shared" si="4"/>
        <v>87.369791666666657</v>
      </c>
      <c r="K20" s="781" t="s">
        <v>296</v>
      </c>
    </row>
    <row r="21" spans="1:11" s="464" customFormat="1" ht="21.2" customHeight="1">
      <c r="A21" s="787" t="s">
        <v>297</v>
      </c>
      <c r="B21" s="693">
        <v>1482</v>
      </c>
      <c r="C21" s="693">
        <v>625</v>
      </c>
      <c r="D21" s="693">
        <v>857</v>
      </c>
      <c r="E21" s="694">
        <v>1105</v>
      </c>
      <c r="F21" s="693">
        <v>419</v>
      </c>
      <c r="G21" s="693">
        <v>686</v>
      </c>
      <c r="H21" s="463">
        <f t="shared" si="4"/>
        <v>74.561403508771932</v>
      </c>
      <c r="I21" s="463">
        <f t="shared" si="4"/>
        <v>67.040000000000006</v>
      </c>
      <c r="J21" s="463">
        <f t="shared" si="4"/>
        <v>80.046674445740962</v>
      </c>
      <c r="K21" s="781" t="s">
        <v>298</v>
      </c>
    </row>
    <row r="22" spans="1:11" s="464" customFormat="1" ht="21.2" customHeight="1" thickBot="1">
      <c r="A22" s="788" t="s">
        <v>299</v>
      </c>
      <c r="B22" s="695">
        <v>1264</v>
      </c>
      <c r="C22" s="695">
        <v>535</v>
      </c>
      <c r="D22" s="695">
        <v>729</v>
      </c>
      <c r="E22" s="696">
        <v>1025</v>
      </c>
      <c r="F22" s="695">
        <v>404</v>
      </c>
      <c r="G22" s="695">
        <v>621</v>
      </c>
      <c r="H22" s="465">
        <f t="shared" si="4"/>
        <v>81.091772151898738</v>
      </c>
      <c r="I22" s="465">
        <f t="shared" si="4"/>
        <v>75.514018691588774</v>
      </c>
      <c r="J22" s="465">
        <f t="shared" si="4"/>
        <v>85.18518518518519</v>
      </c>
      <c r="K22" s="783" t="s">
        <v>343</v>
      </c>
    </row>
    <row r="23" spans="1:11" s="454" customFormat="1" ht="21" customHeight="1">
      <c r="A23" s="466" t="s">
        <v>1411</v>
      </c>
      <c r="B23" s="456"/>
      <c r="C23" s="456"/>
      <c r="D23" s="456"/>
      <c r="E23" s="456"/>
      <c r="F23" s="456"/>
      <c r="G23" s="456"/>
      <c r="H23" s="456"/>
      <c r="I23" s="456"/>
      <c r="J23" s="456"/>
      <c r="K23" s="780" t="s">
        <v>981</v>
      </c>
    </row>
  </sheetData>
  <mergeCells count="7">
    <mergeCell ref="A2:J2"/>
    <mergeCell ref="A5:A7"/>
    <mergeCell ref="B5:J5"/>
    <mergeCell ref="K5:K7"/>
    <mergeCell ref="B6:D6"/>
    <mergeCell ref="E6:G6"/>
    <mergeCell ref="H6:J6"/>
  </mergeCells>
  <phoneticPr fontId="12" type="noConversion"/>
  <pageMargins left="0.7" right="0.7" top="0.75" bottom="0.75" header="0.3" footer="0.3"/>
  <pageSetup paperSize="9" orientation="portrait" r:id="rId1"/>
  <colBreaks count="1" manualBreakCount="1">
    <brk id="6" max="22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25"/>
  <sheetViews>
    <sheetView showGridLines="0" view="pageBreakPreview" zoomScaleNormal="100" workbookViewId="0">
      <selection activeCell="D19" sqref="D19"/>
    </sheetView>
  </sheetViews>
  <sheetFormatPr defaultRowHeight="13.5"/>
  <cols>
    <col min="1" max="2" width="8.88671875" style="1"/>
    <col min="3" max="13" width="6.77734375" style="1" customWidth="1"/>
    <col min="14" max="16" width="8.5546875" style="1" customWidth="1"/>
    <col min="17" max="17" width="7.6640625" style="1" bestFit="1" customWidth="1"/>
    <col min="18" max="18" width="7" style="1" customWidth="1"/>
    <col min="19" max="19" width="6.33203125" style="1" customWidth="1"/>
    <col min="20" max="20" width="7.33203125" style="1" customWidth="1"/>
    <col min="21" max="21" width="7.77734375" style="1" customWidth="1"/>
    <col min="22" max="22" width="15.77734375" style="1" customWidth="1"/>
    <col min="23" max="16384" width="8.88671875" style="1"/>
  </cols>
  <sheetData>
    <row r="2" spans="1:22" ht="20.25">
      <c r="A2" s="790" t="s">
        <v>982</v>
      </c>
      <c r="B2" s="790"/>
      <c r="C2" s="790"/>
      <c r="D2" s="790"/>
      <c r="E2" s="790"/>
      <c r="F2" s="790"/>
      <c r="G2" s="790"/>
      <c r="H2" s="790"/>
      <c r="I2" s="790"/>
      <c r="J2" s="790"/>
      <c r="K2" s="790"/>
      <c r="L2" s="790"/>
      <c r="M2" s="790"/>
      <c r="N2" s="790"/>
      <c r="O2" s="790"/>
      <c r="P2" s="790"/>
      <c r="Q2" s="790"/>
      <c r="R2" s="790"/>
      <c r="S2" s="790"/>
      <c r="T2" s="790"/>
      <c r="U2" s="790"/>
      <c r="V2" s="790"/>
    </row>
    <row r="3" spans="1:22" ht="20.25">
      <c r="A3" s="790" t="s">
        <v>983</v>
      </c>
      <c r="B3" s="790"/>
      <c r="C3" s="790"/>
      <c r="D3" s="790"/>
      <c r="E3" s="790"/>
      <c r="F3" s="790"/>
      <c r="G3" s="790"/>
      <c r="H3" s="790"/>
      <c r="I3" s="790"/>
      <c r="J3" s="790"/>
      <c r="K3" s="790"/>
      <c r="L3" s="790"/>
      <c r="M3" s="790"/>
      <c r="N3" s="790"/>
      <c r="O3" s="790"/>
      <c r="P3" s="790"/>
      <c r="Q3" s="790"/>
      <c r="R3" s="790"/>
      <c r="S3" s="790"/>
      <c r="T3" s="790"/>
      <c r="U3" s="790"/>
      <c r="V3" s="790"/>
    </row>
    <row r="4" spans="1:22" ht="14.25" thickBot="1">
      <c r="A4" s="1" t="s">
        <v>984</v>
      </c>
      <c r="V4" s="135" t="s">
        <v>45</v>
      </c>
    </row>
    <row r="5" spans="1:22" ht="27" customHeight="1">
      <c r="A5" s="979" t="s">
        <v>985</v>
      </c>
      <c r="B5" s="100" t="s">
        <v>986</v>
      </c>
      <c r="C5" s="468"/>
      <c r="D5" s="469"/>
      <c r="E5" s="1064" t="s">
        <v>987</v>
      </c>
      <c r="F5" s="1064"/>
      <c r="G5" s="1064"/>
      <c r="H5" s="1064"/>
      <c r="I5" s="1064"/>
      <c r="J5" s="1064"/>
      <c r="K5" s="1064"/>
      <c r="L5" s="1064"/>
      <c r="M5" s="1065"/>
      <c r="N5" s="470" t="s">
        <v>988</v>
      </c>
      <c r="O5" s="395"/>
      <c r="P5" s="28"/>
      <c r="Q5" s="824" t="s">
        <v>989</v>
      </c>
      <c r="R5" s="825"/>
      <c r="S5" s="825"/>
      <c r="T5" s="825"/>
      <c r="U5" s="826"/>
      <c r="V5" s="816" t="s">
        <v>461</v>
      </c>
    </row>
    <row r="6" spans="1:22" ht="25.5">
      <c r="A6" s="930"/>
      <c r="B6" s="53"/>
      <c r="C6" s="434"/>
      <c r="D6" s="471"/>
      <c r="E6" s="32"/>
      <c r="F6" s="472" t="s">
        <v>990</v>
      </c>
      <c r="G6" s="473" t="s">
        <v>991</v>
      </c>
      <c r="H6" s="474" t="s">
        <v>992</v>
      </c>
      <c r="I6" s="475" t="s">
        <v>993</v>
      </c>
      <c r="J6" s="475" t="s">
        <v>994</v>
      </c>
      <c r="K6" s="475" t="s">
        <v>995</v>
      </c>
      <c r="L6" s="475" t="s">
        <v>996</v>
      </c>
      <c r="M6" s="476" t="s">
        <v>997</v>
      </c>
      <c r="N6" s="434"/>
      <c r="O6" s="81"/>
      <c r="P6" s="81"/>
      <c r="Q6" s="30" t="s">
        <v>998</v>
      </c>
      <c r="R6" s="30" t="s">
        <v>999</v>
      </c>
      <c r="S6" s="30" t="s">
        <v>825</v>
      </c>
      <c r="T6" s="30" t="s">
        <v>1000</v>
      </c>
      <c r="U6" s="53" t="s">
        <v>1001</v>
      </c>
      <c r="V6" s="875"/>
    </row>
    <row r="7" spans="1:22" ht="27" customHeight="1">
      <c r="A7" s="931"/>
      <c r="B7" s="63" t="s">
        <v>1002</v>
      </c>
      <c r="C7" s="56"/>
      <c r="D7" s="477" t="s">
        <v>1003</v>
      </c>
      <c r="E7" s="477" t="s">
        <v>1004</v>
      </c>
      <c r="F7" s="478" t="s">
        <v>1005</v>
      </c>
      <c r="G7" s="479" t="s">
        <v>1006</v>
      </c>
      <c r="H7" s="480" t="s">
        <v>1007</v>
      </c>
      <c r="I7" s="481" t="s">
        <v>1008</v>
      </c>
      <c r="J7" s="481" t="s">
        <v>1009</v>
      </c>
      <c r="K7" s="482" t="s">
        <v>1010</v>
      </c>
      <c r="L7" s="481" t="s">
        <v>1011</v>
      </c>
      <c r="M7" s="483" t="s">
        <v>570</v>
      </c>
      <c r="N7" s="484" t="s">
        <v>1012</v>
      </c>
      <c r="O7" s="350" t="s">
        <v>1003</v>
      </c>
      <c r="P7" s="350" t="s">
        <v>1004</v>
      </c>
      <c r="Q7" s="40" t="s">
        <v>1013</v>
      </c>
      <c r="R7" s="40" t="s">
        <v>1014</v>
      </c>
      <c r="S7" s="40" t="s">
        <v>1015</v>
      </c>
      <c r="T7" s="40" t="s">
        <v>1016</v>
      </c>
      <c r="U7" s="38" t="s">
        <v>103</v>
      </c>
      <c r="V7" s="876"/>
    </row>
    <row r="8" spans="1:22" s="5" customFormat="1" ht="23.1" customHeight="1">
      <c r="A8" s="11">
        <v>2011</v>
      </c>
      <c r="B8" s="126">
        <v>1</v>
      </c>
      <c r="C8" s="89">
        <v>1</v>
      </c>
      <c r="D8" s="89" t="s">
        <v>74</v>
      </c>
      <c r="E8" s="89" t="s">
        <v>74</v>
      </c>
      <c r="F8" s="154">
        <v>0</v>
      </c>
      <c r="G8" s="154">
        <v>0</v>
      </c>
      <c r="H8" s="154">
        <v>0</v>
      </c>
      <c r="I8" s="154">
        <v>0</v>
      </c>
      <c r="J8" s="154">
        <v>0</v>
      </c>
      <c r="K8" s="154">
        <v>0</v>
      </c>
      <c r="L8" s="154">
        <v>0</v>
      </c>
      <c r="M8" s="154">
        <v>0</v>
      </c>
      <c r="N8" s="89">
        <v>0</v>
      </c>
      <c r="O8" s="89" t="s">
        <v>74</v>
      </c>
      <c r="P8" s="89" t="s">
        <v>74</v>
      </c>
      <c r="Q8" s="89">
        <v>0</v>
      </c>
      <c r="R8" s="89">
        <v>0</v>
      </c>
      <c r="S8" s="89">
        <v>0</v>
      </c>
      <c r="T8" s="89">
        <v>1</v>
      </c>
      <c r="U8" s="93">
        <v>0</v>
      </c>
      <c r="V8" s="11">
        <v>2011</v>
      </c>
    </row>
    <row r="9" spans="1:22" s="5" customFormat="1" ht="23.1" customHeight="1">
      <c r="A9" s="11">
        <v>2012</v>
      </c>
      <c r="B9" s="126">
        <v>0</v>
      </c>
      <c r="C9" s="89">
        <v>0</v>
      </c>
      <c r="D9" s="89" t="s">
        <v>74</v>
      </c>
      <c r="E9" s="89" t="s">
        <v>74</v>
      </c>
      <c r="F9" s="154">
        <v>0</v>
      </c>
      <c r="G9" s="154">
        <v>0</v>
      </c>
      <c r="H9" s="154">
        <v>0</v>
      </c>
      <c r="I9" s="154">
        <v>0</v>
      </c>
      <c r="J9" s="154">
        <v>0</v>
      </c>
      <c r="K9" s="154">
        <v>0</v>
      </c>
      <c r="L9" s="154">
        <v>0</v>
      </c>
      <c r="M9" s="154">
        <v>0</v>
      </c>
      <c r="N9" s="89">
        <v>0</v>
      </c>
      <c r="O9" s="89" t="s">
        <v>74</v>
      </c>
      <c r="P9" s="89" t="s">
        <v>74</v>
      </c>
      <c r="Q9" s="89">
        <v>0</v>
      </c>
      <c r="R9" s="89">
        <v>0</v>
      </c>
      <c r="S9" s="89">
        <v>0</v>
      </c>
      <c r="T9" s="89">
        <v>0</v>
      </c>
      <c r="U9" s="93">
        <v>0</v>
      </c>
      <c r="V9" s="11">
        <v>2012</v>
      </c>
    </row>
    <row r="10" spans="1:22" s="5" customFormat="1" ht="23.1" customHeight="1">
      <c r="A10" s="11">
        <v>2013</v>
      </c>
      <c r="B10" s="126">
        <v>0</v>
      </c>
      <c r="C10" s="89">
        <v>0</v>
      </c>
      <c r="D10" s="89">
        <v>0</v>
      </c>
      <c r="E10" s="89">
        <v>0</v>
      </c>
      <c r="F10" s="154">
        <v>0</v>
      </c>
      <c r="G10" s="154">
        <v>0</v>
      </c>
      <c r="H10" s="154">
        <v>0</v>
      </c>
      <c r="I10" s="154">
        <v>0</v>
      </c>
      <c r="J10" s="154">
        <v>0</v>
      </c>
      <c r="K10" s="154">
        <v>0</v>
      </c>
      <c r="L10" s="154">
        <v>0</v>
      </c>
      <c r="M10" s="154">
        <v>0</v>
      </c>
      <c r="N10" s="89">
        <v>0</v>
      </c>
      <c r="O10" s="89">
        <v>0</v>
      </c>
      <c r="P10" s="89">
        <v>0</v>
      </c>
      <c r="Q10" s="89">
        <v>0</v>
      </c>
      <c r="R10" s="89">
        <v>0</v>
      </c>
      <c r="S10" s="89">
        <v>0</v>
      </c>
      <c r="T10" s="89">
        <v>0</v>
      </c>
      <c r="U10" s="93">
        <v>0</v>
      </c>
      <c r="V10" s="11">
        <v>2013</v>
      </c>
    </row>
    <row r="11" spans="1:22" s="5" customFormat="1" ht="23.1" customHeight="1">
      <c r="A11" s="11">
        <v>2014</v>
      </c>
      <c r="B11" s="126">
        <v>0</v>
      </c>
      <c r="C11" s="89">
        <v>0</v>
      </c>
      <c r="D11" s="89">
        <v>0</v>
      </c>
      <c r="E11" s="89">
        <v>0</v>
      </c>
      <c r="F11" s="154">
        <v>0</v>
      </c>
      <c r="G11" s="154">
        <v>0</v>
      </c>
      <c r="H11" s="154">
        <v>0</v>
      </c>
      <c r="I11" s="154">
        <v>0</v>
      </c>
      <c r="J11" s="154">
        <v>0</v>
      </c>
      <c r="K11" s="154">
        <v>0</v>
      </c>
      <c r="L11" s="154">
        <v>0</v>
      </c>
      <c r="M11" s="154">
        <v>0</v>
      </c>
      <c r="N11" s="89">
        <v>0</v>
      </c>
      <c r="O11" s="89">
        <v>0</v>
      </c>
      <c r="P11" s="89">
        <v>0</v>
      </c>
      <c r="Q11" s="89">
        <v>0</v>
      </c>
      <c r="R11" s="89">
        <v>0</v>
      </c>
      <c r="S11" s="89">
        <v>0</v>
      </c>
      <c r="T11" s="89">
        <v>0</v>
      </c>
      <c r="U11" s="93">
        <v>0</v>
      </c>
      <c r="V11" s="11">
        <v>2014</v>
      </c>
    </row>
    <row r="12" spans="1:22" s="5" customFormat="1" ht="23.1" customHeight="1">
      <c r="A12" s="11">
        <v>2015</v>
      </c>
      <c r="B12" s="126">
        <v>0</v>
      </c>
      <c r="C12" s="89">
        <v>0</v>
      </c>
      <c r="D12" s="89">
        <v>0</v>
      </c>
      <c r="E12" s="89">
        <v>0</v>
      </c>
      <c r="F12" s="154">
        <v>0</v>
      </c>
      <c r="G12" s="154">
        <v>0</v>
      </c>
      <c r="H12" s="154">
        <v>0</v>
      </c>
      <c r="I12" s="154">
        <v>0</v>
      </c>
      <c r="J12" s="154">
        <v>0</v>
      </c>
      <c r="K12" s="154">
        <v>0</v>
      </c>
      <c r="L12" s="154">
        <v>0</v>
      </c>
      <c r="M12" s="154">
        <v>0</v>
      </c>
      <c r="N12" s="89">
        <v>0</v>
      </c>
      <c r="O12" s="89">
        <v>0</v>
      </c>
      <c r="P12" s="89">
        <v>0</v>
      </c>
      <c r="Q12" s="89">
        <v>0</v>
      </c>
      <c r="R12" s="89">
        <v>0</v>
      </c>
      <c r="S12" s="89">
        <v>0</v>
      </c>
      <c r="T12" s="89">
        <v>0</v>
      </c>
      <c r="U12" s="93">
        <v>0</v>
      </c>
      <c r="V12" s="11">
        <v>2015</v>
      </c>
    </row>
    <row r="13" spans="1:22" s="52" customFormat="1" ht="23.1" customHeight="1">
      <c r="A13" s="128">
        <v>2016</v>
      </c>
      <c r="B13" s="126">
        <f t="shared" ref="B13" si="0">SUM(Q13:U13)</f>
        <v>0</v>
      </c>
      <c r="C13" s="130">
        <f t="shared" ref="C13:U13" si="1">SUM(C14:C24)</f>
        <v>0</v>
      </c>
      <c r="D13" s="130">
        <f t="shared" si="1"/>
        <v>0</v>
      </c>
      <c r="E13" s="130">
        <f t="shared" si="1"/>
        <v>0</v>
      </c>
      <c r="F13" s="485">
        <v>0</v>
      </c>
      <c r="G13" s="485">
        <v>0</v>
      </c>
      <c r="H13" s="485">
        <v>0</v>
      </c>
      <c r="I13" s="485">
        <v>0</v>
      </c>
      <c r="J13" s="485">
        <v>0</v>
      </c>
      <c r="K13" s="485">
        <v>0</v>
      </c>
      <c r="L13" s="485">
        <v>0</v>
      </c>
      <c r="M13" s="485">
        <v>0</v>
      </c>
      <c r="N13" s="130">
        <f t="shared" ref="N13:O13" si="2">SUM(N14:N24)</f>
        <v>0</v>
      </c>
      <c r="O13" s="130">
        <f t="shared" si="2"/>
        <v>0</v>
      </c>
      <c r="P13" s="130">
        <f t="shared" si="1"/>
        <v>0</v>
      </c>
      <c r="Q13" s="130">
        <f t="shared" si="1"/>
        <v>0</v>
      </c>
      <c r="R13" s="130">
        <f t="shared" si="1"/>
        <v>0</v>
      </c>
      <c r="S13" s="130">
        <f t="shared" si="1"/>
        <v>0</v>
      </c>
      <c r="T13" s="130">
        <f t="shared" si="1"/>
        <v>0</v>
      </c>
      <c r="U13" s="131">
        <f t="shared" si="1"/>
        <v>0</v>
      </c>
      <c r="V13" s="128">
        <v>2016</v>
      </c>
    </row>
    <row r="14" spans="1:22" s="5" customFormat="1" ht="23.1" customHeight="1">
      <c r="A14" s="11" t="s">
        <v>278</v>
      </c>
      <c r="B14" s="486">
        <v>0</v>
      </c>
      <c r="C14" s="89">
        <v>0</v>
      </c>
      <c r="D14" s="89">
        <v>0</v>
      </c>
      <c r="E14" s="89">
        <v>0</v>
      </c>
      <c r="F14" s="154">
        <v>0</v>
      </c>
      <c r="G14" s="154">
        <v>0</v>
      </c>
      <c r="H14" s="154">
        <v>0</v>
      </c>
      <c r="I14" s="154">
        <v>0</v>
      </c>
      <c r="J14" s="154">
        <v>0</v>
      </c>
      <c r="K14" s="154">
        <v>0</v>
      </c>
      <c r="L14" s="154">
        <v>0</v>
      </c>
      <c r="M14" s="154">
        <v>0</v>
      </c>
      <c r="N14" s="89">
        <v>0</v>
      </c>
      <c r="O14" s="89">
        <v>0</v>
      </c>
      <c r="P14" s="89">
        <v>0</v>
      </c>
      <c r="Q14" s="89">
        <v>0</v>
      </c>
      <c r="R14" s="89">
        <v>0</v>
      </c>
      <c r="S14" s="89">
        <v>0</v>
      </c>
      <c r="T14" s="89">
        <v>0</v>
      </c>
      <c r="U14" s="93">
        <v>0</v>
      </c>
      <c r="V14" s="11" t="s">
        <v>337</v>
      </c>
    </row>
    <row r="15" spans="1:22" s="5" customFormat="1" ht="23.1" customHeight="1">
      <c r="A15" s="11" t="s">
        <v>281</v>
      </c>
      <c r="B15" s="486">
        <f t="shared" ref="B15:B23" si="3">SUM(Q14:U14)</f>
        <v>0</v>
      </c>
      <c r="C15" s="89">
        <v>0</v>
      </c>
      <c r="D15" s="89">
        <v>0</v>
      </c>
      <c r="E15" s="89">
        <v>0</v>
      </c>
      <c r="F15" s="154">
        <v>0</v>
      </c>
      <c r="G15" s="154">
        <v>0</v>
      </c>
      <c r="H15" s="154">
        <v>0</v>
      </c>
      <c r="I15" s="154">
        <v>0</v>
      </c>
      <c r="J15" s="154">
        <v>0</v>
      </c>
      <c r="K15" s="154">
        <v>0</v>
      </c>
      <c r="L15" s="154">
        <v>0</v>
      </c>
      <c r="M15" s="154">
        <v>0</v>
      </c>
      <c r="N15" s="89">
        <v>0</v>
      </c>
      <c r="O15" s="89">
        <v>0</v>
      </c>
      <c r="P15" s="89">
        <v>0</v>
      </c>
      <c r="Q15" s="89">
        <v>0</v>
      </c>
      <c r="R15" s="89">
        <v>0</v>
      </c>
      <c r="S15" s="89">
        <v>0</v>
      </c>
      <c r="T15" s="89">
        <v>0</v>
      </c>
      <c r="U15" s="93">
        <v>0</v>
      </c>
      <c r="V15" s="11" t="s">
        <v>338</v>
      </c>
    </row>
    <row r="16" spans="1:22" s="5" customFormat="1" ht="23.1" customHeight="1">
      <c r="A16" s="11" t="s">
        <v>283</v>
      </c>
      <c r="B16" s="486">
        <f t="shared" si="3"/>
        <v>0</v>
      </c>
      <c r="C16" s="89">
        <v>0</v>
      </c>
      <c r="D16" s="89">
        <v>0</v>
      </c>
      <c r="E16" s="89">
        <v>0</v>
      </c>
      <c r="F16" s="154">
        <v>0</v>
      </c>
      <c r="G16" s="154">
        <v>0</v>
      </c>
      <c r="H16" s="154">
        <v>0</v>
      </c>
      <c r="I16" s="154">
        <v>0</v>
      </c>
      <c r="J16" s="154">
        <v>0</v>
      </c>
      <c r="K16" s="154">
        <v>0</v>
      </c>
      <c r="L16" s="154">
        <v>0</v>
      </c>
      <c r="M16" s="154">
        <v>0</v>
      </c>
      <c r="N16" s="89">
        <v>0</v>
      </c>
      <c r="O16" s="89">
        <v>0</v>
      </c>
      <c r="P16" s="89">
        <v>0</v>
      </c>
      <c r="Q16" s="89">
        <v>0</v>
      </c>
      <c r="R16" s="89">
        <v>0</v>
      </c>
      <c r="S16" s="89">
        <v>0</v>
      </c>
      <c r="T16" s="89">
        <v>0</v>
      </c>
      <c r="U16" s="93">
        <v>0</v>
      </c>
      <c r="V16" s="11" t="s">
        <v>339</v>
      </c>
    </row>
    <row r="17" spans="1:22" s="5" customFormat="1" ht="23.1" customHeight="1">
      <c r="A17" s="11" t="s">
        <v>285</v>
      </c>
      <c r="B17" s="486">
        <f t="shared" si="3"/>
        <v>0</v>
      </c>
      <c r="C17" s="89">
        <v>0</v>
      </c>
      <c r="D17" s="89">
        <v>0</v>
      </c>
      <c r="E17" s="89">
        <v>0</v>
      </c>
      <c r="F17" s="154">
        <v>0</v>
      </c>
      <c r="G17" s="154">
        <v>0</v>
      </c>
      <c r="H17" s="154">
        <v>0</v>
      </c>
      <c r="I17" s="154">
        <v>0</v>
      </c>
      <c r="J17" s="154">
        <v>0</v>
      </c>
      <c r="K17" s="154">
        <v>0</v>
      </c>
      <c r="L17" s="154">
        <v>0</v>
      </c>
      <c r="M17" s="154">
        <v>0</v>
      </c>
      <c r="N17" s="89">
        <v>0</v>
      </c>
      <c r="O17" s="89">
        <v>0</v>
      </c>
      <c r="P17" s="89">
        <v>0</v>
      </c>
      <c r="Q17" s="89">
        <v>0</v>
      </c>
      <c r="R17" s="89">
        <v>0</v>
      </c>
      <c r="S17" s="89">
        <v>0</v>
      </c>
      <c r="T17" s="89">
        <v>0</v>
      </c>
      <c r="U17" s="93">
        <v>0</v>
      </c>
      <c r="V17" s="11" t="s">
        <v>286</v>
      </c>
    </row>
    <row r="18" spans="1:22" s="5" customFormat="1" ht="23.1" customHeight="1">
      <c r="A18" s="11" t="s">
        <v>287</v>
      </c>
      <c r="B18" s="486">
        <f t="shared" si="3"/>
        <v>0</v>
      </c>
      <c r="C18" s="89">
        <v>0</v>
      </c>
      <c r="D18" s="89">
        <v>0</v>
      </c>
      <c r="E18" s="89">
        <v>0</v>
      </c>
      <c r="F18" s="154">
        <v>0</v>
      </c>
      <c r="G18" s="154">
        <v>0</v>
      </c>
      <c r="H18" s="154">
        <v>0</v>
      </c>
      <c r="I18" s="154">
        <v>0</v>
      </c>
      <c r="J18" s="154">
        <v>0</v>
      </c>
      <c r="K18" s="154">
        <v>0</v>
      </c>
      <c r="L18" s="154">
        <v>0</v>
      </c>
      <c r="M18" s="154">
        <v>0</v>
      </c>
      <c r="N18" s="89">
        <v>0</v>
      </c>
      <c r="O18" s="89">
        <v>0</v>
      </c>
      <c r="P18" s="89">
        <v>0</v>
      </c>
      <c r="Q18" s="89">
        <v>0</v>
      </c>
      <c r="R18" s="89">
        <v>0</v>
      </c>
      <c r="S18" s="89">
        <v>0</v>
      </c>
      <c r="T18" s="89">
        <v>0</v>
      </c>
      <c r="U18" s="93">
        <v>0</v>
      </c>
      <c r="V18" s="11" t="s">
        <v>340</v>
      </c>
    </row>
    <row r="19" spans="1:22" s="5" customFormat="1" ht="23.1" customHeight="1">
      <c r="A19" s="11" t="s">
        <v>289</v>
      </c>
      <c r="B19" s="486">
        <f t="shared" si="3"/>
        <v>0</v>
      </c>
      <c r="C19" s="89">
        <v>0</v>
      </c>
      <c r="D19" s="89">
        <v>0</v>
      </c>
      <c r="E19" s="89">
        <v>0</v>
      </c>
      <c r="F19" s="154">
        <v>0</v>
      </c>
      <c r="G19" s="154">
        <v>0</v>
      </c>
      <c r="H19" s="154">
        <v>0</v>
      </c>
      <c r="I19" s="154">
        <v>0</v>
      </c>
      <c r="J19" s="154">
        <v>0</v>
      </c>
      <c r="K19" s="154">
        <v>0</v>
      </c>
      <c r="L19" s="154">
        <v>0</v>
      </c>
      <c r="M19" s="154">
        <v>0</v>
      </c>
      <c r="N19" s="89">
        <v>0</v>
      </c>
      <c r="O19" s="89">
        <v>0</v>
      </c>
      <c r="P19" s="89">
        <v>0</v>
      </c>
      <c r="Q19" s="89">
        <v>0</v>
      </c>
      <c r="R19" s="89">
        <v>0</v>
      </c>
      <c r="S19" s="89">
        <v>0</v>
      </c>
      <c r="T19" s="89">
        <v>0</v>
      </c>
      <c r="U19" s="93">
        <v>0</v>
      </c>
      <c r="V19" s="11" t="s">
        <v>341</v>
      </c>
    </row>
    <row r="20" spans="1:22" s="5" customFormat="1" ht="23.1" customHeight="1">
      <c r="A20" s="11" t="s">
        <v>291</v>
      </c>
      <c r="B20" s="486">
        <f t="shared" si="3"/>
        <v>0</v>
      </c>
      <c r="C20" s="89">
        <v>0</v>
      </c>
      <c r="D20" s="89">
        <v>0</v>
      </c>
      <c r="E20" s="89">
        <v>0</v>
      </c>
      <c r="F20" s="154">
        <v>0</v>
      </c>
      <c r="G20" s="154">
        <v>0</v>
      </c>
      <c r="H20" s="154">
        <v>0</v>
      </c>
      <c r="I20" s="154">
        <v>0</v>
      </c>
      <c r="J20" s="154">
        <v>0</v>
      </c>
      <c r="K20" s="154">
        <v>0</v>
      </c>
      <c r="L20" s="154">
        <v>0</v>
      </c>
      <c r="M20" s="154">
        <v>0</v>
      </c>
      <c r="N20" s="89">
        <v>0</v>
      </c>
      <c r="O20" s="89">
        <v>0</v>
      </c>
      <c r="P20" s="89">
        <v>0</v>
      </c>
      <c r="Q20" s="89">
        <v>0</v>
      </c>
      <c r="R20" s="89">
        <v>0</v>
      </c>
      <c r="S20" s="89">
        <v>0</v>
      </c>
      <c r="T20" s="89">
        <v>0</v>
      </c>
      <c r="U20" s="93">
        <v>0</v>
      </c>
      <c r="V20" s="11" t="s">
        <v>292</v>
      </c>
    </row>
    <row r="21" spans="1:22" s="5" customFormat="1" ht="23.1" customHeight="1">
      <c r="A21" s="11" t="s">
        <v>1017</v>
      </c>
      <c r="B21" s="486">
        <f t="shared" si="3"/>
        <v>0</v>
      </c>
      <c r="C21" s="89">
        <v>0</v>
      </c>
      <c r="D21" s="89">
        <v>0</v>
      </c>
      <c r="E21" s="89">
        <v>0</v>
      </c>
      <c r="F21" s="154">
        <v>0</v>
      </c>
      <c r="G21" s="154">
        <v>0</v>
      </c>
      <c r="H21" s="154">
        <v>0</v>
      </c>
      <c r="I21" s="154">
        <v>0</v>
      </c>
      <c r="J21" s="154">
        <v>0</v>
      </c>
      <c r="K21" s="154">
        <v>0</v>
      </c>
      <c r="L21" s="154">
        <v>0</v>
      </c>
      <c r="M21" s="154">
        <v>0</v>
      </c>
      <c r="N21" s="89">
        <v>0</v>
      </c>
      <c r="O21" s="89">
        <v>0</v>
      </c>
      <c r="P21" s="89">
        <v>0</v>
      </c>
      <c r="Q21" s="89">
        <v>0</v>
      </c>
      <c r="R21" s="89">
        <v>0</v>
      </c>
      <c r="S21" s="89">
        <v>0</v>
      </c>
      <c r="T21" s="89">
        <v>0</v>
      </c>
      <c r="U21" s="93">
        <v>0</v>
      </c>
      <c r="V21" s="11" t="s">
        <v>342</v>
      </c>
    </row>
    <row r="22" spans="1:22" s="5" customFormat="1" ht="23.1" customHeight="1">
      <c r="A22" s="11" t="s">
        <v>295</v>
      </c>
      <c r="B22" s="486">
        <f t="shared" si="3"/>
        <v>0</v>
      </c>
      <c r="C22" s="89">
        <v>0</v>
      </c>
      <c r="D22" s="89">
        <v>0</v>
      </c>
      <c r="E22" s="89">
        <v>0</v>
      </c>
      <c r="F22" s="154">
        <v>0</v>
      </c>
      <c r="G22" s="154">
        <v>0</v>
      </c>
      <c r="H22" s="154">
        <v>0</v>
      </c>
      <c r="I22" s="154">
        <v>0</v>
      </c>
      <c r="J22" s="154">
        <v>0</v>
      </c>
      <c r="K22" s="154">
        <v>0</v>
      </c>
      <c r="L22" s="154">
        <v>0</v>
      </c>
      <c r="M22" s="154">
        <v>0</v>
      </c>
      <c r="N22" s="89">
        <v>0</v>
      </c>
      <c r="O22" s="89">
        <v>0</v>
      </c>
      <c r="P22" s="89">
        <v>0</v>
      </c>
      <c r="Q22" s="89">
        <v>0</v>
      </c>
      <c r="R22" s="89">
        <v>0</v>
      </c>
      <c r="S22" s="89">
        <v>0</v>
      </c>
      <c r="T22" s="89">
        <v>0</v>
      </c>
      <c r="U22" s="93">
        <v>0</v>
      </c>
      <c r="V22" s="11" t="s">
        <v>296</v>
      </c>
    </row>
    <row r="23" spans="1:22" s="5" customFormat="1" ht="23.1" customHeight="1">
      <c r="A23" s="11" t="s">
        <v>297</v>
      </c>
      <c r="B23" s="486">
        <f t="shared" si="3"/>
        <v>0</v>
      </c>
      <c r="C23" s="89">
        <v>0</v>
      </c>
      <c r="D23" s="89">
        <v>0</v>
      </c>
      <c r="E23" s="89">
        <v>0</v>
      </c>
      <c r="F23" s="154">
        <v>0</v>
      </c>
      <c r="G23" s="154">
        <v>0</v>
      </c>
      <c r="H23" s="154">
        <v>0</v>
      </c>
      <c r="I23" s="154">
        <v>0</v>
      </c>
      <c r="J23" s="154">
        <v>0</v>
      </c>
      <c r="K23" s="154">
        <v>0</v>
      </c>
      <c r="L23" s="154">
        <v>0</v>
      </c>
      <c r="M23" s="154">
        <v>0</v>
      </c>
      <c r="N23" s="89">
        <v>0</v>
      </c>
      <c r="O23" s="89">
        <v>0</v>
      </c>
      <c r="P23" s="89">
        <v>0</v>
      </c>
      <c r="Q23" s="89">
        <v>0</v>
      </c>
      <c r="R23" s="89">
        <v>0</v>
      </c>
      <c r="S23" s="89">
        <v>0</v>
      </c>
      <c r="T23" s="89">
        <v>0</v>
      </c>
      <c r="U23" s="93">
        <v>0</v>
      </c>
      <c r="V23" s="11" t="s">
        <v>298</v>
      </c>
    </row>
    <row r="24" spans="1:22" s="5" customFormat="1" ht="23.1" customHeight="1" thickBot="1">
      <c r="A24" s="119" t="s">
        <v>299</v>
      </c>
      <c r="B24" s="487">
        <f>SUM(Q24:U24)</f>
        <v>0</v>
      </c>
      <c r="C24" s="133">
        <v>0</v>
      </c>
      <c r="D24" s="133">
        <v>0</v>
      </c>
      <c r="E24" s="133">
        <v>0</v>
      </c>
      <c r="F24" s="488">
        <v>0</v>
      </c>
      <c r="G24" s="488">
        <v>0</v>
      </c>
      <c r="H24" s="488">
        <v>0</v>
      </c>
      <c r="I24" s="488">
        <v>0</v>
      </c>
      <c r="J24" s="488">
        <v>0</v>
      </c>
      <c r="K24" s="488">
        <v>0</v>
      </c>
      <c r="L24" s="488">
        <v>0</v>
      </c>
      <c r="M24" s="488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/>
      <c r="U24" s="134">
        <v>0</v>
      </c>
      <c r="V24" s="119" t="s">
        <v>343</v>
      </c>
    </row>
    <row r="25" spans="1:22" s="5" customFormat="1" ht="20.25" customHeight="1">
      <c r="A25" s="5" t="s">
        <v>1018</v>
      </c>
      <c r="T25" s="1063" t="s">
        <v>855</v>
      </c>
      <c r="U25" s="1063"/>
      <c r="V25" s="1063"/>
    </row>
  </sheetData>
  <mergeCells count="7">
    <mergeCell ref="T25:V25"/>
    <mergeCell ref="A2:V2"/>
    <mergeCell ref="A3:V3"/>
    <mergeCell ref="A5:A7"/>
    <mergeCell ref="E5:M5"/>
    <mergeCell ref="Q5:U5"/>
    <mergeCell ref="V5:V7"/>
  </mergeCells>
  <phoneticPr fontId="12" type="noConversion"/>
  <pageMargins left="0.75" right="0.75" top="1" bottom="1" header="0.5" footer="0.5"/>
  <pageSetup paperSize="9" scale="88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B14"/>
  <sheetViews>
    <sheetView showGridLines="0" view="pageBreakPreview" zoomScaleNormal="100" workbookViewId="0">
      <selection activeCell="B13" sqref="B13"/>
    </sheetView>
  </sheetViews>
  <sheetFormatPr defaultRowHeight="13.5"/>
  <cols>
    <col min="1" max="1" width="8" style="1" customWidth="1"/>
    <col min="2" max="5" width="6.6640625" style="1" customWidth="1"/>
    <col min="6" max="6" width="9.5546875" style="1" bestFit="1" customWidth="1"/>
    <col min="7" max="8" width="6.6640625" style="1" customWidth="1"/>
    <col min="9" max="11" width="6.88671875" style="1" customWidth="1"/>
    <col min="12" max="27" width="6.6640625" style="1" customWidth="1"/>
    <col min="28" max="28" width="10.77734375" style="1" customWidth="1"/>
    <col min="29" max="16384" width="8.88671875" style="1"/>
  </cols>
  <sheetData>
    <row r="2" spans="1:28" ht="20.25">
      <c r="A2" s="1066" t="s">
        <v>1019</v>
      </c>
      <c r="B2" s="1066"/>
      <c r="C2" s="1066"/>
      <c r="D2" s="1066"/>
      <c r="E2" s="1066"/>
      <c r="F2" s="1066"/>
      <c r="G2" s="1066"/>
      <c r="H2" s="1066"/>
      <c r="I2" s="1066"/>
      <c r="J2" s="1066"/>
      <c r="K2" s="1066"/>
      <c r="L2" s="1066"/>
      <c r="M2" s="1066"/>
      <c r="N2" s="1066"/>
      <c r="O2" s="1066"/>
      <c r="P2" s="1066"/>
      <c r="Q2" s="1066"/>
      <c r="R2" s="1066"/>
      <c r="S2" s="1066"/>
      <c r="T2" s="790" t="s">
        <v>1020</v>
      </c>
      <c r="U2" s="790"/>
      <c r="V2" s="790"/>
      <c r="W2" s="790"/>
      <c r="X2" s="790"/>
      <c r="Y2" s="790"/>
      <c r="Z2" s="790"/>
      <c r="AA2" s="790"/>
      <c r="AB2" s="790"/>
    </row>
    <row r="4" spans="1:28" ht="14.25" thickBot="1">
      <c r="A4" s="1" t="s">
        <v>44</v>
      </c>
      <c r="AB4" s="1" t="s">
        <v>45</v>
      </c>
    </row>
    <row r="5" spans="1:28" ht="28.5" customHeight="1">
      <c r="A5" s="810" t="s">
        <v>109</v>
      </c>
      <c r="B5" s="882" t="s">
        <v>1021</v>
      </c>
      <c r="C5" s="873"/>
      <c r="D5" s="873"/>
      <c r="E5" s="825"/>
      <c r="F5" s="825"/>
      <c r="G5" s="825"/>
      <c r="H5" s="825"/>
      <c r="I5" s="825"/>
      <c r="J5" s="825"/>
      <c r="K5" s="826"/>
      <c r="L5" s="882" t="s">
        <v>1022</v>
      </c>
      <c r="M5" s="825"/>
      <c r="N5" s="825"/>
      <c r="O5" s="826"/>
      <c r="P5" s="882" t="s">
        <v>1023</v>
      </c>
      <c r="Q5" s="825"/>
      <c r="R5" s="825"/>
      <c r="S5" s="826"/>
      <c r="T5" s="882" t="s">
        <v>1024</v>
      </c>
      <c r="U5" s="825"/>
      <c r="V5" s="825"/>
      <c r="W5" s="826"/>
      <c r="X5" s="882" t="s">
        <v>1025</v>
      </c>
      <c r="Y5" s="825"/>
      <c r="Z5" s="825"/>
      <c r="AA5" s="826"/>
      <c r="AB5" s="813" t="s">
        <v>49</v>
      </c>
    </row>
    <row r="6" spans="1:28" ht="54">
      <c r="A6" s="811"/>
      <c r="B6" s="81" t="s">
        <v>865</v>
      </c>
      <c r="C6" s="397" t="s">
        <v>935</v>
      </c>
      <c r="D6" s="398"/>
      <c r="E6" s="323"/>
      <c r="F6" s="397" t="s">
        <v>936</v>
      </c>
      <c r="G6" s="398"/>
      <c r="H6" s="323"/>
      <c r="I6" s="489" t="s">
        <v>1026</v>
      </c>
      <c r="J6" s="490"/>
      <c r="K6" s="491"/>
      <c r="L6" s="81" t="s">
        <v>865</v>
      </c>
      <c r="M6" s="81" t="s">
        <v>935</v>
      </c>
      <c r="N6" s="81" t="s">
        <v>936</v>
      </c>
      <c r="O6" s="492" t="s">
        <v>1026</v>
      </c>
      <c r="P6" s="81" t="s">
        <v>865</v>
      </c>
      <c r="Q6" s="81" t="s">
        <v>935</v>
      </c>
      <c r="R6" s="81" t="s">
        <v>936</v>
      </c>
      <c r="S6" s="493" t="s">
        <v>1026</v>
      </c>
      <c r="T6" s="81" t="s">
        <v>865</v>
      </c>
      <c r="U6" s="81" t="s">
        <v>935</v>
      </c>
      <c r="V6" s="81" t="s">
        <v>936</v>
      </c>
      <c r="W6" s="493" t="s">
        <v>1026</v>
      </c>
      <c r="X6" s="81" t="s">
        <v>865</v>
      </c>
      <c r="Y6" s="81" t="s">
        <v>935</v>
      </c>
      <c r="Z6" s="81" t="s">
        <v>936</v>
      </c>
      <c r="AA6" s="54" t="s">
        <v>1026</v>
      </c>
      <c r="AB6" s="815"/>
    </row>
    <row r="7" spans="1:28" ht="51.75" customHeight="1">
      <c r="A7" s="812"/>
      <c r="B7" s="40" t="s">
        <v>1027</v>
      </c>
      <c r="C7" s="38" t="s">
        <v>1028</v>
      </c>
      <c r="D7" s="494" t="s">
        <v>1029</v>
      </c>
      <c r="E7" s="494" t="s">
        <v>1030</v>
      </c>
      <c r="F7" s="38" t="s">
        <v>1031</v>
      </c>
      <c r="G7" s="494" t="s">
        <v>1029</v>
      </c>
      <c r="H7" s="494" t="s">
        <v>1030</v>
      </c>
      <c r="I7" s="160" t="s">
        <v>1032</v>
      </c>
      <c r="J7" s="494" t="s">
        <v>1029</v>
      </c>
      <c r="K7" s="494" t="s">
        <v>1030</v>
      </c>
      <c r="L7" s="40" t="s">
        <v>1027</v>
      </c>
      <c r="M7" s="38" t="s">
        <v>1033</v>
      </c>
      <c r="N7" s="38" t="s">
        <v>1031</v>
      </c>
      <c r="O7" s="160" t="s">
        <v>1032</v>
      </c>
      <c r="P7" s="40" t="s">
        <v>1027</v>
      </c>
      <c r="Q7" s="38" t="s">
        <v>1033</v>
      </c>
      <c r="R7" s="38" t="s">
        <v>1031</v>
      </c>
      <c r="S7" s="40" t="s">
        <v>1032</v>
      </c>
      <c r="T7" s="40" t="s">
        <v>1027</v>
      </c>
      <c r="U7" s="38" t="s">
        <v>1033</v>
      </c>
      <c r="V7" s="38" t="s">
        <v>1031</v>
      </c>
      <c r="W7" s="40" t="s">
        <v>1032</v>
      </c>
      <c r="X7" s="40" t="s">
        <v>1027</v>
      </c>
      <c r="Y7" s="38" t="s">
        <v>1033</v>
      </c>
      <c r="Z7" s="38" t="s">
        <v>1031</v>
      </c>
      <c r="AA7" s="40" t="s">
        <v>1032</v>
      </c>
      <c r="AB7" s="818"/>
    </row>
    <row r="8" spans="1:28" s="5" customFormat="1" ht="35.1" customHeight="1">
      <c r="A8" s="11">
        <v>2011</v>
      </c>
      <c r="B8" s="389">
        <v>1</v>
      </c>
      <c r="C8" s="45">
        <v>7</v>
      </c>
      <c r="D8" s="45" t="s">
        <v>74</v>
      </c>
      <c r="E8" s="45" t="s">
        <v>74</v>
      </c>
      <c r="F8" s="45">
        <v>9</v>
      </c>
      <c r="G8" s="45" t="s">
        <v>74</v>
      </c>
      <c r="H8" s="45" t="s">
        <v>74</v>
      </c>
      <c r="I8" s="45">
        <v>29</v>
      </c>
      <c r="J8" s="45" t="s">
        <v>74</v>
      </c>
      <c r="K8" s="45" t="s">
        <v>74</v>
      </c>
      <c r="L8" s="680">
        <v>1</v>
      </c>
      <c r="M8" s="680">
        <v>7</v>
      </c>
      <c r="N8" s="680">
        <v>9</v>
      </c>
      <c r="O8" s="680">
        <v>29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390">
        <v>0</v>
      </c>
      <c r="AB8" s="11">
        <v>2011</v>
      </c>
    </row>
    <row r="9" spans="1:28" s="5" customFormat="1" ht="35.1" customHeight="1">
      <c r="A9" s="11">
        <v>2012</v>
      </c>
      <c r="B9" s="389">
        <v>1</v>
      </c>
      <c r="C9" s="45">
        <v>9</v>
      </c>
      <c r="D9" s="45" t="s">
        <v>74</v>
      </c>
      <c r="E9" s="45" t="s">
        <v>74</v>
      </c>
      <c r="F9" s="45">
        <v>13</v>
      </c>
      <c r="G9" s="45" t="s">
        <v>74</v>
      </c>
      <c r="H9" s="45" t="s">
        <v>74</v>
      </c>
      <c r="I9" s="45">
        <v>25</v>
      </c>
      <c r="J9" s="45" t="s">
        <v>74</v>
      </c>
      <c r="K9" s="45" t="s">
        <v>74</v>
      </c>
      <c r="L9" s="680">
        <v>1</v>
      </c>
      <c r="M9" s="680">
        <v>9</v>
      </c>
      <c r="N9" s="680">
        <v>13</v>
      </c>
      <c r="O9" s="680">
        <v>25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390">
        <v>0</v>
      </c>
      <c r="AB9" s="11">
        <v>2012</v>
      </c>
    </row>
    <row r="10" spans="1:28" s="5" customFormat="1" ht="35.1" customHeight="1">
      <c r="A10" s="11">
        <v>2013</v>
      </c>
      <c r="B10" s="389">
        <v>1</v>
      </c>
      <c r="C10" s="45">
        <v>10</v>
      </c>
      <c r="D10" s="45">
        <v>7</v>
      </c>
      <c r="E10" s="45">
        <v>3</v>
      </c>
      <c r="F10" s="45">
        <v>4</v>
      </c>
      <c r="G10" s="45">
        <v>3</v>
      </c>
      <c r="H10" s="45">
        <v>1</v>
      </c>
      <c r="I10" s="45">
        <v>29</v>
      </c>
      <c r="J10" s="45">
        <v>15</v>
      </c>
      <c r="K10" s="45">
        <v>14</v>
      </c>
      <c r="L10" s="680">
        <v>1</v>
      </c>
      <c r="M10" s="680">
        <v>10</v>
      </c>
      <c r="N10" s="680">
        <v>4</v>
      </c>
      <c r="O10" s="680">
        <v>29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390">
        <v>0</v>
      </c>
      <c r="AB10" s="11">
        <v>2013</v>
      </c>
    </row>
    <row r="11" spans="1:28" s="5" customFormat="1" ht="35.1" customHeight="1">
      <c r="A11" s="11">
        <v>2014</v>
      </c>
      <c r="B11" s="389">
        <v>1</v>
      </c>
      <c r="C11" s="45">
        <v>5</v>
      </c>
      <c r="D11" s="45">
        <v>3</v>
      </c>
      <c r="E11" s="45">
        <v>2</v>
      </c>
      <c r="F11" s="45">
        <v>5</v>
      </c>
      <c r="G11" s="45">
        <v>3</v>
      </c>
      <c r="H11" s="45">
        <v>2</v>
      </c>
      <c r="I11" s="45">
        <v>29</v>
      </c>
      <c r="J11" s="45">
        <v>15</v>
      </c>
      <c r="K11" s="45">
        <v>14</v>
      </c>
      <c r="L11" s="680">
        <v>1</v>
      </c>
      <c r="M11" s="680">
        <v>5</v>
      </c>
      <c r="N11" s="680">
        <v>5</v>
      </c>
      <c r="O11" s="680">
        <v>29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390">
        <v>0</v>
      </c>
      <c r="AB11" s="11">
        <v>2014</v>
      </c>
    </row>
    <row r="12" spans="1:28" s="5" customFormat="1" ht="35.1" customHeight="1">
      <c r="A12" s="11">
        <v>2015</v>
      </c>
      <c r="B12" s="389">
        <v>1</v>
      </c>
      <c r="C12" s="45">
        <v>7</v>
      </c>
      <c r="D12" s="45">
        <v>3</v>
      </c>
      <c r="E12" s="45">
        <v>4</v>
      </c>
      <c r="F12" s="45">
        <v>10</v>
      </c>
      <c r="G12" s="45">
        <v>5</v>
      </c>
      <c r="H12" s="45">
        <v>5</v>
      </c>
      <c r="I12" s="45">
        <v>23</v>
      </c>
      <c r="J12" s="45">
        <v>12</v>
      </c>
      <c r="K12" s="45">
        <v>11</v>
      </c>
      <c r="L12" s="680">
        <v>1</v>
      </c>
      <c r="M12" s="680">
        <v>7</v>
      </c>
      <c r="N12" s="680">
        <v>10</v>
      </c>
      <c r="O12" s="680">
        <v>23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390">
        <v>0</v>
      </c>
      <c r="AB12" s="11">
        <v>2015</v>
      </c>
    </row>
    <row r="13" spans="1:28" s="52" customFormat="1" ht="35.1" customHeight="1" thickBot="1">
      <c r="A13" s="94">
        <v>2016</v>
      </c>
      <c r="B13" s="327">
        <v>1</v>
      </c>
      <c r="C13" s="328">
        <f>SUM(D13:E13)</f>
        <v>10</v>
      </c>
      <c r="D13" s="328">
        <v>2</v>
      </c>
      <c r="E13" s="328">
        <v>8</v>
      </c>
      <c r="F13" s="328">
        <f>SUM(G13:H13)</f>
        <v>8</v>
      </c>
      <c r="G13" s="328">
        <v>2</v>
      </c>
      <c r="H13" s="328">
        <v>6</v>
      </c>
      <c r="I13" s="328">
        <f>SUM(J13:K13)</f>
        <v>28</v>
      </c>
      <c r="J13" s="328">
        <v>13</v>
      </c>
      <c r="K13" s="328">
        <v>15</v>
      </c>
      <c r="L13" s="328">
        <v>1</v>
      </c>
      <c r="M13" s="328">
        <v>10</v>
      </c>
      <c r="N13" s="328">
        <v>8</v>
      </c>
      <c r="O13" s="328">
        <v>28</v>
      </c>
      <c r="P13" s="328">
        <v>0</v>
      </c>
      <c r="Q13" s="328">
        <v>0</v>
      </c>
      <c r="R13" s="328">
        <v>0</v>
      </c>
      <c r="S13" s="328">
        <v>0</v>
      </c>
      <c r="T13" s="328">
        <v>0</v>
      </c>
      <c r="U13" s="328">
        <v>0</v>
      </c>
      <c r="V13" s="328">
        <v>0</v>
      </c>
      <c r="W13" s="328">
        <v>0</v>
      </c>
      <c r="X13" s="328">
        <v>0</v>
      </c>
      <c r="Y13" s="328">
        <v>0</v>
      </c>
      <c r="Z13" s="328">
        <v>0</v>
      </c>
      <c r="AA13" s="495">
        <v>0</v>
      </c>
      <c r="AB13" s="94">
        <v>2016</v>
      </c>
    </row>
    <row r="14" spans="1:28" ht="35.1" customHeight="1">
      <c r="A14" s="306" t="s">
        <v>1034</v>
      </c>
      <c r="T14" s="1" t="s">
        <v>1035</v>
      </c>
    </row>
  </sheetData>
  <mergeCells count="9">
    <mergeCell ref="A2:S2"/>
    <mergeCell ref="T2:AB2"/>
    <mergeCell ref="A5:A7"/>
    <mergeCell ref="B5:K5"/>
    <mergeCell ref="L5:O5"/>
    <mergeCell ref="P5:S5"/>
    <mergeCell ref="T5:W5"/>
    <mergeCell ref="X5:AA5"/>
    <mergeCell ref="AB5:AB7"/>
  </mergeCells>
  <phoneticPr fontId="12" type="noConversion"/>
  <pageMargins left="0.75" right="0.75" top="1" bottom="1" header="0.5" footer="0.5"/>
  <pageSetup paperSize="9" scale="74" orientation="landscape" r:id="rId1"/>
  <headerFooter alignWithMargins="0"/>
  <colBreaks count="1" manualBreakCount="1">
    <brk id="11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Z27"/>
  <sheetViews>
    <sheetView showGridLines="0" view="pageBreakPreview" topLeftCell="A7" zoomScale="85" zoomScaleNormal="100" zoomScaleSheetLayoutView="85" workbookViewId="0">
      <selection activeCell="Y8" sqref="Y8"/>
    </sheetView>
  </sheetViews>
  <sheetFormatPr defaultRowHeight="13.5"/>
  <cols>
    <col min="1" max="1" width="8.88671875" style="1"/>
    <col min="2" max="3" width="6.77734375" style="1" customWidth="1"/>
    <col min="4" max="4" width="8.109375" style="1" customWidth="1"/>
    <col min="5" max="5" width="10.44140625" style="1" bestFit="1" customWidth="1"/>
    <col min="6" max="7" width="7.88671875" style="1" customWidth="1"/>
    <col min="8" max="8" width="10.21875" style="1" bestFit="1" customWidth="1"/>
    <col min="9" max="9" width="8.109375" style="1" customWidth="1"/>
    <col min="10" max="10" width="6.6640625" style="1" customWidth="1"/>
    <col min="11" max="12" width="6.77734375" style="1" customWidth="1"/>
    <col min="13" max="13" width="5.6640625" style="1" customWidth="1"/>
    <col min="14" max="14" width="5.21875" style="1" customWidth="1"/>
    <col min="15" max="15" width="5" style="1" customWidth="1"/>
    <col min="16" max="16" width="4.5546875" style="1" bestFit="1" customWidth="1"/>
    <col min="17" max="17" width="5.77734375" style="1" bestFit="1" customWidth="1"/>
    <col min="18" max="19" width="5.77734375" style="1" customWidth="1"/>
    <col min="20" max="20" width="7" style="1" bestFit="1" customWidth="1"/>
    <col min="21" max="21" width="7.109375" style="1" bestFit="1" customWidth="1"/>
    <col min="22" max="22" width="7.44140625" style="1" bestFit="1" customWidth="1"/>
    <col min="23" max="23" width="7.88671875" style="1" bestFit="1" customWidth="1"/>
    <col min="24" max="24" width="5.77734375" style="1" bestFit="1" customWidth="1"/>
    <col min="25" max="25" width="15.88671875" style="1" customWidth="1"/>
    <col min="26" max="26" width="0.21875" style="1" customWidth="1"/>
    <col min="27" max="16384" width="8.88671875" style="1"/>
  </cols>
  <sheetData>
    <row r="2" spans="1:26" s="496" customFormat="1" ht="20.25">
      <c r="A2" s="790" t="s">
        <v>1036</v>
      </c>
      <c r="B2" s="790"/>
      <c r="C2" s="790"/>
      <c r="D2" s="790"/>
      <c r="E2" s="790"/>
      <c r="F2" s="790"/>
      <c r="G2" s="790"/>
      <c r="H2" s="790"/>
      <c r="I2" s="790"/>
      <c r="J2" s="790"/>
      <c r="K2" s="790"/>
      <c r="L2" s="790"/>
      <c r="M2" s="790" t="s">
        <v>1037</v>
      </c>
      <c r="N2" s="790"/>
      <c r="O2" s="790"/>
      <c r="P2" s="790"/>
      <c r="Q2" s="790"/>
      <c r="R2" s="790"/>
      <c r="S2" s="790"/>
      <c r="T2" s="790"/>
      <c r="U2" s="790"/>
      <c r="V2" s="790"/>
      <c r="W2" s="790"/>
      <c r="X2" s="790"/>
      <c r="Y2" s="790"/>
    </row>
    <row r="4" spans="1:26" ht="14.25" thickBot="1">
      <c r="A4" s="1" t="s">
        <v>694</v>
      </c>
      <c r="W4" s="1044" t="s">
        <v>1038</v>
      </c>
      <c r="X4" s="1044"/>
      <c r="Y4" s="1044"/>
    </row>
    <row r="5" spans="1:26">
      <c r="A5" s="395"/>
      <c r="B5" s="1067" t="s">
        <v>865</v>
      </c>
      <c r="C5" s="813" t="s">
        <v>1039</v>
      </c>
      <c r="D5" s="814"/>
      <c r="E5" s="814"/>
      <c r="F5" s="810"/>
      <c r="G5" s="813" t="s">
        <v>1040</v>
      </c>
      <c r="H5" s="814"/>
      <c r="I5" s="814"/>
      <c r="J5" s="814"/>
      <c r="K5" s="814"/>
      <c r="L5" s="810"/>
      <c r="M5" s="824" t="s">
        <v>1041</v>
      </c>
      <c r="N5" s="825"/>
      <c r="O5" s="825"/>
      <c r="P5" s="825"/>
      <c r="Q5" s="825"/>
      <c r="R5" s="825"/>
      <c r="S5" s="825"/>
      <c r="T5" s="825"/>
      <c r="U5" s="825"/>
      <c r="V5" s="825"/>
      <c r="W5" s="825"/>
      <c r="X5" s="826"/>
      <c r="Y5" s="395"/>
    </row>
    <row r="6" spans="1:26" ht="24.75" customHeight="1">
      <c r="A6" s="434"/>
      <c r="B6" s="879"/>
      <c r="C6" s="818" t="s">
        <v>1042</v>
      </c>
      <c r="D6" s="1049"/>
      <c r="E6" s="1049"/>
      <c r="F6" s="812"/>
      <c r="G6" s="818" t="s">
        <v>1043</v>
      </c>
      <c r="H6" s="1049"/>
      <c r="I6" s="1049"/>
      <c r="J6" s="1049"/>
      <c r="K6" s="1049"/>
      <c r="L6" s="812"/>
      <c r="M6" s="827" t="s">
        <v>1044</v>
      </c>
      <c r="N6" s="986"/>
      <c r="O6" s="828"/>
      <c r="P6" s="1050" t="s">
        <v>1045</v>
      </c>
      <c r="Q6" s="877"/>
      <c r="R6" s="877"/>
      <c r="S6" s="878"/>
      <c r="T6" s="1050" t="s">
        <v>1046</v>
      </c>
      <c r="U6" s="877"/>
      <c r="V6" s="877"/>
      <c r="W6" s="877"/>
      <c r="X6" s="878"/>
      <c r="Y6" s="434"/>
    </row>
    <row r="7" spans="1:26" ht="42.75" customHeight="1">
      <c r="A7" s="434" t="s">
        <v>1047</v>
      </c>
      <c r="B7" s="30"/>
      <c r="C7" s="30" t="s">
        <v>437</v>
      </c>
      <c r="D7" s="30" t="s">
        <v>1048</v>
      </c>
      <c r="E7" s="30" t="s">
        <v>1049</v>
      </c>
      <c r="F7" s="30" t="s">
        <v>1050</v>
      </c>
      <c r="G7" s="30" t="s">
        <v>437</v>
      </c>
      <c r="H7" s="30" t="s">
        <v>1051</v>
      </c>
      <c r="I7" s="30" t="s">
        <v>1052</v>
      </c>
      <c r="J7" s="30" t="s">
        <v>1053</v>
      </c>
      <c r="K7" s="30" t="s">
        <v>441</v>
      </c>
      <c r="L7" s="30" t="s">
        <v>184</v>
      </c>
      <c r="M7" s="815"/>
      <c r="N7" s="1072" t="s">
        <v>1054</v>
      </c>
      <c r="O7" s="1072" t="s">
        <v>1055</v>
      </c>
      <c r="P7" s="1073" t="s">
        <v>1056</v>
      </c>
      <c r="Q7" s="1074"/>
      <c r="R7" s="1073" t="s">
        <v>1057</v>
      </c>
      <c r="S7" s="1074"/>
      <c r="T7" s="145" t="s">
        <v>1058</v>
      </c>
      <c r="U7" s="145" t="s">
        <v>1059</v>
      </c>
      <c r="V7" s="145" t="s">
        <v>1060</v>
      </c>
      <c r="W7" s="145" t="s">
        <v>1061</v>
      </c>
      <c r="X7" s="145" t="s">
        <v>1062</v>
      </c>
      <c r="Y7" s="434" t="s">
        <v>1063</v>
      </c>
    </row>
    <row r="8" spans="1:26" ht="24" customHeight="1">
      <c r="A8" s="1113" t="s">
        <v>1415</v>
      </c>
      <c r="B8" s="30" t="s">
        <v>938</v>
      </c>
      <c r="C8" s="879" t="s">
        <v>1002</v>
      </c>
      <c r="D8" s="879" t="s">
        <v>1064</v>
      </c>
      <c r="E8" s="879" t="s">
        <v>1065</v>
      </c>
      <c r="F8" s="879" t="s">
        <v>1066</v>
      </c>
      <c r="G8" s="879" t="s">
        <v>1002</v>
      </c>
      <c r="H8" s="879" t="s">
        <v>1067</v>
      </c>
      <c r="I8" s="879" t="s">
        <v>1068</v>
      </c>
      <c r="J8" s="879" t="s">
        <v>1069</v>
      </c>
      <c r="K8" s="879" t="s">
        <v>446</v>
      </c>
      <c r="L8" s="879" t="s">
        <v>1070</v>
      </c>
      <c r="M8" s="815"/>
      <c r="N8" s="893"/>
      <c r="O8" s="893"/>
      <c r="P8" s="145" t="s">
        <v>468</v>
      </c>
      <c r="Q8" s="145" t="s">
        <v>469</v>
      </c>
      <c r="R8" s="145" t="s">
        <v>468</v>
      </c>
      <c r="S8" s="145" t="s">
        <v>469</v>
      </c>
      <c r="T8" s="1070" t="s">
        <v>1071</v>
      </c>
      <c r="U8" s="1070" t="s">
        <v>1072</v>
      </c>
      <c r="V8" s="1068" t="s">
        <v>1073</v>
      </c>
      <c r="W8" s="1070" t="s">
        <v>1074</v>
      </c>
      <c r="X8" s="145" t="s">
        <v>1416</v>
      </c>
      <c r="Y8" s="1113" t="s">
        <v>1417</v>
      </c>
    </row>
    <row r="9" spans="1:26" ht="18.75" customHeight="1">
      <c r="A9" s="471"/>
      <c r="B9" s="293" t="s">
        <v>1075</v>
      </c>
      <c r="C9" s="988"/>
      <c r="D9" s="988"/>
      <c r="E9" s="988"/>
      <c r="F9" s="988"/>
      <c r="G9" s="988"/>
      <c r="H9" s="988"/>
      <c r="I9" s="988"/>
      <c r="J9" s="988"/>
      <c r="K9" s="988"/>
      <c r="L9" s="988"/>
      <c r="M9" s="818"/>
      <c r="N9" s="894"/>
      <c r="O9" s="894"/>
      <c r="P9" s="82" t="s">
        <v>475</v>
      </c>
      <c r="Q9" s="82" t="s">
        <v>476</v>
      </c>
      <c r="R9" s="82" t="s">
        <v>475</v>
      </c>
      <c r="S9" s="82" t="s">
        <v>476</v>
      </c>
      <c r="T9" s="894"/>
      <c r="U9" s="1071"/>
      <c r="V9" s="1069"/>
      <c r="W9" s="894"/>
      <c r="X9" s="436" t="s">
        <v>144</v>
      </c>
      <c r="Y9" s="471"/>
    </row>
    <row r="10" spans="1:26" s="52" customFormat="1" ht="23.1" customHeight="1">
      <c r="A10" s="11">
        <v>2011</v>
      </c>
      <c r="B10" s="438">
        <v>3</v>
      </c>
      <c r="C10" s="439">
        <v>24</v>
      </c>
      <c r="D10" s="439">
        <v>24</v>
      </c>
      <c r="E10" s="439">
        <v>0</v>
      </c>
      <c r="F10" s="439">
        <v>0</v>
      </c>
      <c r="G10" s="439">
        <v>3</v>
      </c>
      <c r="H10" s="439">
        <v>3</v>
      </c>
      <c r="I10" s="439">
        <v>0</v>
      </c>
      <c r="J10" s="439">
        <v>0</v>
      </c>
      <c r="K10" s="439">
        <v>0</v>
      </c>
      <c r="L10" s="439">
        <v>0</v>
      </c>
      <c r="M10" s="439">
        <v>24</v>
      </c>
      <c r="N10" s="439">
        <v>19</v>
      </c>
      <c r="O10" s="439">
        <v>5</v>
      </c>
      <c r="P10" s="439">
        <v>0</v>
      </c>
      <c r="Q10" s="439">
        <v>0</v>
      </c>
      <c r="R10" s="439">
        <v>19</v>
      </c>
      <c r="S10" s="439">
        <v>5</v>
      </c>
      <c r="T10" s="439">
        <v>4</v>
      </c>
      <c r="U10" s="439">
        <v>1</v>
      </c>
      <c r="V10" s="439">
        <v>2</v>
      </c>
      <c r="W10" s="439">
        <v>13</v>
      </c>
      <c r="X10" s="440">
        <v>4</v>
      </c>
      <c r="Y10" s="11">
        <v>2011</v>
      </c>
    </row>
    <row r="11" spans="1:26" s="5" customFormat="1" ht="23.1" customHeight="1">
      <c r="A11" s="11">
        <v>2012</v>
      </c>
      <c r="B11" s="88">
        <v>3</v>
      </c>
      <c r="C11" s="44">
        <v>0</v>
      </c>
      <c r="D11" s="44">
        <v>0</v>
      </c>
      <c r="E11" s="44">
        <v>0</v>
      </c>
      <c r="F11" s="44">
        <v>0</v>
      </c>
      <c r="G11" s="44">
        <v>3</v>
      </c>
      <c r="H11" s="44">
        <v>3</v>
      </c>
      <c r="I11" s="44">
        <v>0</v>
      </c>
      <c r="J11" s="44">
        <v>0</v>
      </c>
      <c r="K11" s="44">
        <v>0</v>
      </c>
      <c r="L11" s="44">
        <v>0</v>
      </c>
      <c r="M11" s="44">
        <v>33</v>
      </c>
      <c r="N11" s="44">
        <v>18</v>
      </c>
      <c r="O11" s="44">
        <v>15</v>
      </c>
      <c r="P11" s="44">
        <v>1</v>
      </c>
      <c r="Q11" s="44">
        <v>0</v>
      </c>
      <c r="R11" s="44">
        <v>17</v>
      </c>
      <c r="S11" s="44">
        <v>15</v>
      </c>
      <c r="T11" s="44">
        <v>6</v>
      </c>
      <c r="U11" s="44">
        <v>1</v>
      </c>
      <c r="V11" s="44">
        <v>0</v>
      </c>
      <c r="W11" s="44">
        <v>23</v>
      </c>
      <c r="X11" s="127">
        <v>0</v>
      </c>
      <c r="Y11" s="11">
        <v>2012</v>
      </c>
    </row>
    <row r="12" spans="1:26" s="5" customFormat="1" ht="23.1" customHeight="1">
      <c r="A12" s="11">
        <v>2013</v>
      </c>
      <c r="B12" s="88">
        <v>3</v>
      </c>
      <c r="C12" s="44">
        <v>33</v>
      </c>
      <c r="D12" s="44">
        <v>8</v>
      </c>
      <c r="E12" s="44">
        <v>0</v>
      </c>
      <c r="F12" s="44">
        <v>25</v>
      </c>
      <c r="G12" s="44">
        <v>2</v>
      </c>
      <c r="H12" s="44">
        <v>0</v>
      </c>
      <c r="I12" s="44">
        <v>0</v>
      </c>
      <c r="J12" s="44">
        <v>2</v>
      </c>
      <c r="K12" s="44">
        <v>0</v>
      </c>
      <c r="L12" s="44">
        <v>0</v>
      </c>
      <c r="M12" s="44">
        <v>33</v>
      </c>
      <c r="N12" s="44">
        <v>18</v>
      </c>
      <c r="O12" s="44">
        <v>15</v>
      </c>
      <c r="P12" s="44">
        <v>0</v>
      </c>
      <c r="Q12" s="44">
        <v>0</v>
      </c>
      <c r="R12" s="44">
        <v>18</v>
      </c>
      <c r="S12" s="44">
        <v>15</v>
      </c>
      <c r="T12" s="44">
        <v>4</v>
      </c>
      <c r="U12" s="44">
        <v>1</v>
      </c>
      <c r="V12" s="44">
        <v>0</v>
      </c>
      <c r="W12" s="44">
        <v>24</v>
      </c>
      <c r="X12" s="127">
        <v>4</v>
      </c>
      <c r="Y12" s="11">
        <v>2013</v>
      </c>
    </row>
    <row r="13" spans="1:26" s="5" customFormat="1" ht="23.1" customHeight="1">
      <c r="A13" s="11">
        <v>2014</v>
      </c>
      <c r="B13" s="88">
        <v>3</v>
      </c>
      <c r="C13" s="44">
        <v>2</v>
      </c>
      <c r="D13" s="44">
        <v>2</v>
      </c>
      <c r="E13" s="44">
        <v>0</v>
      </c>
      <c r="F13" s="44">
        <v>0</v>
      </c>
      <c r="G13" s="44">
        <v>3</v>
      </c>
      <c r="H13" s="44">
        <v>3</v>
      </c>
      <c r="I13" s="44">
        <v>0</v>
      </c>
      <c r="J13" s="44">
        <v>0</v>
      </c>
      <c r="K13" s="44">
        <v>0</v>
      </c>
      <c r="L13" s="44">
        <v>0</v>
      </c>
      <c r="M13" s="44">
        <v>32</v>
      </c>
      <c r="N13" s="44">
        <v>17</v>
      </c>
      <c r="O13" s="44">
        <v>15</v>
      </c>
      <c r="P13" s="44">
        <v>1</v>
      </c>
      <c r="Q13" s="44">
        <v>0</v>
      </c>
      <c r="R13" s="44">
        <v>13</v>
      </c>
      <c r="S13" s="44">
        <v>18</v>
      </c>
      <c r="T13" s="44">
        <v>2</v>
      </c>
      <c r="U13" s="44">
        <v>1</v>
      </c>
      <c r="V13" s="44">
        <v>0</v>
      </c>
      <c r="W13" s="44">
        <v>26</v>
      </c>
      <c r="X13" s="127">
        <v>3</v>
      </c>
      <c r="Y13" s="11">
        <v>2014</v>
      </c>
    </row>
    <row r="14" spans="1:26" s="5" customFormat="1" ht="23.1" customHeight="1">
      <c r="A14" s="11">
        <v>2015</v>
      </c>
      <c r="B14" s="88">
        <v>3</v>
      </c>
      <c r="C14" s="44">
        <v>34</v>
      </c>
      <c r="D14" s="44">
        <v>34</v>
      </c>
      <c r="E14" s="44">
        <v>0</v>
      </c>
      <c r="F14" s="44">
        <v>0</v>
      </c>
      <c r="G14" s="44">
        <v>18</v>
      </c>
      <c r="H14" s="44">
        <v>16</v>
      </c>
      <c r="I14" s="44">
        <v>0</v>
      </c>
      <c r="J14" s="44">
        <v>1</v>
      </c>
      <c r="K14" s="44">
        <v>1</v>
      </c>
      <c r="L14" s="44">
        <v>0</v>
      </c>
      <c r="M14" s="44">
        <v>34</v>
      </c>
      <c r="N14" s="44">
        <v>19</v>
      </c>
      <c r="O14" s="44">
        <v>15</v>
      </c>
      <c r="P14" s="44">
        <v>0</v>
      </c>
      <c r="Q14" s="44">
        <v>0</v>
      </c>
      <c r="R14" s="44">
        <v>19</v>
      </c>
      <c r="S14" s="44">
        <v>15</v>
      </c>
      <c r="T14" s="44">
        <v>2</v>
      </c>
      <c r="U14" s="44">
        <v>1</v>
      </c>
      <c r="V14" s="44">
        <v>0</v>
      </c>
      <c r="W14" s="44">
        <v>25</v>
      </c>
      <c r="X14" s="127">
        <v>6</v>
      </c>
      <c r="Y14" s="11">
        <v>2015</v>
      </c>
    </row>
    <row r="15" spans="1:26" s="52" customFormat="1" ht="23.1" customHeight="1">
      <c r="A15" s="128">
        <v>2016</v>
      </c>
      <c r="B15" s="161">
        <f>SUM(B16:B26)</f>
        <v>3</v>
      </c>
      <c r="C15" s="162">
        <f>SUM(C16:C26)</f>
        <v>9</v>
      </c>
      <c r="D15" s="162">
        <f t="shared" ref="D15:X15" si="0">SUM(D16:D26)</f>
        <v>9</v>
      </c>
      <c r="E15" s="162">
        <f t="shared" si="0"/>
        <v>0</v>
      </c>
      <c r="F15" s="162">
        <f t="shared" si="0"/>
        <v>0</v>
      </c>
      <c r="G15" s="162">
        <f t="shared" si="0"/>
        <v>7</v>
      </c>
      <c r="H15" s="162">
        <f t="shared" si="0"/>
        <v>7</v>
      </c>
      <c r="I15" s="162">
        <f t="shared" si="0"/>
        <v>0</v>
      </c>
      <c r="J15" s="162">
        <f t="shared" si="0"/>
        <v>0</v>
      </c>
      <c r="K15" s="162">
        <f t="shared" si="0"/>
        <v>0</v>
      </c>
      <c r="L15" s="162">
        <f t="shared" si="0"/>
        <v>0</v>
      </c>
      <c r="M15" s="162">
        <f t="shared" si="0"/>
        <v>36</v>
      </c>
      <c r="N15" s="162">
        <f t="shared" si="0"/>
        <v>25</v>
      </c>
      <c r="O15" s="162">
        <f t="shared" si="0"/>
        <v>11</v>
      </c>
      <c r="P15" s="162">
        <f t="shared" si="0"/>
        <v>1</v>
      </c>
      <c r="Q15" s="162">
        <f t="shared" si="0"/>
        <v>0</v>
      </c>
      <c r="R15" s="162">
        <f t="shared" si="0"/>
        <v>24</v>
      </c>
      <c r="S15" s="162">
        <f t="shared" si="0"/>
        <v>11</v>
      </c>
      <c r="T15" s="162">
        <f t="shared" si="0"/>
        <v>1</v>
      </c>
      <c r="U15" s="162">
        <f t="shared" si="0"/>
        <v>0</v>
      </c>
      <c r="V15" s="162">
        <f t="shared" si="0"/>
        <v>0</v>
      </c>
      <c r="W15" s="162">
        <f t="shared" si="0"/>
        <v>31</v>
      </c>
      <c r="X15" s="163">
        <f t="shared" si="0"/>
        <v>4</v>
      </c>
      <c r="Y15" s="128">
        <v>2016</v>
      </c>
    </row>
    <row r="16" spans="1:26" s="5" customFormat="1" ht="23.1" customHeight="1">
      <c r="A16" s="11" t="s">
        <v>278</v>
      </c>
      <c r="B16" s="697">
        <v>1</v>
      </c>
      <c r="C16" s="698">
        <v>4</v>
      </c>
      <c r="D16" s="698">
        <v>4</v>
      </c>
      <c r="E16" s="698">
        <v>0</v>
      </c>
      <c r="F16" s="698">
        <v>0</v>
      </c>
      <c r="G16" s="698">
        <v>0</v>
      </c>
      <c r="H16" s="698">
        <v>0</v>
      </c>
      <c r="I16" s="698">
        <v>0</v>
      </c>
      <c r="J16" s="698">
        <v>0</v>
      </c>
      <c r="K16" s="698">
        <v>0</v>
      </c>
      <c r="L16" s="698">
        <v>0</v>
      </c>
      <c r="M16" s="698">
        <v>4</v>
      </c>
      <c r="N16" s="698">
        <v>4</v>
      </c>
      <c r="O16" s="698">
        <v>0</v>
      </c>
      <c r="P16" s="698">
        <v>0</v>
      </c>
      <c r="Q16" s="698">
        <v>0</v>
      </c>
      <c r="R16" s="698">
        <v>4</v>
      </c>
      <c r="S16" s="698">
        <v>0</v>
      </c>
      <c r="T16" s="698">
        <v>0</v>
      </c>
      <c r="U16" s="698">
        <v>0</v>
      </c>
      <c r="V16" s="698">
        <v>0</v>
      </c>
      <c r="W16" s="698">
        <v>4</v>
      </c>
      <c r="X16" s="699">
        <v>0</v>
      </c>
      <c r="Y16" s="11" t="s">
        <v>337</v>
      </c>
      <c r="Z16" s="44">
        <v>0</v>
      </c>
    </row>
    <row r="17" spans="1:26" s="5" customFormat="1" ht="23.1" customHeight="1">
      <c r="A17" s="11" t="s">
        <v>281</v>
      </c>
      <c r="B17" s="697">
        <v>0</v>
      </c>
      <c r="C17" s="698">
        <v>0</v>
      </c>
      <c r="D17" s="698">
        <v>0</v>
      </c>
      <c r="E17" s="698">
        <v>0</v>
      </c>
      <c r="F17" s="698">
        <v>0</v>
      </c>
      <c r="G17" s="698">
        <v>0</v>
      </c>
      <c r="H17" s="698">
        <v>0</v>
      </c>
      <c r="I17" s="698">
        <v>0</v>
      </c>
      <c r="J17" s="698">
        <v>0</v>
      </c>
      <c r="K17" s="698">
        <v>0</v>
      </c>
      <c r="L17" s="698">
        <v>0</v>
      </c>
      <c r="M17" s="698">
        <v>0</v>
      </c>
      <c r="N17" s="698">
        <v>0</v>
      </c>
      <c r="O17" s="698">
        <v>0</v>
      </c>
      <c r="P17" s="698">
        <v>0</v>
      </c>
      <c r="Q17" s="698">
        <v>0</v>
      </c>
      <c r="R17" s="698">
        <v>0</v>
      </c>
      <c r="S17" s="698">
        <v>0</v>
      </c>
      <c r="T17" s="698">
        <v>0</v>
      </c>
      <c r="U17" s="698">
        <v>0</v>
      </c>
      <c r="V17" s="698">
        <v>0</v>
      </c>
      <c r="W17" s="698">
        <v>0</v>
      </c>
      <c r="X17" s="699">
        <v>0</v>
      </c>
      <c r="Y17" s="11" t="s">
        <v>338</v>
      </c>
      <c r="Z17" s="44">
        <v>0</v>
      </c>
    </row>
    <row r="18" spans="1:26" s="5" customFormat="1" ht="23.1" customHeight="1">
      <c r="A18" s="11" t="s">
        <v>283</v>
      </c>
      <c r="B18" s="697">
        <v>0</v>
      </c>
      <c r="C18" s="698">
        <v>0</v>
      </c>
      <c r="D18" s="698">
        <v>0</v>
      </c>
      <c r="E18" s="698">
        <v>0</v>
      </c>
      <c r="F18" s="698">
        <v>0</v>
      </c>
      <c r="G18" s="698">
        <v>0</v>
      </c>
      <c r="H18" s="698">
        <v>0</v>
      </c>
      <c r="I18" s="698">
        <v>0</v>
      </c>
      <c r="J18" s="698">
        <v>0</v>
      </c>
      <c r="K18" s="698">
        <v>0</v>
      </c>
      <c r="L18" s="698">
        <v>0</v>
      </c>
      <c r="M18" s="698">
        <v>0</v>
      </c>
      <c r="N18" s="698">
        <v>0</v>
      </c>
      <c r="O18" s="698">
        <v>0</v>
      </c>
      <c r="P18" s="698">
        <v>0</v>
      </c>
      <c r="Q18" s="698">
        <v>0</v>
      </c>
      <c r="R18" s="698">
        <v>0</v>
      </c>
      <c r="S18" s="698">
        <v>0</v>
      </c>
      <c r="T18" s="698">
        <v>0</v>
      </c>
      <c r="U18" s="698">
        <v>0</v>
      </c>
      <c r="V18" s="698">
        <v>0</v>
      </c>
      <c r="W18" s="698">
        <v>0</v>
      </c>
      <c r="X18" s="699">
        <v>0</v>
      </c>
      <c r="Y18" s="11" t="s">
        <v>339</v>
      </c>
      <c r="Z18" s="44">
        <v>0</v>
      </c>
    </row>
    <row r="19" spans="1:26" s="5" customFormat="1" ht="23.1" customHeight="1">
      <c r="A19" s="11" t="s">
        <v>285</v>
      </c>
      <c r="B19" s="697">
        <v>0</v>
      </c>
      <c r="C19" s="698">
        <v>0</v>
      </c>
      <c r="D19" s="698">
        <v>0</v>
      </c>
      <c r="E19" s="698">
        <v>0</v>
      </c>
      <c r="F19" s="698">
        <v>0</v>
      </c>
      <c r="G19" s="698">
        <v>0</v>
      </c>
      <c r="H19" s="698">
        <v>0</v>
      </c>
      <c r="I19" s="698">
        <v>0</v>
      </c>
      <c r="J19" s="698">
        <v>0</v>
      </c>
      <c r="K19" s="698">
        <v>0</v>
      </c>
      <c r="L19" s="698">
        <v>0</v>
      </c>
      <c r="M19" s="698">
        <v>0</v>
      </c>
      <c r="N19" s="698">
        <v>0</v>
      </c>
      <c r="O19" s="698">
        <v>0</v>
      </c>
      <c r="P19" s="698">
        <v>0</v>
      </c>
      <c r="Q19" s="698">
        <v>0</v>
      </c>
      <c r="R19" s="698">
        <v>0</v>
      </c>
      <c r="S19" s="698">
        <v>0</v>
      </c>
      <c r="T19" s="698">
        <v>0</v>
      </c>
      <c r="U19" s="698">
        <v>0</v>
      </c>
      <c r="V19" s="698">
        <v>0</v>
      </c>
      <c r="W19" s="698">
        <v>0</v>
      </c>
      <c r="X19" s="699">
        <v>0</v>
      </c>
      <c r="Y19" s="11" t="s">
        <v>286</v>
      </c>
      <c r="Z19" s="44">
        <v>0</v>
      </c>
    </row>
    <row r="20" spans="1:26" s="5" customFormat="1" ht="23.1" customHeight="1">
      <c r="A20" s="11" t="s">
        <v>287</v>
      </c>
      <c r="B20" s="697">
        <v>1</v>
      </c>
      <c r="C20" s="698">
        <v>0</v>
      </c>
      <c r="D20" s="698">
        <v>0</v>
      </c>
      <c r="E20" s="698">
        <v>0</v>
      </c>
      <c r="F20" s="698">
        <v>0</v>
      </c>
      <c r="G20" s="698">
        <v>0</v>
      </c>
      <c r="H20" s="698">
        <v>0</v>
      </c>
      <c r="I20" s="698">
        <v>0</v>
      </c>
      <c r="J20" s="698">
        <v>0</v>
      </c>
      <c r="K20" s="698">
        <v>0</v>
      </c>
      <c r="L20" s="698">
        <v>0</v>
      </c>
      <c r="M20" s="698">
        <v>4</v>
      </c>
      <c r="N20" s="698">
        <v>4</v>
      </c>
      <c r="O20" s="698">
        <v>0</v>
      </c>
      <c r="P20" s="698">
        <v>0</v>
      </c>
      <c r="Q20" s="698">
        <v>0</v>
      </c>
      <c r="R20" s="698">
        <v>4</v>
      </c>
      <c r="S20" s="698">
        <v>0</v>
      </c>
      <c r="T20" s="698">
        <v>1</v>
      </c>
      <c r="U20" s="698">
        <v>0</v>
      </c>
      <c r="V20" s="698">
        <v>0</v>
      </c>
      <c r="W20" s="698">
        <v>1</v>
      </c>
      <c r="X20" s="699">
        <v>2</v>
      </c>
      <c r="Y20" s="11" t="s">
        <v>340</v>
      </c>
      <c r="Z20" s="44">
        <v>0</v>
      </c>
    </row>
    <row r="21" spans="1:26" s="5" customFormat="1" ht="23.1" customHeight="1">
      <c r="A21" s="11" t="s">
        <v>289</v>
      </c>
      <c r="B21" s="697">
        <v>0</v>
      </c>
      <c r="C21" s="698">
        <v>0</v>
      </c>
      <c r="D21" s="698">
        <v>0</v>
      </c>
      <c r="E21" s="698">
        <v>0</v>
      </c>
      <c r="F21" s="698">
        <v>0</v>
      </c>
      <c r="G21" s="698">
        <v>0</v>
      </c>
      <c r="H21" s="698">
        <v>0</v>
      </c>
      <c r="I21" s="698">
        <v>0</v>
      </c>
      <c r="J21" s="698">
        <v>0</v>
      </c>
      <c r="K21" s="698">
        <v>0</v>
      </c>
      <c r="L21" s="698">
        <v>0</v>
      </c>
      <c r="M21" s="698">
        <v>0</v>
      </c>
      <c r="N21" s="698">
        <v>0</v>
      </c>
      <c r="O21" s="698">
        <v>0</v>
      </c>
      <c r="P21" s="698">
        <v>0</v>
      </c>
      <c r="Q21" s="698">
        <v>0</v>
      </c>
      <c r="R21" s="698">
        <v>0</v>
      </c>
      <c r="S21" s="698">
        <v>0</v>
      </c>
      <c r="T21" s="698">
        <v>0</v>
      </c>
      <c r="U21" s="698">
        <v>0</v>
      </c>
      <c r="V21" s="698">
        <v>0</v>
      </c>
      <c r="W21" s="698">
        <v>0</v>
      </c>
      <c r="X21" s="699">
        <v>0</v>
      </c>
      <c r="Y21" s="11" t="s">
        <v>341</v>
      </c>
      <c r="Z21" s="44">
        <v>0</v>
      </c>
    </row>
    <row r="22" spans="1:26" s="5" customFormat="1" ht="23.1" customHeight="1">
      <c r="A22" s="11" t="s">
        <v>291</v>
      </c>
      <c r="B22" s="697">
        <v>0</v>
      </c>
      <c r="C22" s="698">
        <v>0</v>
      </c>
      <c r="D22" s="698">
        <v>0</v>
      </c>
      <c r="E22" s="698">
        <v>0</v>
      </c>
      <c r="F22" s="698">
        <v>0</v>
      </c>
      <c r="G22" s="698">
        <v>0</v>
      </c>
      <c r="H22" s="698">
        <v>0</v>
      </c>
      <c r="I22" s="698">
        <v>0</v>
      </c>
      <c r="J22" s="698">
        <v>0</v>
      </c>
      <c r="K22" s="698">
        <v>0</v>
      </c>
      <c r="L22" s="698">
        <v>0</v>
      </c>
      <c r="M22" s="698">
        <v>0</v>
      </c>
      <c r="N22" s="698">
        <v>0</v>
      </c>
      <c r="O22" s="698">
        <v>0</v>
      </c>
      <c r="P22" s="698">
        <v>0</v>
      </c>
      <c r="Q22" s="698">
        <v>0</v>
      </c>
      <c r="R22" s="698">
        <v>0</v>
      </c>
      <c r="S22" s="698">
        <v>0</v>
      </c>
      <c r="T22" s="698">
        <v>0</v>
      </c>
      <c r="U22" s="698">
        <v>0</v>
      </c>
      <c r="V22" s="698">
        <v>0</v>
      </c>
      <c r="W22" s="698">
        <v>0</v>
      </c>
      <c r="X22" s="699">
        <v>0</v>
      </c>
      <c r="Y22" s="11" t="s">
        <v>292</v>
      </c>
      <c r="Z22" s="44">
        <v>0</v>
      </c>
    </row>
    <row r="23" spans="1:26" s="5" customFormat="1" ht="23.1" customHeight="1">
      <c r="A23" s="11" t="s">
        <v>293</v>
      </c>
      <c r="B23" s="697">
        <v>1</v>
      </c>
      <c r="C23" s="698">
        <v>5</v>
      </c>
      <c r="D23" s="698">
        <v>5</v>
      </c>
      <c r="E23" s="698">
        <v>0</v>
      </c>
      <c r="F23" s="698">
        <v>0</v>
      </c>
      <c r="G23" s="698">
        <v>7</v>
      </c>
      <c r="H23" s="698">
        <v>7</v>
      </c>
      <c r="I23" s="698">
        <v>0</v>
      </c>
      <c r="J23" s="698">
        <v>0</v>
      </c>
      <c r="K23" s="698">
        <v>0</v>
      </c>
      <c r="L23" s="698">
        <v>0</v>
      </c>
      <c r="M23" s="698">
        <v>28</v>
      </c>
      <c r="N23" s="698">
        <v>17</v>
      </c>
      <c r="O23" s="698">
        <v>11</v>
      </c>
      <c r="P23" s="698">
        <v>1</v>
      </c>
      <c r="Q23" s="698">
        <v>0</v>
      </c>
      <c r="R23" s="698">
        <v>16</v>
      </c>
      <c r="S23" s="698">
        <v>11</v>
      </c>
      <c r="T23" s="698">
        <v>0</v>
      </c>
      <c r="U23" s="698">
        <v>0</v>
      </c>
      <c r="V23" s="698">
        <v>0</v>
      </c>
      <c r="W23" s="698">
        <v>26</v>
      </c>
      <c r="X23" s="699">
        <v>2</v>
      </c>
      <c r="Y23" s="11" t="s">
        <v>342</v>
      </c>
      <c r="Z23" s="44">
        <v>0</v>
      </c>
    </row>
    <row r="24" spans="1:26" s="5" customFormat="1" ht="23.1" customHeight="1">
      <c r="A24" s="11" t="s">
        <v>295</v>
      </c>
      <c r="B24" s="697">
        <v>0</v>
      </c>
      <c r="C24" s="698">
        <v>0</v>
      </c>
      <c r="D24" s="698">
        <v>0</v>
      </c>
      <c r="E24" s="698">
        <v>0</v>
      </c>
      <c r="F24" s="698">
        <v>0</v>
      </c>
      <c r="G24" s="698">
        <v>0</v>
      </c>
      <c r="H24" s="698">
        <v>0</v>
      </c>
      <c r="I24" s="698">
        <v>0</v>
      </c>
      <c r="J24" s="698">
        <v>0</v>
      </c>
      <c r="K24" s="698">
        <v>0</v>
      </c>
      <c r="L24" s="698">
        <v>0</v>
      </c>
      <c r="M24" s="698">
        <v>0</v>
      </c>
      <c r="N24" s="698">
        <v>0</v>
      </c>
      <c r="O24" s="698">
        <v>0</v>
      </c>
      <c r="P24" s="698">
        <v>0</v>
      </c>
      <c r="Q24" s="698">
        <v>0</v>
      </c>
      <c r="R24" s="698">
        <v>0</v>
      </c>
      <c r="S24" s="698">
        <v>0</v>
      </c>
      <c r="T24" s="698">
        <v>0</v>
      </c>
      <c r="U24" s="698">
        <v>0</v>
      </c>
      <c r="V24" s="698">
        <v>0</v>
      </c>
      <c r="W24" s="698">
        <v>0</v>
      </c>
      <c r="X24" s="699">
        <v>0</v>
      </c>
      <c r="Y24" s="11" t="s">
        <v>296</v>
      </c>
      <c r="Z24" s="44">
        <v>0</v>
      </c>
    </row>
    <row r="25" spans="1:26" s="5" customFormat="1" ht="23.1" customHeight="1">
      <c r="A25" s="11" t="s">
        <v>297</v>
      </c>
      <c r="B25" s="697">
        <v>0</v>
      </c>
      <c r="C25" s="698">
        <v>0</v>
      </c>
      <c r="D25" s="698">
        <v>0</v>
      </c>
      <c r="E25" s="698">
        <v>0</v>
      </c>
      <c r="F25" s="698">
        <v>0</v>
      </c>
      <c r="G25" s="698">
        <v>0</v>
      </c>
      <c r="H25" s="698">
        <v>0</v>
      </c>
      <c r="I25" s="698">
        <v>0</v>
      </c>
      <c r="J25" s="698">
        <v>0</v>
      </c>
      <c r="K25" s="698">
        <v>0</v>
      </c>
      <c r="L25" s="698">
        <v>0</v>
      </c>
      <c r="M25" s="698">
        <v>0</v>
      </c>
      <c r="N25" s="698">
        <v>0</v>
      </c>
      <c r="O25" s="698">
        <v>0</v>
      </c>
      <c r="P25" s="698">
        <v>0</v>
      </c>
      <c r="Q25" s="698">
        <v>0</v>
      </c>
      <c r="R25" s="698">
        <v>0</v>
      </c>
      <c r="S25" s="698">
        <v>0</v>
      </c>
      <c r="T25" s="698">
        <v>0</v>
      </c>
      <c r="U25" s="698">
        <v>0</v>
      </c>
      <c r="V25" s="698">
        <v>0</v>
      </c>
      <c r="W25" s="698">
        <v>0</v>
      </c>
      <c r="X25" s="699">
        <v>0</v>
      </c>
      <c r="Y25" s="11" t="s">
        <v>298</v>
      </c>
      <c r="Z25" s="44">
        <v>0</v>
      </c>
    </row>
    <row r="26" spans="1:26" s="5" customFormat="1" ht="23.1" customHeight="1" thickBot="1">
      <c r="A26" s="119" t="s">
        <v>299</v>
      </c>
      <c r="B26" s="700">
        <v>0</v>
      </c>
      <c r="C26" s="701">
        <v>0</v>
      </c>
      <c r="D26" s="701">
        <v>0</v>
      </c>
      <c r="E26" s="701">
        <v>0</v>
      </c>
      <c r="F26" s="701">
        <v>0</v>
      </c>
      <c r="G26" s="701">
        <v>0</v>
      </c>
      <c r="H26" s="701">
        <v>0</v>
      </c>
      <c r="I26" s="701">
        <v>0</v>
      </c>
      <c r="J26" s="701">
        <v>0</v>
      </c>
      <c r="K26" s="701">
        <v>0</v>
      </c>
      <c r="L26" s="701">
        <v>0</v>
      </c>
      <c r="M26" s="701">
        <v>0</v>
      </c>
      <c r="N26" s="701">
        <v>0</v>
      </c>
      <c r="O26" s="701">
        <v>0</v>
      </c>
      <c r="P26" s="701">
        <v>0</v>
      </c>
      <c r="Q26" s="701">
        <v>0</v>
      </c>
      <c r="R26" s="701">
        <v>0</v>
      </c>
      <c r="S26" s="701">
        <v>0</v>
      </c>
      <c r="T26" s="701">
        <v>0</v>
      </c>
      <c r="U26" s="701">
        <v>0</v>
      </c>
      <c r="V26" s="701">
        <v>0</v>
      </c>
      <c r="W26" s="701">
        <v>0</v>
      </c>
      <c r="X26" s="702">
        <v>0</v>
      </c>
      <c r="Y26" s="119" t="s">
        <v>343</v>
      </c>
      <c r="Z26" s="44">
        <v>0</v>
      </c>
    </row>
    <row r="27" spans="1:26" ht="23.1" customHeight="1">
      <c r="A27" s="306" t="s">
        <v>1018</v>
      </c>
      <c r="M27" s="808" t="s">
        <v>855</v>
      </c>
      <c r="N27" s="808"/>
      <c r="O27" s="808"/>
      <c r="P27" s="808"/>
      <c r="Q27" s="808"/>
      <c r="R27" s="808"/>
      <c r="S27" s="808"/>
      <c r="T27" s="808"/>
    </row>
  </sheetData>
  <mergeCells count="32">
    <mergeCell ref="M27:T27"/>
    <mergeCell ref="I8:I9"/>
    <mergeCell ref="J8:J9"/>
    <mergeCell ref="K8:K9"/>
    <mergeCell ref="L8:L9"/>
    <mergeCell ref="T8:T9"/>
    <mergeCell ref="V8:V9"/>
    <mergeCell ref="W8:W9"/>
    <mergeCell ref="U8:U9"/>
    <mergeCell ref="C8:C9"/>
    <mergeCell ref="D8:D9"/>
    <mergeCell ref="E8:E9"/>
    <mergeCell ref="F8:F9"/>
    <mergeCell ref="G8:G9"/>
    <mergeCell ref="H8:H9"/>
    <mergeCell ref="M7:M9"/>
    <mergeCell ref="N7:N9"/>
    <mergeCell ref="O7:O9"/>
    <mergeCell ref="P7:Q7"/>
    <mergeCell ref="R7:S7"/>
    <mergeCell ref="A2:L2"/>
    <mergeCell ref="M2:Y2"/>
    <mergeCell ref="W4:Y4"/>
    <mergeCell ref="B5:B6"/>
    <mergeCell ref="C5:F5"/>
    <mergeCell ref="G5:L5"/>
    <mergeCell ref="M5:X5"/>
    <mergeCell ref="C6:F6"/>
    <mergeCell ref="G6:L6"/>
    <mergeCell ref="M6:O6"/>
    <mergeCell ref="P6:S6"/>
    <mergeCell ref="T6:X6"/>
  </mergeCells>
  <phoneticPr fontId="12" type="noConversion"/>
  <pageMargins left="0.75" right="0.75" top="1" bottom="1" header="0.5" footer="0.5"/>
  <pageSetup paperSize="9" scale="61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B24"/>
  <sheetViews>
    <sheetView showGridLines="0" view="pageBreakPreview" topLeftCell="A2" zoomScaleNormal="100" workbookViewId="0">
      <selection activeCell="B23" sqref="B23"/>
    </sheetView>
  </sheetViews>
  <sheetFormatPr defaultRowHeight="13.5"/>
  <cols>
    <col min="1" max="1" width="8.88671875" style="1"/>
    <col min="2" max="9" width="8" style="1" customWidth="1"/>
    <col min="10" max="10" width="9.21875" style="1" customWidth="1"/>
    <col min="11" max="14" width="8.77734375" style="1" customWidth="1"/>
    <col min="15" max="15" width="8.88671875" style="1"/>
    <col min="16" max="16" width="17.109375" style="1" customWidth="1"/>
    <col min="17" max="17" width="8.88671875" style="1"/>
    <col min="18" max="27" width="9.77734375" style="1" customWidth="1"/>
    <col min="28" max="28" width="18" style="1" customWidth="1"/>
    <col min="29" max="16384" width="8.88671875" style="1"/>
  </cols>
  <sheetData>
    <row r="2" spans="1:28" ht="20.25">
      <c r="A2" s="790" t="s">
        <v>1076</v>
      </c>
      <c r="B2" s="790"/>
      <c r="C2" s="790"/>
      <c r="D2" s="790"/>
      <c r="E2" s="790"/>
      <c r="F2" s="790"/>
      <c r="G2" s="790"/>
      <c r="H2" s="790"/>
      <c r="I2" s="790"/>
      <c r="J2" s="790" t="s">
        <v>1077</v>
      </c>
      <c r="K2" s="790"/>
      <c r="L2" s="790"/>
      <c r="M2" s="790"/>
      <c r="N2" s="790"/>
      <c r="O2" s="790"/>
      <c r="P2" s="790"/>
      <c r="Q2" s="790" t="s">
        <v>1078</v>
      </c>
      <c r="R2" s="790"/>
      <c r="S2" s="790"/>
      <c r="T2" s="790"/>
      <c r="U2" s="790"/>
      <c r="V2" s="790"/>
      <c r="W2" s="790" t="s">
        <v>1079</v>
      </c>
      <c r="X2" s="790"/>
      <c r="Y2" s="790"/>
      <c r="Z2" s="790"/>
      <c r="AA2" s="790"/>
      <c r="AB2" s="790"/>
    </row>
    <row r="3" spans="1:28" ht="14.25" thickBot="1">
      <c r="A3" s="1" t="s">
        <v>984</v>
      </c>
      <c r="P3" s="135" t="s">
        <v>489</v>
      </c>
      <c r="Q3" s="1" t="s">
        <v>490</v>
      </c>
      <c r="AB3" s="135" t="s">
        <v>45</v>
      </c>
    </row>
    <row r="4" spans="1:28" ht="27.75" customHeight="1">
      <c r="A4" s="817" t="s">
        <v>985</v>
      </c>
      <c r="B4" s="882" t="s">
        <v>1080</v>
      </c>
      <c r="C4" s="825"/>
      <c r="D4" s="826"/>
      <c r="E4" s="882" t="s">
        <v>1081</v>
      </c>
      <c r="F4" s="873"/>
      <c r="G4" s="873"/>
      <c r="H4" s="873"/>
      <c r="I4" s="873"/>
      <c r="J4" s="873"/>
      <c r="K4" s="873"/>
      <c r="L4" s="873"/>
      <c r="M4" s="873"/>
      <c r="N4" s="873"/>
      <c r="O4" s="874"/>
      <c r="P4" s="816" t="s">
        <v>1082</v>
      </c>
      <c r="Q4" s="817" t="s">
        <v>1083</v>
      </c>
      <c r="R4" s="882" t="s">
        <v>1084</v>
      </c>
      <c r="S4" s="1079"/>
      <c r="T4" s="1079"/>
      <c r="U4" s="1080"/>
      <c r="V4" s="873" t="s">
        <v>1085</v>
      </c>
      <c r="W4" s="873"/>
      <c r="X4" s="873"/>
      <c r="Y4" s="873"/>
      <c r="Z4" s="873"/>
      <c r="AA4" s="874"/>
      <c r="AB4" s="816" t="s">
        <v>1082</v>
      </c>
    </row>
    <row r="5" spans="1:28" ht="27">
      <c r="A5" s="871"/>
      <c r="B5" s="425" t="s">
        <v>824</v>
      </c>
      <c r="C5" s="425" t="s">
        <v>116</v>
      </c>
      <c r="D5" s="425" t="s">
        <v>117</v>
      </c>
      <c r="E5" s="425" t="s">
        <v>1086</v>
      </c>
      <c r="F5" s="425" t="s">
        <v>1087</v>
      </c>
      <c r="G5" s="425" t="s">
        <v>1088</v>
      </c>
      <c r="H5" s="425" t="s">
        <v>1089</v>
      </c>
      <c r="I5" s="425" t="s">
        <v>1090</v>
      </c>
      <c r="J5" s="425" t="s">
        <v>1091</v>
      </c>
      <c r="K5" s="425" t="s">
        <v>1092</v>
      </c>
      <c r="L5" s="425" t="s">
        <v>1093</v>
      </c>
      <c r="M5" s="425" t="s">
        <v>1094</v>
      </c>
      <c r="N5" s="425" t="s">
        <v>1095</v>
      </c>
      <c r="O5" s="425" t="s">
        <v>1096</v>
      </c>
      <c r="P5" s="1075"/>
      <c r="Q5" s="1077"/>
      <c r="R5" s="425" t="s">
        <v>1097</v>
      </c>
      <c r="S5" s="425" t="s">
        <v>1098</v>
      </c>
      <c r="T5" s="425" t="s">
        <v>1099</v>
      </c>
      <c r="U5" s="425" t="s">
        <v>1100</v>
      </c>
      <c r="V5" s="425" t="s">
        <v>1101</v>
      </c>
      <c r="W5" s="425" t="s">
        <v>1102</v>
      </c>
      <c r="X5" s="425" t="s">
        <v>1103</v>
      </c>
      <c r="Y5" s="425" t="s">
        <v>1104</v>
      </c>
      <c r="Z5" s="425" t="s">
        <v>1105</v>
      </c>
      <c r="AA5" s="425" t="s">
        <v>1106</v>
      </c>
      <c r="AB5" s="1075"/>
    </row>
    <row r="6" spans="1:28" ht="25.5" customHeight="1">
      <c r="A6" s="872"/>
      <c r="B6" s="40" t="s">
        <v>1107</v>
      </c>
      <c r="C6" s="40" t="s">
        <v>1108</v>
      </c>
      <c r="D6" s="40" t="s">
        <v>1109</v>
      </c>
      <c r="E6" s="40" t="s">
        <v>1110</v>
      </c>
      <c r="F6" s="40" t="s">
        <v>1111</v>
      </c>
      <c r="G6" s="40" t="s">
        <v>1112</v>
      </c>
      <c r="H6" s="40" t="s">
        <v>1113</v>
      </c>
      <c r="I6" s="40" t="s">
        <v>1114</v>
      </c>
      <c r="J6" s="40" t="s">
        <v>1115</v>
      </c>
      <c r="K6" s="40" t="s">
        <v>1116</v>
      </c>
      <c r="L6" s="40" t="s">
        <v>1117</v>
      </c>
      <c r="M6" s="40" t="s">
        <v>1118</v>
      </c>
      <c r="N6" s="40" t="s">
        <v>1119</v>
      </c>
      <c r="O6" s="40" t="s">
        <v>1120</v>
      </c>
      <c r="P6" s="1076"/>
      <c r="Q6" s="1078"/>
      <c r="R6" s="40" t="s">
        <v>1121</v>
      </c>
      <c r="S6" s="40" t="s">
        <v>1122</v>
      </c>
      <c r="T6" s="40" t="s">
        <v>1123</v>
      </c>
      <c r="U6" s="40" t="s">
        <v>1124</v>
      </c>
      <c r="V6" s="40" t="s">
        <v>1125</v>
      </c>
      <c r="W6" s="40" t="s">
        <v>1126</v>
      </c>
      <c r="X6" s="40" t="s">
        <v>1127</v>
      </c>
      <c r="Y6" s="40" t="s">
        <v>1128</v>
      </c>
      <c r="Z6" s="40" t="s">
        <v>1129</v>
      </c>
      <c r="AA6" s="40" t="s">
        <v>1130</v>
      </c>
      <c r="AB6" s="1076"/>
    </row>
    <row r="7" spans="1:28" s="5" customFormat="1" ht="20.100000000000001" customHeight="1">
      <c r="A7" s="497">
        <v>2011</v>
      </c>
      <c r="B7" s="498">
        <v>6661</v>
      </c>
      <c r="C7" s="499">
        <v>3887</v>
      </c>
      <c r="D7" s="499">
        <v>2774</v>
      </c>
      <c r="E7" s="499">
        <v>3619</v>
      </c>
      <c r="F7" s="499">
        <v>556</v>
      </c>
      <c r="G7" s="499">
        <v>622</v>
      </c>
      <c r="H7" s="499">
        <v>806</v>
      </c>
      <c r="I7" s="499">
        <v>32</v>
      </c>
      <c r="J7" s="499">
        <v>412</v>
      </c>
      <c r="K7" s="499">
        <v>16</v>
      </c>
      <c r="L7" s="499">
        <v>343</v>
      </c>
      <c r="M7" s="499">
        <v>109</v>
      </c>
      <c r="N7" s="499">
        <v>21</v>
      </c>
      <c r="O7" s="500">
        <v>39</v>
      </c>
      <c r="P7" s="497">
        <v>2011</v>
      </c>
      <c r="Q7" s="497">
        <v>2011</v>
      </c>
      <c r="R7" s="501">
        <v>22</v>
      </c>
      <c r="S7" s="502">
        <v>8</v>
      </c>
      <c r="T7" s="502">
        <v>36</v>
      </c>
      <c r="U7" s="502">
        <v>20</v>
      </c>
      <c r="V7" s="502">
        <v>495</v>
      </c>
      <c r="W7" s="502">
        <v>937</v>
      </c>
      <c r="X7" s="502">
        <v>1260</v>
      </c>
      <c r="Y7" s="502">
        <v>1071</v>
      </c>
      <c r="Z7" s="502">
        <v>1360</v>
      </c>
      <c r="AA7" s="503">
        <v>1538</v>
      </c>
      <c r="AB7" s="497">
        <v>2011</v>
      </c>
    </row>
    <row r="8" spans="1:28" s="52" customFormat="1" ht="20.100000000000001" customHeight="1">
      <c r="A8" s="497">
        <v>2012</v>
      </c>
      <c r="B8" s="498">
        <v>6625</v>
      </c>
      <c r="C8" s="499">
        <v>3867</v>
      </c>
      <c r="D8" s="499">
        <v>2758</v>
      </c>
      <c r="E8" s="499">
        <v>2874</v>
      </c>
      <c r="F8" s="499">
        <v>404</v>
      </c>
      <c r="G8" s="499">
        <v>501</v>
      </c>
      <c r="H8" s="499">
        <v>696</v>
      </c>
      <c r="I8" s="499">
        <v>27</v>
      </c>
      <c r="J8" s="499">
        <v>318</v>
      </c>
      <c r="K8" s="499">
        <v>8</v>
      </c>
      <c r="L8" s="499">
        <v>213</v>
      </c>
      <c r="M8" s="499">
        <v>81</v>
      </c>
      <c r="N8" s="499">
        <v>9</v>
      </c>
      <c r="O8" s="500">
        <v>30</v>
      </c>
      <c r="P8" s="497">
        <v>2012</v>
      </c>
      <c r="Q8" s="497">
        <v>2012</v>
      </c>
      <c r="R8" s="501">
        <v>15</v>
      </c>
      <c r="S8" s="502">
        <v>7</v>
      </c>
      <c r="T8" s="502">
        <v>26</v>
      </c>
      <c r="U8" s="502">
        <v>11</v>
      </c>
      <c r="V8" s="502">
        <v>476</v>
      </c>
      <c r="W8" s="502">
        <v>892</v>
      </c>
      <c r="X8" s="502">
        <v>1257</v>
      </c>
      <c r="Y8" s="502">
        <v>1057</v>
      </c>
      <c r="Z8" s="502">
        <v>1353</v>
      </c>
      <c r="AA8" s="503">
        <v>1590</v>
      </c>
      <c r="AB8" s="497">
        <v>2012</v>
      </c>
    </row>
    <row r="9" spans="1:28" s="52" customFormat="1" ht="20.100000000000001" customHeight="1">
      <c r="A9" s="497">
        <v>2013</v>
      </c>
      <c r="B9" s="498">
        <v>6586</v>
      </c>
      <c r="C9" s="499">
        <v>3847</v>
      </c>
      <c r="D9" s="499">
        <v>2739</v>
      </c>
      <c r="E9" s="499">
        <v>3581</v>
      </c>
      <c r="F9" s="499">
        <v>512</v>
      </c>
      <c r="G9" s="499">
        <v>627</v>
      </c>
      <c r="H9" s="499">
        <v>809</v>
      </c>
      <c r="I9" s="499">
        <v>34</v>
      </c>
      <c r="J9" s="499">
        <v>441</v>
      </c>
      <c r="K9" s="499">
        <v>19</v>
      </c>
      <c r="L9" s="499">
        <v>319</v>
      </c>
      <c r="M9" s="499">
        <v>122</v>
      </c>
      <c r="N9" s="499">
        <v>9</v>
      </c>
      <c r="O9" s="500">
        <v>39</v>
      </c>
      <c r="P9" s="497">
        <v>2013</v>
      </c>
      <c r="Q9" s="497">
        <v>2013</v>
      </c>
      <c r="R9" s="501">
        <v>21</v>
      </c>
      <c r="S9" s="502">
        <v>10</v>
      </c>
      <c r="T9" s="502">
        <v>30</v>
      </c>
      <c r="U9" s="502">
        <v>13</v>
      </c>
      <c r="V9" s="502">
        <v>450</v>
      </c>
      <c r="W9" s="502">
        <v>865</v>
      </c>
      <c r="X9" s="502">
        <v>1273</v>
      </c>
      <c r="Y9" s="502">
        <v>1025</v>
      </c>
      <c r="Z9" s="502">
        <v>1384</v>
      </c>
      <c r="AA9" s="503">
        <v>1489</v>
      </c>
      <c r="AB9" s="497">
        <v>2013</v>
      </c>
    </row>
    <row r="10" spans="1:28" s="52" customFormat="1" ht="20.100000000000001" customHeight="1">
      <c r="A10" s="497">
        <v>2014</v>
      </c>
      <c r="B10" s="498">
        <v>6609</v>
      </c>
      <c r="C10" s="499">
        <v>3814</v>
      </c>
      <c r="D10" s="499">
        <v>2795</v>
      </c>
      <c r="E10" s="499">
        <v>3559</v>
      </c>
      <c r="F10" s="499">
        <v>515</v>
      </c>
      <c r="G10" s="499">
        <v>629</v>
      </c>
      <c r="H10" s="499">
        <v>828</v>
      </c>
      <c r="I10" s="499">
        <v>37</v>
      </c>
      <c r="J10" s="499">
        <v>455</v>
      </c>
      <c r="K10" s="499">
        <v>23</v>
      </c>
      <c r="L10" s="499">
        <v>320</v>
      </c>
      <c r="M10" s="499">
        <v>127</v>
      </c>
      <c r="N10" s="499">
        <v>9</v>
      </c>
      <c r="O10" s="500">
        <v>38</v>
      </c>
      <c r="P10" s="497">
        <v>2014</v>
      </c>
      <c r="Q10" s="416">
        <v>2014</v>
      </c>
      <c r="R10" s="502">
        <v>22</v>
      </c>
      <c r="S10" s="502">
        <v>9</v>
      </c>
      <c r="T10" s="502">
        <v>27</v>
      </c>
      <c r="U10" s="502">
        <v>11</v>
      </c>
      <c r="V10" s="502">
        <v>451</v>
      </c>
      <c r="W10" s="502">
        <v>861</v>
      </c>
      <c r="X10" s="502">
        <v>1280</v>
      </c>
      <c r="Y10" s="502">
        <v>1020</v>
      </c>
      <c r="Z10" s="502">
        <v>1384</v>
      </c>
      <c r="AA10" s="503">
        <v>1613</v>
      </c>
      <c r="AB10" s="497">
        <v>2014</v>
      </c>
    </row>
    <row r="11" spans="1:28" s="52" customFormat="1" ht="20.100000000000001" customHeight="1">
      <c r="A11" s="497">
        <v>2015</v>
      </c>
      <c r="B11" s="498">
        <v>6646</v>
      </c>
      <c r="C11" s="499">
        <v>3830</v>
      </c>
      <c r="D11" s="499">
        <v>2816</v>
      </c>
      <c r="E11" s="499">
        <v>3580</v>
      </c>
      <c r="F11" s="499">
        <v>502</v>
      </c>
      <c r="G11" s="499">
        <v>621</v>
      </c>
      <c r="H11" s="499">
        <v>843</v>
      </c>
      <c r="I11" s="499">
        <v>35</v>
      </c>
      <c r="J11" s="499">
        <v>465</v>
      </c>
      <c r="K11" s="499">
        <v>26</v>
      </c>
      <c r="L11" s="499">
        <v>334</v>
      </c>
      <c r="M11" s="499">
        <v>123</v>
      </c>
      <c r="N11" s="499">
        <v>9</v>
      </c>
      <c r="O11" s="500">
        <v>34</v>
      </c>
      <c r="P11" s="497">
        <v>2015</v>
      </c>
      <c r="Q11" s="416">
        <v>2015</v>
      </c>
      <c r="R11" s="502">
        <v>21</v>
      </c>
      <c r="S11" s="502">
        <v>10</v>
      </c>
      <c r="T11" s="502">
        <v>30</v>
      </c>
      <c r="U11" s="502">
        <v>13</v>
      </c>
      <c r="V11" s="502">
        <v>450</v>
      </c>
      <c r="W11" s="502">
        <v>841</v>
      </c>
      <c r="X11" s="502">
        <v>1277</v>
      </c>
      <c r="Y11" s="502">
        <v>1042</v>
      </c>
      <c r="Z11" s="502">
        <v>1422</v>
      </c>
      <c r="AA11" s="503">
        <v>1614</v>
      </c>
      <c r="AB11" s="497">
        <v>2015</v>
      </c>
    </row>
    <row r="12" spans="1:28" s="52" customFormat="1" ht="20.100000000000001" customHeight="1">
      <c r="A12" s="504">
        <v>2016</v>
      </c>
      <c r="B12" s="505">
        <f t="shared" ref="B12:O12" si="0">SUM(B13:B23)</f>
        <v>6871</v>
      </c>
      <c r="C12" s="506">
        <f t="shared" si="0"/>
        <v>3955</v>
      </c>
      <c r="D12" s="506">
        <f t="shared" si="0"/>
        <v>2916</v>
      </c>
      <c r="E12" s="506">
        <f t="shared" si="0"/>
        <v>3589</v>
      </c>
      <c r="F12" s="506">
        <f t="shared" si="0"/>
        <v>519</v>
      </c>
      <c r="G12" s="506">
        <f t="shared" si="0"/>
        <v>636</v>
      </c>
      <c r="H12" s="506">
        <f t="shared" si="0"/>
        <v>978</v>
      </c>
      <c r="I12" s="506">
        <f t="shared" si="0"/>
        <v>38</v>
      </c>
      <c r="J12" s="506">
        <f t="shared" si="0"/>
        <v>488</v>
      </c>
      <c r="K12" s="506">
        <f t="shared" si="0"/>
        <v>27</v>
      </c>
      <c r="L12" s="506">
        <f t="shared" si="0"/>
        <v>346</v>
      </c>
      <c r="M12" s="506">
        <f t="shared" si="0"/>
        <v>135</v>
      </c>
      <c r="N12" s="506">
        <f t="shared" si="0"/>
        <v>10</v>
      </c>
      <c r="O12" s="507">
        <f t="shared" si="0"/>
        <v>34</v>
      </c>
      <c r="P12" s="504">
        <v>2016</v>
      </c>
      <c r="Q12" s="508">
        <v>2016</v>
      </c>
      <c r="R12" s="506">
        <f t="shared" ref="R12:AA12" si="1">SUM(R13:R23)</f>
        <v>22</v>
      </c>
      <c r="S12" s="506">
        <f t="shared" si="1"/>
        <v>10</v>
      </c>
      <c r="T12" s="506">
        <f t="shared" si="1"/>
        <v>27</v>
      </c>
      <c r="U12" s="506">
        <f t="shared" si="1"/>
        <v>12</v>
      </c>
      <c r="V12" s="506">
        <f t="shared" si="1"/>
        <v>459</v>
      </c>
      <c r="W12" s="506">
        <f t="shared" si="1"/>
        <v>847</v>
      </c>
      <c r="X12" s="506">
        <f t="shared" si="1"/>
        <v>1317</v>
      </c>
      <c r="Y12" s="506">
        <f t="shared" si="1"/>
        <v>1072</v>
      </c>
      <c r="Z12" s="506">
        <f t="shared" si="1"/>
        <v>1487</v>
      </c>
      <c r="AA12" s="507">
        <f t="shared" si="1"/>
        <v>1689</v>
      </c>
      <c r="AB12" s="504">
        <v>2016</v>
      </c>
    </row>
    <row r="13" spans="1:28" s="5" customFormat="1" ht="20.100000000000001" customHeight="1">
      <c r="A13" s="497" t="s">
        <v>278</v>
      </c>
      <c r="B13" s="708">
        <v>2263</v>
      </c>
      <c r="C13" s="707">
        <v>1366</v>
      </c>
      <c r="D13" s="707">
        <v>897</v>
      </c>
      <c r="E13" s="707">
        <v>1115</v>
      </c>
      <c r="F13" s="707">
        <v>162</v>
      </c>
      <c r="G13" s="707">
        <v>217</v>
      </c>
      <c r="H13" s="707">
        <v>278</v>
      </c>
      <c r="I13" s="707">
        <v>17</v>
      </c>
      <c r="J13" s="707">
        <v>167</v>
      </c>
      <c r="K13" s="707">
        <v>14</v>
      </c>
      <c r="L13" s="707">
        <v>193</v>
      </c>
      <c r="M13" s="707">
        <v>59</v>
      </c>
      <c r="N13" s="707">
        <v>2</v>
      </c>
      <c r="O13" s="706">
        <v>10</v>
      </c>
      <c r="P13" s="497" t="s">
        <v>1131</v>
      </c>
      <c r="Q13" s="416" t="s">
        <v>278</v>
      </c>
      <c r="R13" s="740">
        <v>8</v>
      </c>
      <c r="S13" s="739">
        <v>4</v>
      </c>
      <c r="T13" s="739">
        <v>11</v>
      </c>
      <c r="U13" s="739">
        <v>6</v>
      </c>
      <c r="V13" s="739">
        <v>161</v>
      </c>
      <c r="W13" s="739">
        <v>319</v>
      </c>
      <c r="X13" s="739">
        <v>498</v>
      </c>
      <c r="Y13" s="739">
        <v>311</v>
      </c>
      <c r="Z13" s="739">
        <v>428</v>
      </c>
      <c r="AA13" s="738">
        <v>546</v>
      </c>
      <c r="AB13" s="497" t="s">
        <v>337</v>
      </c>
    </row>
    <row r="14" spans="1:28" s="5" customFormat="1" ht="20.100000000000001" customHeight="1">
      <c r="A14" s="497" t="s">
        <v>281</v>
      </c>
      <c r="B14" s="708">
        <v>932</v>
      </c>
      <c r="C14" s="707">
        <v>540</v>
      </c>
      <c r="D14" s="707">
        <v>392</v>
      </c>
      <c r="E14" s="707">
        <v>485</v>
      </c>
      <c r="F14" s="707">
        <v>87</v>
      </c>
      <c r="G14" s="707">
        <v>83</v>
      </c>
      <c r="H14" s="707">
        <v>143</v>
      </c>
      <c r="I14" s="707">
        <v>5</v>
      </c>
      <c r="J14" s="707">
        <v>56</v>
      </c>
      <c r="K14" s="707">
        <v>4</v>
      </c>
      <c r="L14" s="707">
        <v>30</v>
      </c>
      <c r="M14" s="707">
        <v>23</v>
      </c>
      <c r="N14" s="707">
        <v>0</v>
      </c>
      <c r="O14" s="706">
        <v>6</v>
      </c>
      <c r="P14" s="509" t="s">
        <v>338</v>
      </c>
      <c r="Q14" s="510" t="s">
        <v>281</v>
      </c>
      <c r="R14" s="743">
        <v>3</v>
      </c>
      <c r="S14" s="742">
        <v>1</v>
      </c>
      <c r="T14" s="742">
        <v>4</v>
      </c>
      <c r="U14" s="742">
        <v>2</v>
      </c>
      <c r="V14" s="742">
        <v>58</v>
      </c>
      <c r="W14" s="742">
        <v>111</v>
      </c>
      <c r="X14" s="742">
        <v>175</v>
      </c>
      <c r="Y14" s="742">
        <v>138</v>
      </c>
      <c r="Z14" s="742">
        <v>212</v>
      </c>
      <c r="AA14" s="741">
        <v>238</v>
      </c>
      <c r="AB14" s="497" t="s">
        <v>338</v>
      </c>
    </row>
    <row r="15" spans="1:28" s="5" customFormat="1" ht="20.100000000000001" customHeight="1">
      <c r="A15" s="497" t="s">
        <v>283</v>
      </c>
      <c r="B15" s="708">
        <v>871</v>
      </c>
      <c r="C15" s="707">
        <v>498</v>
      </c>
      <c r="D15" s="707">
        <v>373</v>
      </c>
      <c r="E15" s="707">
        <v>485</v>
      </c>
      <c r="F15" s="707">
        <v>76</v>
      </c>
      <c r="G15" s="707">
        <v>82</v>
      </c>
      <c r="H15" s="707">
        <v>112</v>
      </c>
      <c r="I15" s="707">
        <v>3</v>
      </c>
      <c r="J15" s="707">
        <v>47</v>
      </c>
      <c r="K15" s="707">
        <v>5</v>
      </c>
      <c r="L15" s="707">
        <v>26</v>
      </c>
      <c r="M15" s="707">
        <v>17</v>
      </c>
      <c r="N15" s="707">
        <v>4</v>
      </c>
      <c r="O15" s="706">
        <v>2</v>
      </c>
      <c r="P15" s="497" t="s">
        <v>339</v>
      </c>
      <c r="Q15" s="416" t="s">
        <v>283</v>
      </c>
      <c r="R15" s="740">
        <v>7</v>
      </c>
      <c r="S15" s="739">
        <v>1</v>
      </c>
      <c r="T15" s="739">
        <v>4</v>
      </c>
      <c r="U15" s="739">
        <v>0</v>
      </c>
      <c r="V15" s="739">
        <v>59</v>
      </c>
      <c r="W15" s="739">
        <v>95</v>
      </c>
      <c r="X15" s="739">
        <v>161</v>
      </c>
      <c r="Y15" s="739">
        <v>117</v>
      </c>
      <c r="Z15" s="739">
        <v>207</v>
      </c>
      <c r="AA15" s="738">
        <v>232</v>
      </c>
      <c r="AB15" s="497" t="s">
        <v>339</v>
      </c>
    </row>
    <row r="16" spans="1:28" s="5" customFormat="1" ht="20.100000000000001" customHeight="1">
      <c r="A16" s="497" t="s">
        <v>285</v>
      </c>
      <c r="B16" s="708">
        <v>390</v>
      </c>
      <c r="C16" s="707">
        <v>228</v>
      </c>
      <c r="D16" s="707">
        <v>162</v>
      </c>
      <c r="E16" s="707">
        <v>203</v>
      </c>
      <c r="F16" s="707">
        <v>26</v>
      </c>
      <c r="G16" s="707">
        <v>33</v>
      </c>
      <c r="H16" s="707">
        <v>70</v>
      </c>
      <c r="I16" s="707">
        <v>3</v>
      </c>
      <c r="J16" s="707">
        <v>27</v>
      </c>
      <c r="K16" s="707">
        <v>1</v>
      </c>
      <c r="L16" s="707">
        <v>17</v>
      </c>
      <c r="M16" s="707">
        <v>4</v>
      </c>
      <c r="N16" s="707">
        <v>1</v>
      </c>
      <c r="O16" s="706">
        <v>2</v>
      </c>
      <c r="P16" s="497" t="s">
        <v>286</v>
      </c>
      <c r="Q16" s="416" t="s">
        <v>285</v>
      </c>
      <c r="R16" s="740">
        <v>0</v>
      </c>
      <c r="S16" s="739">
        <v>2</v>
      </c>
      <c r="T16" s="739">
        <v>0</v>
      </c>
      <c r="U16" s="739">
        <v>1</v>
      </c>
      <c r="V16" s="739">
        <v>21</v>
      </c>
      <c r="W16" s="739">
        <v>44</v>
      </c>
      <c r="X16" s="739">
        <v>71</v>
      </c>
      <c r="Y16" s="739">
        <v>69</v>
      </c>
      <c r="Z16" s="739">
        <v>96</v>
      </c>
      <c r="AA16" s="738">
        <v>89</v>
      </c>
      <c r="AB16" s="497" t="s">
        <v>286</v>
      </c>
    </row>
    <row r="17" spans="1:28" s="5" customFormat="1" ht="20.100000000000001" customHeight="1">
      <c r="A17" s="497" t="s">
        <v>287</v>
      </c>
      <c r="B17" s="708">
        <v>335</v>
      </c>
      <c r="C17" s="707">
        <v>190</v>
      </c>
      <c r="D17" s="707">
        <v>145</v>
      </c>
      <c r="E17" s="707">
        <v>179</v>
      </c>
      <c r="F17" s="707">
        <v>23</v>
      </c>
      <c r="G17" s="707">
        <v>25</v>
      </c>
      <c r="H17" s="707">
        <v>61</v>
      </c>
      <c r="I17" s="707">
        <v>0</v>
      </c>
      <c r="J17" s="707">
        <v>32</v>
      </c>
      <c r="K17" s="707">
        <v>0</v>
      </c>
      <c r="L17" s="707">
        <v>3</v>
      </c>
      <c r="M17" s="707">
        <v>6</v>
      </c>
      <c r="N17" s="707">
        <v>0</v>
      </c>
      <c r="O17" s="706">
        <v>1</v>
      </c>
      <c r="P17" s="497" t="s">
        <v>340</v>
      </c>
      <c r="Q17" s="497" t="s">
        <v>287</v>
      </c>
      <c r="R17" s="740">
        <v>1</v>
      </c>
      <c r="S17" s="739">
        <v>0</v>
      </c>
      <c r="T17" s="739">
        <v>2</v>
      </c>
      <c r="U17" s="739">
        <v>2</v>
      </c>
      <c r="V17" s="739">
        <v>20</v>
      </c>
      <c r="W17" s="739">
        <v>43</v>
      </c>
      <c r="X17" s="739">
        <v>54</v>
      </c>
      <c r="Y17" s="739">
        <v>60</v>
      </c>
      <c r="Z17" s="739">
        <v>80</v>
      </c>
      <c r="AA17" s="738">
        <v>78</v>
      </c>
      <c r="AB17" s="497" t="s">
        <v>340</v>
      </c>
    </row>
    <row r="18" spans="1:28" s="5" customFormat="1" ht="20.100000000000001" customHeight="1">
      <c r="A18" s="497" t="s">
        <v>289</v>
      </c>
      <c r="B18" s="708">
        <v>372</v>
      </c>
      <c r="C18" s="707">
        <v>195</v>
      </c>
      <c r="D18" s="707">
        <v>177</v>
      </c>
      <c r="E18" s="707">
        <v>193</v>
      </c>
      <c r="F18" s="707">
        <v>23</v>
      </c>
      <c r="G18" s="707">
        <v>38</v>
      </c>
      <c r="H18" s="707">
        <v>62</v>
      </c>
      <c r="I18" s="707">
        <v>0</v>
      </c>
      <c r="J18" s="707">
        <v>28</v>
      </c>
      <c r="K18" s="707">
        <v>0</v>
      </c>
      <c r="L18" s="707">
        <v>14</v>
      </c>
      <c r="M18" s="707">
        <v>6</v>
      </c>
      <c r="N18" s="707">
        <v>0</v>
      </c>
      <c r="O18" s="706">
        <v>5</v>
      </c>
      <c r="P18" s="497" t="s">
        <v>341</v>
      </c>
      <c r="Q18" s="497" t="s">
        <v>289</v>
      </c>
      <c r="R18" s="740">
        <v>0</v>
      </c>
      <c r="S18" s="739">
        <v>0</v>
      </c>
      <c r="T18" s="739">
        <v>3</v>
      </c>
      <c r="U18" s="739">
        <v>0</v>
      </c>
      <c r="V18" s="739">
        <v>17</v>
      </c>
      <c r="W18" s="739">
        <v>46</v>
      </c>
      <c r="X18" s="739">
        <v>58</v>
      </c>
      <c r="Y18" s="739">
        <v>67</v>
      </c>
      <c r="Z18" s="739">
        <v>89</v>
      </c>
      <c r="AA18" s="738">
        <v>95</v>
      </c>
      <c r="AB18" s="497" t="s">
        <v>341</v>
      </c>
    </row>
    <row r="19" spans="1:28" s="5" customFormat="1" ht="20.100000000000001" customHeight="1">
      <c r="A19" s="497" t="s">
        <v>291</v>
      </c>
      <c r="B19" s="708">
        <v>317</v>
      </c>
      <c r="C19" s="707">
        <v>172</v>
      </c>
      <c r="D19" s="707">
        <v>145</v>
      </c>
      <c r="E19" s="707">
        <v>176</v>
      </c>
      <c r="F19" s="707">
        <v>20</v>
      </c>
      <c r="G19" s="707">
        <v>29</v>
      </c>
      <c r="H19" s="707">
        <v>50</v>
      </c>
      <c r="I19" s="707">
        <v>3</v>
      </c>
      <c r="J19" s="707">
        <v>19</v>
      </c>
      <c r="K19" s="707">
        <v>1</v>
      </c>
      <c r="L19" s="707">
        <v>14</v>
      </c>
      <c r="M19" s="707">
        <v>2</v>
      </c>
      <c r="N19" s="707">
        <v>0</v>
      </c>
      <c r="O19" s="706">
        <v>1</v>
      </c>
      <c r="P19" s="497" t="s">
        <v>292</v>
      </c>
      <c r="Q19" s="497" t="s">
        <v>291</v>
      </c>
      <c r="R19" s="740">
        <v>0</v>
      </c>
      <c r="S19" s="739">
        <v>0</v>
      </c>
      <c r="T19" s="739">
        <v>2</v>
      </c>
      <c r="U19" s="739">
        <v>0</v>
      </c>
      <c r="V19" s="739">
        <v>15</v>
      </c>
      <c r="W19" s="739">
        <v>34</v>
      </c>
      <c r="X19" s="739">
        <v>53</v>
      </c>
      <c r="Y19" s="739">
        <v>70</v>
      </c>
      <c r="Z19" s="739">
        <v>72</v>
      </c>
      <c r="AA19" s="738">
        <v>73</v>
      </c>
      <c r="AB19" s="497" t="s">
        <v>292</v>
      </c>
    </row>
    <row r="20" spans="1:28" s="5" customFormat="1" ht="20.100000000000001" customHeight="1">
      <c r="A20" s="497" t="s">
        <v>293</v>
      </c>
      <c r="B20" s="708">
        <v>249</v>
      </c>
      <c r="C20" s="707">
        <v>135</v>
      </c>
      <c r="D20" s="707">
        <v>114</v>
      </c>
      <c r="E20" s="707">
        <v>130</v>
      </c>
      <c r="F20" s="707">
        <v>19</v>
      </c>
      <c r="G20" s="707">
        <v>21</v>
      </c>
      <c r="H20" s="707">
        <v>38</v>
      </c>
      <c r="I20" s="707">
        <v>1</v>
      </c>
      <c r="J20" s="707">
        <v>29</v>
      </c>
      <c r="K20" s="707">
        <v>0</v>
      </c>
      <c r="L20" s="707">
        <v>7</v>
      </c>
      <c r="M20" s="707">
        <v>2</v>
      </c>
      <c r="N20" s="707">
        <v>0</v>
      </c>
      <c r="O20" s="706">
        <v>0</v>
      </c>
      <c r="P20" s="497" t="s">
        <v>342</v>
      </c>
      <c r="Q20" s="497" t="s">
        <v>293</v>
      </c>
      <c r="R20" s="740">
        <v>1</v>
      </c>
      <c r="S20" s="739">
        <v>0</v>
      </c>
      <c r="T20" s="739">
        <v>0</v>
      </c>
      <c r="U20" s="739">
        <v>1</v>
      </c>
      <c r="V20" s="739">
        <v>28</v>
      </c>
      <c r="W20" s="739">
        <v>37</v>
      </c>
      <c r="X20" s="739">
        <v>39</v>
      </c>
      <c r="Y20" s="739">
        <v>32</v>
      </c>
      <c r="Z20" s="739">
        <v>61</v>
      </c>
      <c r="AA20" s="738">
        <v>52</v>
      </c>
      <c r="AB20" s="497" t="s">
        <v>342</v>
      </c>
    </row>
    <row r="21" spans="1:28" s="5" customFormat="1" ht="20.100000000000001" customHeight="1">
      <c r="A21" s="497" t="s">
        <v>295</v>
      </c>
      <c r="B21" s="708">
        <v>328</v>
      </c>
      <c r="C21" s="707">
        <v>174</v>
      </c>
      <c r="D21" s="707">
        <v>154</v>
      </c>
      <c r="E21" s="707">
        <v>196</v>
      </c>
      <c r="F21" s="707">
        <v>28</v>
      </c>
      <c r="G21" s="707">
        <v>23</v>
      </c>
      <c r="H21" s="707">
        <v>52</v>
      </c>
      <c r="I21" s="707">
        <v>0</v>
      </c>
      <c r="J21" s="707">
        <v>12</v>
      </c>
      <c r="K21" s="707">
        <v>0</v>
      </c>
      <c r="L21" s="707">
        <v>10</v>
      </c>
      <c r="M21" s="707">
        <v>4</v>
      </c>
      <c r="N21" s="707">
        <v>0</v>
      </c>
      <c r="O21" s="706">
        <v>1</v>
      </c>
      <c r="P21" s="497" t="s">
        <v>296</v>
      </c>
      <c r="Q21" s="497" t="s">
        <v>295</v>
      </c>
      <c r="R21" s="740">
        <v>1</v>
      </c>
      <c r="S21" s="739">
        <v>1</v>
      </c>
      <c r="T21" s="739">
        <v>0</v>
      </c>
      <c r="U21" s="739">
        <v>0</v>
      </c>
      <c r="V21" s="739">
        <v>26</v>
      </c>
      <c r="W21" s="739">
        <v>28</v>
      </c>
      <c r="X21" s="739">
        <v>58</v>
      </c>
      <c r="Y21" s="739">
        <v>56</v>
      </c>
      <c r="Z21" s="739">
        <v>78</v>
      </c>
      <c r="AA21" s="738">
        <v>82</v>
      </c>
      <c r="AB21" s="497" t="s">
        <v>296</v>
      </c>
    </row>
    <row r="22" spans="1:28" s="5" customFormat="1" ht="20.100000000000001" customHeight="1">
      <c r="A22" s="497" t="s">
        <v>297</v>
      </c>
      <c r="B22" s="708">
        <v>415</v>
      </c>
      <c r="C22" s="707">
        <v>237</v>
      </c>
      <c r="D22" s="707">
        <v>178</v>
      </c>
      <c r="E22" s="707">
        <v>231</v>
      </c>
      <c r="F22" s="707">
        <v>26</v>
      </c>
      <c r="G22" s="707">
        <v>40</v>
      </c>
      <c r="H22" s="707">
        <v>53</v>
      </c>
      <c r="I22" s="707">
        <v>2</v>
      </c>
      <c r="J22" s="707">
        <v>31</v>
      </c>
      <c r="K22" s="707">
        <v>1</v>
      </c>
      <c r="L22" s="707">
        <v>18</v>
      </c>
      <c r="M22" s="707">
        <v>5</v>
      </c>
      <c r="N22" s="707">
        <v>2</v>
      </c>
      <c r="O22" s="706">
        <v>5</v>
      </c>
      <c r="P22" s="497" t="s">
        <v>298</v>
      </c>
      <c r="Q22" s="497" t="s">
        <v>297</v>
      </c>
      <c r="R22" s="740">
        <v>0</v>
      </c>
      <c r="S22" s="739">
        <v>1</v>
      </c>
      <c r="T22" s="739">
        <v>0</v>
      </c>
      <c r="U22" s="739">
        <v>0</v>
      </c>
      <c r="V22" s="739">
        <v>17</v>
      </c>
      <c r="W22" s="739">
        <v>47</v>
      </c>
      <c r="X22" s="739">
        <v>65</v>
      </c>
      <c r="Y22" s="739">
        <v>85</v>
      </c>
      <c r="Z22" s="739">
        <v>95</v>
      </c>
      <c r="AA22" s="738">
        <v>106</v>
      </c>
      <c r="AB22" s="497" t="s">
        <v>298</v>
      </c>
    </row>
    <row r="23" spans="1:28" s="5" customFormat="1" ht="20.100000000000001" customHeight="1" thickBot="1">
      <c r="A23" s="511" t="s">
        <v>299</v>
      </c>
      <c r="B23" s="705">
        <v>399</v>
      </c>
      <c r="C23" s="704">
        <v>220</v>
      </c>
      <c r="D23" s="704">
        <v>179</v>
      </c>
      <c r="E23" s="704">
        <v>196</v>
      </c>
      <c r="F23" s="704">
        <v>29</v>
      </c>
      <c r="G23" s="704">
        <v>45</v>
      </c>
      <c r="H23" s="704">
        <v>59</v>
      </c>
      <c r="I23" s="704">
        <v>4</v>
      </c>
      <c r="J23" s="704">
        <v>40</v>
      </c>
      <c r="K23" s="704">
        <v>1</v>
      </c>
      <c r="L23" s="704">
        <v>14</v>
      </c>
      <c r="M23" s="704">
        <v>7</v>
      </c>
      <c r="N23" s="704">
        <v>1</v>
      </c>
      <c r="O23" s="703">
        <v>1</v>
      </c>
      <c r="P23" s="511" t="s">
        <v>343</v>
      </c>
      <c r="Q23" s="511" t="s">
        <v>299</v>
      </c>
      <c r="R23" s="737">
        <v>1</v>
      </c>
      <c r="S23" s="736">
        <v>0</v>
      </c>
      <c r="T23" s="736">
        <v>1</v>
      </c>
      <c r="U23" s="736">
        <v>0</v>
      </c>
      <c r="V23" s="736">
        <v>37</v>
      </c>
      <c r="W23" s="736">
        <v>43</v>
      </c>
      <c r="X23" s="736">
        <v>85</v>
      </c>
      <c r="Y23" s="736">
        <v>67</v>
      </c>
      <c r="Z23" s="736">
        <v>69</v>
      </c>
      <c r="AA23" s="735">
        <v>98</v>
      </c>
      <c r="AB23" s="511" t="s">
        <v>343</v>
      </c>
    </row>
    <row r="24" spans="1:28" ht="25.5" customHeight="1">
      <c r="A24" s="306" t="s">
        <v>1018</v>
      </c>
      <c r="J24" s="306" t="s">
        <v>1412</v>
      </c>
      <c r="Q24" s="306" t="s">
        <v>1018</v>
      </c>
      <c r="W24" s="306" t="s">
        <v>1133</v>
      </c>
    </row>
  </sheetData>
  <mergeCells count="12">
    <mergeCell ref="V4:AA4"/>
    <mergeCell ref="AB4:AB6"/>
    <mergeCell ref="A2:I2"/>
    <mergeCell ref="J2:P2"/>
    <mergeCell ref="Q2:V2"/>
    <mergeCell ref="W2:AB2"/>
    <mergeCell ref="A4:A6"/>
    <mergeCell ref="B4:D4"/>
    <mergeCell ref="E4:O4"/>
    <mergeCell ref="P4:P6"/>
    <mergeCell ref="Q4:Q6"/>
    <mergeCell ref="R4:U4"/>
  </mergeCells>
  <phoneticPr fontId="12" type="noConversion"/>
  <pageMargins left="0.75" right="0.75" top="1" bottom="1" header="0.5" footer="0.5"/>
  <pageSetup paperSize="9" scale="77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2:R27"/>
  <sheetViews>
    <sheetView showGridLines="0" view="pageBreakPreview" zoomScaleNormal="100" workbookViewId="0">
      <selection activeCell="C8" sqref="C8"/>
    </sheetView>
  </sheetViews>
  <sheetFormatPr defaultRowHeight="13.5"/>
  <cols>
    <col min="1" max="1" width="8.88671875" style="1"/>
    <col min="2" max="2" width="9" style="1" bestFit="1" customWidth="1"/>
    <col min="3" max="3" width="7.6640625" style="1" bestFit="1" customWidth="1"/>
    <col min="4" max="4" width="9.5546875" style="1" bestFit="1" customWidth="1"/>
    <col min="5" max="5" width="15.33203125" style="1" bestFit="1" customWidth="1"/>
    <col min="6" max="6" width="8.77734375" style="1" customWidth="1"/>
    <col min="7" max="7" width="9.88671875" style="1" customWidth="1"/>
    <col min="8" max="8" width="8.88671875" style="1"/>
    <col min="9" max="9" width="15.33203125" style="1" customWidth="1"/>
    <col min="10" max="12" width="8.88671875" style="1"/>
    <col min="13" max="13" width="14.88671875" style="1" customWidth="1"/>
    <col min="14" max="14" width="9.44140625" style="1" customWidth="1"/>
    <col min="15" max="15" width="9" style="1" customWidth="1"/>
    <col min="16" max="16" width="9.6640625" style="1" customWidth="1"/>
    <col min="17" max="17" width="14.88671875" style="1" customWidth="1"/>
    <col min="18" max="18" width="16.33203125" style="1" customWidth="1"/>
    <col min="19" max="16384" width="8.88671875" style="1"/>
  </cols>
  <sheetData>
    <row r="2" spans="1:18" ht="20.25">
      <c r="A2" s="789" t="s">
        <v>1287</v>
      </c>
      <c r="B2" s="789"/>
      <c r="C2" s="789"/>
      <c r="D2" s="789"/>
      <c r="E2" s="789"/>
      <c r="F2" s="789"/>
      <c r="G2" s="789"/>
      <c r="H2" s="790" t="s">
        <v>1288</v>
      </c>
      <c r="I2" s="790"/>
      <c r="J2" s="790"/>
      <c r="K2" s="790"/>
      <c r="L2" s="790"/>
      <c r="M2" s="790"/>
      <c r="N2" s="790"/>
      <c r="O2" s="790"/>
      <c r="P2" s="790"/>
      <c r="Q2" s="790"/>
      <c r="R2" s="790"/>
    </row>
    <row r="4" spans="1:18" ht="14.25" thickBot="1">
      <c r="A4" s="1" t="s">
        <v>694</v>
      </c>
      <c r="M4" s="838" t="s">
        <v>1289</v>
      </c>
      <c r="N4" s="838"/>
      <c r="O4" s="838"/>
      <c r="P4" s="838"/>
      <c r="Q4" s="838"/>
      <c r="R4" s="838"/>
    </row>
    <row r="5" spans="1:18" ht="49.5" customHeight="1">
      <c r="A5" s="817" t="s">
        <v>1290</v>
      </c>
      <c r="B5" s="824" t="s">
        <v>1291</v>
      </c>
      <c r="C5" s="825"/>
      <c r="D5" s="825"/>
      <c r="E5" s="826"/>
      <c r="F5" s="1081" t="s">
        <v>1292</v>
      </c>
      <c r="G5" s="1082"/>
      <c r="H5" s="1082"/>
      <c r="I5" s="1083"/>
      <c r="J5" s="882" t="s">
        <v>1293</v>
      </c>
      <c r="K5" s="825"/>
      <c r="L5" s="825"/>
      <c r="M5" s="826"/>
      <c r="N5" s="882" t="s">
        <v>1294</v>
      </c>
      <c r="O5" s="825"/>
      <c r="P5" s="825"/>
      <c r="Q5" s="826"/>
      <c r="R5" s="816" t="s">
        <v>1295</v>
      </c>
    </row>
    <row r="6" spans="1:18" ht="19.5" customHeight="1">
      <c r="A6" s="811"/>
      <c r="B6" s="30" t="s">
        <v>868</v>
      </c>
      <c r="C6" s="30" t="s">
        <v>1296</v>
      </c>
      <c r="D6" s="30" t="s">
        <v>1297</v>
      </c>
      <c r="E6" s="30" t="s">
        <v>1298</v>
      </c>
      <c r="F6" s="30" t="s">
        <v>868</v>
      </c>
      <c r="G6" s="30" t="s">
        <v>1296</v>
      </c>
      <c r="H6" s="30" t="s">
        <v>1297</v>
      </c>
      <c r="I6" s="30" t="s">
        <v>1298</v>
      </c>
      <c r="J6" s="30" t="s">
        <v>868</v>
      </c>
      <c r="K6" s="30" t="s">
        <v>1296</v>
      </c>
      <c r="L6" s="30" t="s">
        <v>1297</v>
      </c>
      <c r="M6" s="30" t="s">
        <v>1298</v>
      </c>
      <c r="N6" s="30" t="s">
        <v>868</v>
      </c>
      <c r="O6" s="30" t="s">
        <v>1296</v>
      </c>
      <c r="P6" s="30" t="s">
        <v>1297</v>
      </c>
      <c r="Q6" s="30" t="s">
        <v>1298</v>
      </c>
      <c r="R6" s="815"/>
    </row>
    <row r="7" spans="1:18" ht="16.5" customHeight="1">
      <c r="A7" s="811"/>
      <c r="B7" s="869" t="s">
        <v>1299</v>
      </c>
      <c r="C7" s="30"/>
      <c r="D7" s="30"/>
      <c r="E7" s="30" t="s">
        <v>1300</v>
      </c>
      <c r="F7" s="869" t="s">
        <v>1299</v>
      </c>
      <c r="G7" s="30"/>
      <c r="H7" s="30"/>
      <c r="I7" s="30" t="s">
        <v>1300</v>
      </c>
      <c r="J7" s="869" t="s">
        <v>1299</v>
      </c>
      <c r="K7" s="30"/>
      <c r="L7" s="30"/>
      <c r="M7" s="30" t="s">
        <v>1300</v>
      </c>
      <c r="N7" s="869" t="s">
        <v>1299</v>
      </c>
      <c r="O7" s="30"/>
      <c r="P7" s="30"/>
      <c r="Q7" s="30" t="s">
        <v>1300</v>
      </c>
      <c r="R7" s="815"/>
    </row>
    <row r="8" spans="1:18" ht="18" customHeight="1">
      <c r="A8" s="812"/>
      <c r="B8" s="1037"/>
      <c r="C8" s="293" t="s">
        <v>1301</v>
      </c>
      <c r="D8" s="293" t="s">
        <v>1302</v>
      </c>
      <c r="E8" s="293" t="s">
        <v>1303</v>
      </c>
      <c r="F8" s="1037"/>
      <c r="G8" s="293" t="s">
        <v>1301</v>
      </c>
      <c r="H8" s="293" t="s">
        <v>1302</v>
      </c>
      <c r="I8" s="293" t="s">
        <v>1303</v>
      </c>
      <c r="J8" s="1037"/>
      <c r="K8" s="293" t="s">
        <v>1301</v>
      </c>
      <c r="L8" s="293" t="s">
        <v>1302</v>
      </c>
      <c r="M8" s="293" t="s">
        <v>1303</v>
      </c>
      <c r="N8" s="1037"/>
      <c r="O8" s="293" t="s">
        <v>1301</v>
      </c>
      <c r="P8" s="293" t="s">
        <v>1302</v>
      </c>
      <c r="Q8" s="293" t="s">
        <v>1303</v>
      </c>
      <c r="R8" s="818"/>
    </row>
    <row r="9" spans="1:18" s="52" customFormat="1" ht="30" customHeight="1">
      <c r="A9" s="11">
        <v>2011</v>
      </c>
      <c r="B9" s="551">
        <v>0</v>
      </c>
      <c r="C9" s="552">
        <v>0</v>
      </c>
      <c r="D9" s="552">
        <v>0</v>
      </c>
      <c r="E9" s="552">
        <v>0</v>
      </c>
      <c r="F9" s="552">
        <v>0</v>
      </c>
      <c r="G9" s="552">
        <v>0</v>
      </c>
      <c r="H9" s="552">
        <v>0</v>
      </c>
      <c r="I9" s="552">
        <v>0</v>
      </c>
      <c r="J9" s="552">
        <v>0</v>
      </c>
      <c r="K9" s="552">
        <v>0</v>
      </c>
      <c r="L9" s="552">
        <v>0</v>
      </c>
      <c r="M9" s="552">
        <v>0</v>
      </c>
      <c r="N9" s="552">
        <v>0</v>
      </c>
      <c r="O9" s="552">
        <v>0</v>
      </c>
      <c r="P9" s="552">
        <v>0</v>
      </c>
      <c r="Q9" s="553">
        <v>0</v>
      </c>
      <c r="R9" s="11">
        <v>2011</v>
      </c>
    </row>
    <row r="10" spans="1:18" s="52" customFormat="1" ht="30" customHeight="1">
      <c r="A10" s="11">
        <v>2012</v>
      </c>
      <c r="B10" s="129">
        <v>0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0">
        <v>0</v>
      </c>
      <c r="J10" s="130">
        <v>0</v>
      </c>
      <c r="K10" s="130">
        <v>0</v>
      </c>
      <c r="L10" s="130">
        <v>0</v>
      </c>
      <c r="M10" s="130">
        <v>0</v>
      </c>
      <c r="N10" s="130">
        <v>0</v>
      </c>
      <c r="O10" s="130">
        <v>0</v>
      </c>
      <c r="P10" s="130">
        <v>0</v>
      </c>
      <c r="Q10" s="131">
        <v>0</v>
      </c>
      <c r="R10" s="11">
        <v>2012</v>
      </c>
    </row>
    <row r="11" spans="1:18" s="52" customFormat="1" ht="30" customHeight="1">
      <c r="A11" s="11">
        <v>2013</v>
      </c>
      <c r="B11" s="129">
        <v>0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0">
        <v>0</v>
      </c>
      <c r="J11" s="130">
        <v>0</v>
      </c>
      <c r="K11" s="130">
        <v>0</v>
      </c>
      <c r="L11" s="130">
        <v>0</v>
      </c>
      <c r="M11" s="130">
        <v>0</v>
      </c>
      <c r="N11" s="130">
        <v>0</v>
      </c>
      <c r="O11" s="130">
        <v>0</v>
      </c>
      <c r="P11" s="130">
        <v>0</v>
      </c>
      <c r="Q11" s="131">
        <v>0</v>
      </c>
      <c r="R11" s="11">
        <v>2013</v>
      </c>
    </row>
    <row r="12" spans="1:18" s="52" customFormat="1" ht="30" customHeight="1">
      <c r="A12" s="11">
        <v>2014</v>
      </c>
      <c r="B12" s="129">
        <v>0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0">
        <v>0</v>
      </c>
      <c r="J12" s="130">
        <v>0</v>
      </c>
      <c r="K12" s="130">
        <v>0</v>
      </c>
      <c r="L12" s="130">
        <v>0</v>
      </c>
      <c r="M12" s="130">
        <v>0</v>
      </c>
      <c r="N12" s="130">
        <v>0</v>
      </c>
      <c r="O12" s="130">
        <v>0</v>
      </c>
      <c r="P12" s="130">
        <v>0</v>
      </c>
      <c r="Q12" s="131">
        <v>0</v>
      </c>
      <c r="R12" s="11">
        <v>2014</v>
      </c>
    </row>
    <row r="13" spans="1:18" s="52" customFormat="1" ht="30" customHeight="1">
      <c r="A13" s="11">
        <v>2015</v>
      </c>
      <c r="B13" s="129">
        <v>0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0">
        <v>0</v>
      </c>
      <c r="J13" s="130">
        <v>0</v>
      </c>
      <c r="K13" s="130">
        <v>0</v>
      </c>
      <c r="L13" s="130">
        <v>0</v>
      </c>
      <c r="M13" s="130">
        <v>0</v>
      </c>
      <c r="N13" s="130">
        <v>0</v>
      </c>
      <c r="O13" s="130">
        <v>0</v>
      </c>
      <c r="P13" s="130">
        <v>0</v>
      </c>
      <c r="Q13" s="131">
        <v>0</v>
      </c>
      <c r="R13" s="11">
        <v>2015</v>
      </c>
    </row>
    <row r="14" spans="1:18" s="52" customFormat="1" ht="30" customHeight="1">
      <c r="A14" s="128">
        <v>2016</v>
      </c>
      <c r="B14" s="129">
        <f>SUM(B15:B25)</f>
        <v>0</v>
      </c>
      <c r="C14" s="130">
        <f>SUM(C15:C25)</f>
        <v>0</v>
      </c>
      <c r="D14" s="130">
        <f t="shared" ref="D14:P14" si="0">SUM(D15:D25)</f>
        <v>0</v>
      </c>
      <c r="E14" s="130">
        <f t="shared" si="0"/>
        <v>0</v>
      </c>
      <c r="F14" s="130">
        <f t="shared" si="0"/>
        <v>0</v>
      </c>
      <c r="G14" s="130">
        <f t="shared" si="0"/>
        <v>0</v>
      </c>
      <c r="H14" s="130">
        <f t="shared" si="0"/>
        <v>0</v>
      </c>
      <c r="I14" s="130">
        <f t="shared" si="0"/>
        <v>0</v>
      </c>
      <c r="J14" s="130">
        <f t="shared" si="0"/>
        <v>0</v>
      </c>
      <c r="K14" s="130">
        <f t="shared" si="0"/>
        <v>0</v>
      </c>
      <c r="L14" s="130">
        <f t="shared" si="0"/>
        <v>0</v>
      </c>
      <c r="M14" s="130">
        <f t="shared" si="0"/>
        <v>0</v>
      </c>
      <c r="N14" s="130">
        <f t="shared" si="0"/>
        <v>0</v>
      </c>
      <c r="O14" s="130">
        <f t="shared" si="0"/>
        <v>0</v>
      </c>
      <c r="P14" s="130">
        <f t="shared" si="0"/>
        <v>0</v>
      </c>
      <c r="Q14" s="131">
        <f>SUM(Q15:Q25)</f>
        <v>0</v>
      </c>
      <c r="R14" s="128">
        <v>2016</v>
      </c>
    </row>
    <row r="15" spans="1:18" s="5" customFormat="1" ht="30" customHeight="1">
      <c r="A15" s="11" t="s">
        <v>278</v>
      </c>
      <c r="B15" s="129">
        <f>SUM(F15,J15,N15)</f>
        <v>0</v>
      </c>
      <c r="C15" s="130">
        <f t="shared" ref="C15:Q25" si="1">SUM(G15,K15,O15)</f>
        <v>0</v>
      </c>
      <c r="D15" s="130">
        <f t="shared" si="1"/>
        <v>0</v>
      </c>
      <c r="E15" s="130">
        <f t="shared" si="1"/>
        <v>0</v>
      </c>
      <c r="F15" s="130">
        <f t="shared" si="1"/>
        <v>0</v>
      </c>
      <c r="G15" s="130">
        <f t="shared" si="1"/>
        <v>0</v>
      </c>
      <c r="H15" s="130">
        <f t="shared" si="1"/>
        <v>0</v>
      </c>
      <c r="I15" s="130">
        <f t="shared" si="1"/>
        <v>0</v>
      </c>
      <c r="J15" s="130">
        <f t="shared" si="1"/>
        <v>0</v>
      </c>
      <c r="K15" s="130">
        <f t="shared" si="1"/>
        <v>0</v>
      </c>
      <c r="L15" s="130">
        <f t="shared" si="1"/>
        <v>0</v>
      </c>
      <c r="M15" s="130">
        <f t="shared" si="1"/>
        <v>0</v>
      </c>
      <c r="N15" s="130">
        <f t="shared" si="1"/>
        <v>0</v>
      </c>
      <c r="O15" s="130">
        <f t="shared" si="1"/>
        <v>0</v>
      </c>
      <c r="P15" s="130">
        <f t="shared" si="1"/>
        <v>0</v>
      </c>
      <c r="Q15" s="131">
        <f t="shared" si="1"/>
        <v>0</v>
      </c>
      <c r="R15" s="11" t="s">
        <v>337</v>
      </c>
    </row>
    <row r="16" spans="1:18" s="5" customFormat="1" ht="30" customHeight="1">
      <c r="A16" s="11" t="s">
        <v>281</v>
      </c>
      <c r="B16" s="129">
        <f t="shared" ref="B16:B25" si="2">SUM(F16,J16,N16)</f>
        <v>0</v>
      </c>
      <c r="C16" s="130">
        <f t="shared" si="1"/>
        <v>0</v>
      </c>
      <c r="D16" s="130">
        <f t="shared" si="1"/>
        <v>0</v>
      </c>
      <c r="E16" s="130">
        <f t="shared" si="1"/>
        <v>0</v>
      </c>
      <c r="F16" s="130">
        <f t="shared" si="1"/>
        <v>0</v>
      </c>
      <c r="G16" s="130">
        <f t="shared" si="1"/>
        <v>0</v>
      </c>
      <c r="H16" s="130">
        <f t="shared" si="1"/>
        <v>0</v>
      </c>
      <c r="I16" s="130">
        <f t="shared" si="1"/>
        <v>0</v>
      </c>
      <c r="J16" s="130">
        <f t="shared" si="1"/>
        <v>0</v>
      </c>
      <c r="K16" s="130">
        <f t="shared" si="1"/>
        <v>0</v>
      </c>
      <c r="L16" s="130">
        <f t="shared" si="1"/>
        <v>0</v>
      </c>
      <c r="M16" s="130">
        <f t="shared" si="1"/>
        <v>0</v>
      </c>
      <c r="N16" s="130">
        <f t="shared" si="1"/>
        <v>0</v>
      </c>
      <c r="O16" s="130">
        <f t="shared" si="1"/>
        <v>0</v>
      </c>
      <c r="P16" s="130">
        <f t="shared" si="1"/>
        <v>0</v>
      </c>
      <c r="Q16" s="131">
        <f t="shared" si="1"/>
        <v>0</v>
      </c>
      <c r="R16" s="11" t="s">
        <v>338</v>
      </c>
    </row>
    <row r="17" spans="1:18" s="5" customFormat="1" ht="30" customHeight="1">
      <c r="A17" s="11" t="s">
        <v>283</v>
      </c>
      <c r="B17" s="129">
        <f t="shared" si="2"/>
        <v>0</v>
      </c>
      <c r="C17" s="130">
        <f t="shared" si="1"/>
        <v>0</v>
      </c>
      <c r="D17" s="130">
        <f t="shared" si="1"/>
        <v>0</v>
      </c>
      <c r="E17" s="130">
        <f t="shared" si="1"/>
        <v>0</v>
      </c>
      <c r="F17" s="130">
        <f t="shared" si="1"/>
        <v>0</v>
      </c>
      <c r="G17" s="130">
        <f t="shared" si="1"/>
        <v>0</v>
      </c>
      <c r="H17" s="130">
        <f t="shared" si="1"/>
        <v>0</v>
      </c>
      <c r="I17" s="130">
        <f t="shared" si="1"/>
        <v>0</v>
      </c>
      <c r="J17" s="130">
        <f t="shared" si="1"/>
        <v>0</v>
      </c>
      <c r="K17" s="130">
        <f t="shared" si="1"/>
        <v>0</v>
      </c>
      <c r="L17" s="130">
        <f t="shared" si="1"/>
        <v>0</v>
      </c>
      <c r="M17" s="130">
        <f t="shared" si="1"/>
        <v>0</v>
      </c>
      <c r="N17" s="130">
        <f t="shared" si="1"/>
        <v>0</v>
      </c>
      <c r="O17" s="130">
        <f t="shared" si="1"/>
        <v>0</v>
      </c>
      <c r="P17" s="130">
        <f t="shared" si="1"/>
        <v>0</v>
      </c>
      <c r="Q17" s="131">
        <f t="shared" si="1"/>
        <v>0</v>
      </c>
      <c r="R17" s="11" t="s">
        <v>339</v>
      </c>
    </row>
    <row r="18" spans="1:18" s="5" customFormat="1" ht="30" customHeight="1">
      <c r="A18" s="11" t="s">
        <v>285</v>
      </c>
      <c r="B18" s="129">
        <f t="shared" si="2"/>
        <v>0</v>
      </c>
      <c r="C18" s="130">
        <f t="shared" si="1"/>
        <v>0</v>
      </c>
      <c r="D18" s="130">
        <f t="shared" si="1"/>
        <v>0</v>
      </c>
      <c r="E18" s="130">
        <f t="shared" si="1"/>
        <v>0</v>
      </c>
      <c r="F18" s="130">
        <f t="shared" si="1"/>
        <v>0</v>
      </c>
      <c r="G18" s="130">
        <f t="shared" si="1"/>
        <v>0</v>
      </c>
      <c r="H18" s="130">
        <f t="shared" si="1"/>
        <v>0</v>
      </c>
      <c r="I18" s="130">
        <f t="shared" si="1"/>
        <v>0</v>
      </c>
      <c r="J18" s="130">
        <f t="shared" si="1"/>
        <v>0</v>
      </c>
      <c r="K18" s="130">
        <f t="shared" si="1"/>
        <v>0</v>
      </c>
      <c r="L18" s="130">
        <f t="shared" si="1"/>
        <v>0</v>
      </c>
      <c r="M18" s="130">
        <f t="shared" si="1"/>
        <v>0</v>
      </c>
      <c r="N18" s="130">
        <f t="shared" si="1"/>
        <v>0</v>
      </c>
      <c r="O18" s="130">
        <f t="shared" si="1"/>
        <v>0</v>
      </c>
      <c r="P18" s="130">
        <f t="shared" si="1"/>
        <v>0</v>
      </c>
      <c r="Q18" s="131">
        <f t="shared" si="1"/>
        <v>0</v>
      </c>
      <c r="R18" s="11" t="s">
        <v>286</v>
      </c>
    </row>
    <row r="19" spans="1:18" s="5" customFormat="1" ht="30" customHeight="1">
      <c r="A19" s="11" t="s">
        <v>287</v>
      </c>
      <c r="B19" s="129">
        <f t="shared" si="2"/>
        <v>0</v>
      </c>
      <c r="C19" s="130">
        <f t="shared" si="1"/>
        <v>0</v>
      </c>
      <c r="D19" s="130">
        <f t="shared" si="1"/>
        <v>0</v>
      </c>
      <c r="E19" s="130">
        <f t="shared" si="1"/>
        <v>0</v>
      </c>
      <c r="F19" s="130">
        <f t="shared" si="1"/>
        <v>0</v>
      </c>
      <c r="G19" s="130">
        <f t="shared" si="1"/>
        <v>0</v>
      </c>
      <c r="H19" s="130">
        <f t="shared" si="1"/>
        <v>0</v>
      </c>
      <c r="I19" s="130">
        <f t="shared" si="1"/>
        <v>0</v>
      </c>
      <c r="J19" s="130">
        <f t="shared" si="1"/>
        <v>0</v>
      </c>
      <c r="K19" s="130">
        <f t="shared" si="1"/>
        <v>0</v>
      </c>
      <c r="L19" s="130">
        <f t="shared" si="1"/>
        <v>0</v>
      </c>
      <c r="M19" s="130">
        <f t="shared" si="1"/>
        <v>0</v>
      </c>
      <c r="N19" s="130">
        <f t="shared" si="1"/>
        <v>0</v>
      </c>
      <c r="O19" s="130">
        <f t="shared" si="1"/>
        <v>0</v>
      </c>
      <c r="P19" s="130">
        <f t="shared" si="1"/>
        <v>0</v>
      </c>
      <c r="Q19" s="131">
        <f t="shared" si="1"/>
        <v>0</v>
      </c>
      <c r="R19" s="11" t="s">
        <v>340</v>
      </c>
    </row>
    <row r="20" spans="1:18" s="5" customFormat="1" ht="30" customHeight="1">
      <c r="A20" s="11" t="s">
        <v>289</v>
      </c>
      <c r="B20" s="129">
        <f t="shared" si="2"/>
        <v>0</v>
      </c>
      <c r="C20" s="130">
        <f t="shared" si="1"/>
        <v>0</v>
      </c>
      <c r="D20" s="130">
        <f t="shared" si="1"/>
        <v>0</v>
      </c>
      <c r="E20" s="130">
        <f t="shared" si="1"/>
        <v>0</v>
      </c>
      <c r="F20" s="130">
        <f t="shared" si="1"/>
        <v>0</v>
      </c>
      <c r="G20" s="130">
        <f t="shared" si="1"/>
        <v>0</v>
      </c>
      <c r="H20" s="130">
        <f t="shared" si="1"/>
        <v>0</v>
      </c>
      <c r="I20" s="130">
        <f t="shared" si="1"/>
        <v>0</v>
      </c>
      <c r="J20" s="130">
        <f t="shared" si="1"/>
        <v>0</v>
      </c>
      <c r="K20" s="130">
        <f t="shared" si="1"/>
        <v>0</v>
      </c>
      <c r="L20" s="130">
        <f t="shared" si="1"/>
        <v>0</v>
      </c>
      <c r="M20" s="130">
        <f t="shared" si="1"/>
        <v>0</v>
      </c>
      <c r="N20" s="130">
        <f t="shared" si="1"/>
        <v>0</v>
      </c>
      <c r="O20" s="130">
        <f t="shared" si="1"/>
        <v>0</v>
      </c>
      <c r="P20" s="130">
        <f t="shared" si="1"/>
        <v>0</v>
      </c>
      <c r="Q20" s="131">
        <f t="shared" si="1"/>
        <v>0</v>
      </c>
      <c r="R20" s="11" t="s">
        <v>341</v>
      </c>
    </row>
    <row r="21" spans="1:18" s="5" customFormat="1" ht="30" customHeight="1">
      <c r="A21" s="11" t="s">
        <v>291</v>
      </c>
      <c r="B21" s="129">
        <f t="shared" si="2"/>
        <v>0</v>
      </c>
      <c r="C21" s="130">
        <f t="shared" si="1"/>
        <v>0</v>
      </c>
      <c r="D21" s="130">
        <f t="shared" si="1"/>
        <v>0</v>
      </c>
      <c r="E21" s="130">
        <f t="shared" si="1"/>
        <v>0</v>
      </c>
      <c r="F21" s="130">
        <f t="shared" si="1"/>
        <v>0</v>
      </c>
      <c r="G21" s="130">
        <f t="shared" si="1"/>
        <v>0</v>
      </c>
      <c r="H21" s="130">
        <f t="shared" si="1"/>
        <v>0</v>
      </c>
      <c r="I21" s="130">
        <f t="shared" si="1"/>
        <v>0</v>
      </c>
      <c r="J21" s="130">
        <f t="shared" si="1"/>
        <v>0</v>
      </c>
      <c r="K21" s="130">
        <f t="shared" si="1"/>
        <v>0</v>
      </c>
      <c r="L21" s="130">
        <f t="shared" si="1"/>
        <v>0</v>
      </c>
      <c r="M21" s="130">
        <f t="shared" si="1"/>
        <v>0</v>
      </c>
      <c r="N21" s="130">
        <f t="shared" si="1"/>
        <v>0</v>
      </c>
      <c r="O21" s="130">
        <f t="shared" si="1"/>
        <v>0</v>
      </c>
      <c r="P21" s="130">
        <f t="shared" si="1"/>
        <v>0</v>
      </c>
      <c r="Q21" s="131">
        <f t="shared" si="1"/>
        <v>0</v>
      </c>
      <c r="R21" s="11" t="s">
        <v>292</v>
      </c>
    </row>
    <row r="22" spans="1:18" s="5" customFormat="1" ht="30" customHeight="1">
      <c r="A22" s="11" t="s">
        <v>293</v>
      </c>
      <c r="B22" s="129">
        <f t="shared" si="2"/>
        <v>0</v>
      </c>
      <c r="C22" s="130">
        <f t="shared" si="1"/>
        <v>0</v>
      </c>
      <c r="D22" s="130">
        <f t="shared" si="1"/>
        <v>0</v>
      </c>
      <c r="E22" s="130">
        <f t="shared" si="1"/>
        <v>0</v>
      </c>
      <c r="F22" s="130">
        <f t="shared" si="1"/>
        <v>0</v>
      </c>
      <c r="G22" s="130">
        <f t="shared" si="1"/>
        <v>0</v>
      </c>
      <c r="H22" s="130">
        <f t="shared" si="1"/>
        <v>0</v>
      </c>
      <c r="I22" s="130">
        <f t="shared" si="1"/>
        <v>0</v>
      </c>
      <c r="J22" s="130">
        <f t="shared" si="1"/>
        <v>0</v>
      </c>
      <c r="K22" s="130">
        <f t="shared" si="1"/>
        <v>0</v>
      </c>
      <c r="L22" s="130">
        <f t="shared" si="1"/>
        <v>0</v>
      </c>
      <c r="M22" s="130">
        <f t="shared" si="1"/>
        <v>0</v>
      </c>
      <c r="N22" s="130">
        <f t="shared" si="1"/>
        <v>0</v>
      </c>
      <c r="O22" s="130">
        <f t="shared" si="1"/>
        <v>0</v>
      </c>
      <c r="P22" s="130">
        <f t="shared" si="1"/>
        <v>0</v>
      </c>
      <c r="Q22" s="131">
        <f t="shared" si="1"/>
        <v>0</v>
      </c>
      <c r="R22" s="11" t="s">
        <v>342</v>
      </c>
    </row>
    <row r="23" spans="1:18" s="5" customFormat="1" ht="30" customHeight="1">
      <c r="A23" s="11" t="s">
        <v>295</v>
      </c>
      <c r="B23" s="129">
        <f t="shared" si="2"/>
        <v>0</v>
      </c>
      <c r="C23" s="130">
        <f t="shared" si="1"/>
        <v>0</v>
      </c>
      <c r="D23" s="130">
        <f t="shared" si="1"/>
        <v>0</v>
      </c>
      <c r="E23" s="130">
        <f t="shared" si="1"/>
        <v>0</v>
      </c>
      <c r="F23" s="130">
        <f t="shared" si="1"/>
        <v>0</v>
      </c>
      <c r="G23" s="130">
        <f t="shared" si="1"/>
        <v>0</v>
      </c>
      <c r="H23" s="130">
        <f t="shared" si="1"/>
        <v>0</v>
      </c>
      <c r="I23" s="130">
        <f t="shared" si="1"/>
        <v>0</v>
      </c>
      <c r="J23" s="130">
        <f t="shared" si="1"/>
        <v>0</v>
      </c>
      <c r="K23" s="130">
        <f t="shared" si="1"/>
        <v>0</v>
      </c>
      <c r="L23" s="130">
        <f t="shared" si="1"/>
        <v>0</v>
      </c>
      <c r="M23" s="130">
        <f t="shared" si="1"/>
        <v>0</v>
      </c>
      <c r="N23" s="130">
        <f t="shared" si="1"/>
        <v>0</v>
      </c>
      <c r="O23" s="130">
        <f t="shared" si="1"/>
        <v>0</v>
      </c>
      <c r="P23" s="130">
        <f t="shared" si="1"/>
        <v>0</v>
      </c>
      <c r="Q23" s="131">
        <f t="shared" si="1"/>
        <v>0</v>
      </c>
      <c r="R23" s="11" t="s">
        <v>296</v>
      </c>
    </row>
    <row r="24" spans="1:18" s="5" customFormat="1" ht="30" customHeight="1">
      <c r="A24" s="11" t="s">
        <v>297</v>
      </c>
      <c r="B24" s="129">
        <f t="shared" si="2"/>
        <v>0</v>
      </c>
      <c r="C24" s="130">
        <f t="shared" si="1"/>
        <v>0</v>
      </c>
      <c r="D24" s="130">
        <f t="shared" si="1"/>
        <v>0</v>
      </c>
      <c r="E24" s="130">
        <f t="shared" si="1"/>
        <v>0</v>
      </c>
      <c r="F24" s="130">
        <f t="shared" si="1"/>
        <v>0</v>
      </c>
      <c r="G24" s="130">
        <f t="shared" si="1"/>
        <v>0</v>
      </c>
      <c r="H24" s="130">
        <f t="shared" si="1"/>
        <v>0</v>
      </c>
      <c r="I24" s="130">
        <f t="shared" si="1"/>
        <v>0</v>
      </c>
      <c r="J24" s="130">
        <f t="shared" si="1"/>
        <v>0</v>
      </c>
      <c r="K24" s="130">
        <f t="shared" si="1"/>
        <v>0</v>
      </c>
      <c r="L24" s="130">
        <f t="shared" si="1"/>
        <v>0</v>
      </c>
      <c r="M24" s="130">
        <f t="shared" si="1"/>
        <v>0</v>
      </c>
      <c r="N24" s="130">
        <f t="shared" si="1"/>
        <v>0</v>
      </c>
      <c r="O24" s="130">
        <f t="shared" si="1"/>
        <v>0</v>
      </c>
      <c r="P24" s="130">
        <f t="shared" si="1"/>
        <v>0</v>
      </c>
      <c r="Q24" s="131">
        <f t="shared" si="1"/>
        <v>0</v>
      </c>
      <c r="R24" s="11" t="s">
        <v>298</v>
      </c>
    </row>
    <row r="25" spans="1:18" s="3" customFormat="1" ht="30" customHeight="1" thickBot="1">
      <c r="A25" s="119" t="s">
        <v>299</v>
      </c>
      <c r="B25" s="353">
        <f t="shared" si="2"/>
        <v>0</v>
      </c>
      <c r="C25" s="96">
        <f t="shared" si="1"/>
        <v>0</v>
      </c>
      <c r="D25" s="96">
        <f t="shared" si="1"/>
        <v>0</v>
      </c>
      <c r="E25" s="96">
        <f t="shared" si="1"/>
        <v>0</v>
      </c>
      <c r="F25" s="96">
        <f t="shared" si="1"/>
        <v>0</v>
      </c>
      <c r="G25" s="96">
        <f t="shared" si="1"/>
        <v>0</v>
      </c>
      <c r="H25" s="96">
        <f t="shared" si="1"/>
        <v>0</v>
      </c>
      <c r="I25" s="96">
        <f t="shared" si="1"/>
        <v>0</v>
      </c>
      <c r="J25" s="96">
        <f t="shared" si="1"/>
        <v>0</v>
      </c>
      <c r="K25" s="96">
        <f t="shared" si="1"/>
        <v>0</v>
      </c>
      <c r="L25" s="96">
        <f t="shared" si="1"/>
        <v>0</v>
      </c>
      <c r="M25" s="96">
        <f t="shared" si="1"/>
        <v>0</v>
      </c>
      <c r="N25" s="96">
        <f t="shared" si="1"/>
        <v>0</v>
      </c>
      <c r="O25" s="96">
        <f t="shared" si="1"/>
        <v>0</v>
      </c>
      <c r="P25" s="96">
        <f t="shared" si="1"/>
        <v>0</v>
      </c>
      <c r="Q25" s="354">
        <f t="shared" si="1"/>
        <v>0</v>
      </c>
      <c r="R25" s="119" t="s">
        <v>343</v>
      </c>
    </row>
    <row r="26" spans="1:18" ht="23.1" customHeight="1">
      <c r="A26" s="306" t="s">
        <v>1304</v>
      </c>
      <c r="H26" s="1" t="s">
        <v>1305</v>
      </c>
    </row>
    <row r="27" spans="1:18" ht="23.1" customHeight="1"/>
  </sheetData>
  <mergeCells count="13">
    <mergeCell ref="F7:F8"/>
    <mergeCell ref="J7:J8"/>
    <mergeCell ref="N7:N8"/>
    <mergeCell ref="A2:G2"/>
    <mergeCell ref="H2:R2"/>
    <mergeCell ref="M4:R4"/>
    <mergeCell ref="A5:A8"/>
    <mergeCell ref="B5:E5"/>
    <mergeCell ref="F5:I5"/>
    <mergeCell ref="J5:M5"/>
    <mergeCell ref="N5:Q5"/>
    <mergeCell ref="R5:R8"/>
    <mergeCell ref="B7:B8"/>
  </mergeCells>
  <phoneticPr fontId="12" type="noConversion"/>
  <pageMargins left="0.75" right="0.75" top="1" bottom="1" header="0.5" footer="0.5"/>
  <pageSetup paperSize="9" scale="58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R25"/>
  <sheetViews>
    <sheetView showGridLines="0" view="pageBreakPreview" topLeftCell="A7" zoomScaleNormal="100" workbookViewId="0">
      <selection activeCell="A13" sqref="A13"/>
    </sheetView>
  </sheetViews>
  <sheetFormatPr defaultRowHeight="13.5"/>
  <cols>
    <col min="1" max="1" width="11.77734375" style="1" customWidth="1"/>
    <col min="2" max="2" width="10.77734375" style="1" customWidth="1"/>
    <col min="3" max="3" width="14.44140625" style="1" bestFit="1" customWidth="1"/>
    <col min="4" max="4" width="4.44140625" style="1" bestFit="1" customWidth="1"/>
    <col min="5" max="5" width="5.77734375" style="1" bestFit="1" customWidth="1"/>
    <col min="6" max="6" width="10.77734375" style="1" customWidth="1"/>
    <col min="7" max="7" width="15.77734375" style="1" customWidth="1"/>
    <col min="8" max="8" width="4.44140625" style="1" bestFit="1" customWidth="1"/>
    <col min="9" max="9" width="5.77734375" style="1" bestFit="1" customWidth="1"/>
    <col min="10" max="10" width="10.77734375" style="1" customWidth="1"/>
    <col min="11" max="11" width="15.77734375" style="1" customWidth="1"/>
    <col min="12" max="12" width="4.44140625" style="1" bestFit="1" customWidth="1"/>
    <col min="13" max="13" width="5.77734375" style="1" bestFit="1" customWidth="1"/>
    <col min="14" max="14" width="10.77734375" style="1" customWidth="1"/>
    <col min="15" max="15" width="15.77734375" style="1" customWidth="1"/>
    <col min="16" max="16" width="4.44140625" style="1" bestFit="1" customWidth="1"/>
    <col min="17" max="17" width="5.77734375" style="1" bestFit="1" customWidth="1"/>
    <col min="18" max="18" width="15.88671875" style="1" customWidth="1"/>
    <col min="19" max="16384" width="8.88671875" style="1"/>
  </cols>
  <sheetData>
    <row r="2" spans="1:18" ht="20.25">
      <c r="A2" s="1066" t="s">
        <v>1134</v>
      </c>
      <c r="B2" s="1066"/>
      <c r="C2" s="1066"/>
      <c r="D2" s="1066"/>
      <c r="E2" s="1066"/>
      <c r="F2" s="1066"/>
      <c r="G2" s="1066"/>
      <c r="H2" s="1066"/>
      <c r="I2" s="1066"/>
      <c r="J2" s="1066"/>
      <c r="K2" s="1066"/>
      <c r="L2" s="1066"/>
      <c r="M2" s="1066"/>
      <c r="N2" s="1066"/>
      <c r="O2" s="1066"/>
      <c r="P2" s="1066"/>
      <c r="Q2" s="1066"/>
      <c r="R2" s="1066"/>
    </row>
    <row r="3" spans="1:18" ht="20.25">
      <c r="A3" s="790"/>
      <c r="B3" s="790"/>
      <c r="C3" s="790"/>
      <c r="D3" s="790"/>
      <c r="E3" s="790"/>
      <c r="F3" s="790"/>
      <c r="G3" s="790"/>
      <c r="H3" s="790"/>
      <c r="I3" s="790"/>
      <c r="J3" s="790"/>
      <c r="K3" s="790"/>
      <c r="L3" s="790"/>
      <c r="M3" s="790"/>
      <c r="N3" s="790"/>
      <c r="O3" s="790"/>
      <c r="P3" s="790"/>
      <c r="Q3" s="790"/>
      <c r="R3" s="790"/>
    </row>
    <row r="4" spans="1:18" ht="14.25" thickBot="1">
      <c r="A4" s="1" t="s">
        <v>1135</v>
      </c>
      <c r="R4" s="135" t="s">
        <v>1136</v>
      </c>
    </row>
    <row r="5" spans="1:18" s="8" customFormat="1" ht="44.25" customHeight="1">
      <c r="A5" s="801" t="s">
        <v>1137</v>
      </c>
      <c r="B5" s="1039" t="s">
        <v>1138</v>
      </c>
      <c r="C5" s="1040"/>
      <c r="D5" s="1040"/>
      <c r="E5" s="890"/>
      <c r="F5" s="1039" t="s">
        <v>1139</v>
      </c>
      <c r="G5" s="1040"/>
      <c r="H5" s="1040"/>
      <c r="I5" s="890"/>
      <c r="J5" s="1040" t="s">
        <v>1140</v>
      </c>
      <c r="K5" s="1040"/>
      <c r="L5" s="1040"/>
      <c r="M5" s="890"/>
      <c r="N5" s="1039" t="s">
        <v>1141</v>
      </c>
      <c r="O5" s="1040"/>
      <c r="P5" s="1040"/>
      <c r="Q5" s="890"/>
      <c r="R5" s="800" t="s">
        <v>461</v>
      </c>
    </row>
    <row r="6" spans="1:18" s="8" customFormat="1" ht="47.25" customHeight="1">
      <c r="A6" s="898"/>
      <c r="B6" s="493" t="s">
        <v>1142</v>
      </c>
      <c r="C6" s="410" t="s">
        <v>1143</v>
      </c>
      <c r="D6" s="512"/>
      <c r="E6" s="513"/>
      <c r="F6" s="410" t="s">
        <v>1142</v>
      </c>
      <c r="G6" s="410" t="s">
        <v>1144</v>
      </c>
      <c r="H6" s="411"/>
      <c r="I6" s="514"/>
      <c r="J6" s="514" t="s">
        <v>1142</v>
      </c>
      <c r="K6" s="410" t="s">
        <v>1144</v>
      </c>
      <c r="L6" s="411"/>
      <c r="M6" s="514"/>
      <c r="N6" s="493" t="s">
        <v>1142</v>
      </c>
      <c r="O6" s="410" t="s">
        <v>1144</v>
      </c>
      <c r="P6" s="411"/>
      <c r="Q6" s="415"/>
      <c r="R6" s="897"/>
    </row>
    <row r="7" spans="1:18" s="8" customFormat="1" ht="47.25" customHeight="1">
      <c r="A7" s="1029"/>
      <c r="B7" s="9" t="s">
        <v>1145</v>
      </c>
      <c r="C7" s="9" t="s">
        <v>1146</v>
      </c>
      <c r="D7" s="383" t="s">
        <v>1147</v>
      </c>
      <c r="E7" s="383" t="s">
        <v>1148</v>
      </c>
      <c r="F7" s="515" t="s">
        <v>1145</v>
      </c>
      <c r="G7" s="9" t="s">
        <v>1146</v>
      </c>
      <c r="H7" s="383" t="s">
        <v>1147</v>
      </c>
      <c r="I7" s="383" t="s">
        <v>1148</v>
      </c>
      <c r="J7" s="9" t="s">
        <v>1145</v>
      </c>
      <c r="K7" s="9" t="s">
        <v>1146</v>
      </c>
      <c r="L7" s="383" t="s">
        <v>1147</v>
      </c>
      <c r="M7" s="383" t="s">
        <v>1148</v>
      </c>
      <c r="N7" s="9" t="s">
        <v>1145</v>
      </c>
      <c r="O7" s="9" t="s">
        <v>1146</v>
      </c>
      <c r="P7" s="383" t="s">
        <v>1147</v>
      </c>
      <c r="Q7" s="383" t="s">
        <v>1148</v>
      </c>
      <c r="R7" s="1030"/>
    </row>
    <row r="8" spans="1:18" s="5" customFormat="1" ht="23.1" customHeight="1">
      <c r="A8" s="11">
        <v>2011</v>
      </c>
      <c r="B8" s="516">
        <v>190</v>
      </c>
      <c r="C8" s="90">
        <v>495</v>
      </c>
      <c r="D8" s="45" t="s">
        <v>74</v>
      </c>
      <c r="E8" s="45" t="s">
        <v>74</v>
      </c>
      <c r="F8" s="90">
        <v>144</v>
      </c>
      <c r="G8" s="90">
        <v>374</v>
      </c>
      <c r="H8" s="45" t="s">
        <v>74</v>
      </c>
      <c r="I8" s="45" t="s">
        <v>74</v>
      </c>
      <c r="J8" s="90">
        <v>46</v>
      </c>
      <c r="K8" s="90">
        <v>121</v>
      </c>
      <c r="L8" s="45" t="s">
        <v>74</v>
      </c>
      <c r="M8" s="45" t="s">
        <v>74</v>
      </c>
      <c r="N8" s="44">
        <v>0</v>
      </c>
      <c r="O8" s="44">
        <v>0</v>
      </c>
      <c r="P8" s="326">
        <v>0</v>
      </c>
      <c r="Q8" s="420">
        <v>0</v>
      </c>
      <c r="R8" s="11">
        <v>2011</v>
      </c>
    </row>
    <row r="9" spans="1:18" s="5" customFormat="1" ht="23.1" customHeight="1">
      <c r="A9" s="11">
        <v>2012</v>
      </c>
      <c r="B9" s="516">
        <v>178</v>
      </c>
      <c r="C9" s="90">
        <v>462</v>
      </c>
      <c r="D9" s="45" t="s">
        <v>74</v>
      </c>
      <c r="E9" s="45" t="s">
        <v>74</v>
      </c>
      <c r="F9" s="90">
        <v>178</v>
      </c>
      <c r="G9" s="90">
        <v>462</v>
      </c>
      <c r="H9" s="45" t="s">
        <v>74</v>
      </c>
      <c r="I9" s="45" t="s">
        <v>74</v>
      </c>
      <c r="J9" s="90">
        <v>52</v>
      </c>
      <c r="K9" s="90">
        <v>138</v>
      </c>
      <c r="L9" s="45" t="s">
        <v>74</v>
      </c>
      <c r="M9" s="45" t="s">
        <v>74</v>
      </c>
      <c r="N9" s="44">
        <v>0</v>
      </c>
      <c r="O9" s="44">
        <v>0</v>
      </c>
      <c r="P9" s="45">
        <v>0</v>
      </c>
      <c r="Q9" s="390">
        <v>0</v>
      </c>
      <c r="R9" s="11">
        <v>2012</v>
      </c>
    </row>
    <row r="10" spans="1:18" s="5" customFormat="1" ht="23.1" customHeight="1">
      <c r="A10" s="11">
        <v>2013</v>
      </c>
      <c r="B10" s="516">
        <v>235</v>
      </c>
      <c r="C10" s="90">
        <v>563</v>
      </c>
      <c r="D10" s="45" t="s">
        <v>74</v>
      </c>
      <c r="E10" s="45" t="s">
        <v>74</v>
      </c>
      <c r="F10" s="90">
        <v>179</v>
      </c>
      <c r="G10" s="90">
        <v>415</v>
      </c>
      <c r="H10" s="45" t="s">
        <v>74</v>
      </c>
      <c r="I10" s="45" t="s">
        <v>74</v>
      </c>
      <c r="J10" s="90">
        <v>56</v>
      </c>
      <c r="K10" s="90">
        <v>148</v>
      </c>
      <c r="L10" s="45" t="s">
        <v>74</v>
      </c>
      <c r="M10" s="45" t="s">
        <v>74</v>
      </c>
      <c r="N10" s="44">
        <v>0</v>
      </c>
      <c r="O10" s="44">
        <v>0</v>
      </c>
      <c r="P10" s="45">
        <v>0</v>
      </c>
      <c r="Q10" s="390">
        <v>0</v>
      </c>
      <c r="R10" s="11">
        <v>2013</v>
      </c>
    </row>
    <row r="11" spans="1:18" s="5" customFormat="1" ht="23.1" customHeight="1">
      <c r="A11" s="11">
        <v>2014</v>
      </c>
      <c r="B11" s="516">
        <v>308</v>
      </c>
      <c r="C11" s="90">
        <v>804</v>
      </c>
      <c r="D11" s="45" t="s">
        <v>74</v>
      </c>
      <c r="E11" s="45" t="s">
        <v>74</v>
      </c>
      <c r="F11" s="90">
        <v>195</v>
      </c>
      <c r="G11" s="90">
        <v>500</v>
      </c>
      <c r="H11" s="45">
        <v>0</v>
      </c>
      <c r="I11" s="45">
        <v>0</v>
      </c>
      <c r="J11" s="90">
        <v>113</v>
      </c>
      <c r="K11" s="90">
        <v>304</v>
      </c>
      <c r="L11" s="45" t="s">
        <v>1149</v>
      </c>
      <c r="M11" s="45" t="s">
        <v>1149</v>
      </c>
      <c r="N11" s="44">
        <v>0</v>
      </c>
      <c r="O11" s="44">
        <v>0</v>
      </c>
      <c r="P11" s="45">
        <v>0</v>
      </c>
      <c r="Q11" s="390">
        <v>0</v>
      </c>
      <c r="R11" s="11">
        <v>2014</v>
      </c>
    </row>
    <row r="12" spans="1:18" s="5" customFormat="1" ht="23.1" customHeight="1">
      <c r="A12" s="11">
        <v>2015</v>
      </c>
      <c r="B12" s="516">
        <v>308</v>
      </c>
      <c r="C12" s="90">
        <v>815</v>
      </c>
      <c r="D12" s="45" t="s">
        <v>1149</v>
      </c>
      <c r="E12" s="45" t="s">
        <v>1149</v>
      </c>
      <c r="F12" s="90">
        <v>183</v>
      </c>
      <c r="G12" s="90">
        <v>478</v>
      </c>
      <c r="H12" s="45">
        <v>0</v>
      </c>
      <c r="I12" s="45">
        <v>0</v>
      </c>
      <c r="J12" s="90">
        <v>125</v>
      </c>
      <c r="K12" s="90">
        <v>337</v>
      </c>
      <c r="L12" s="45" t="s">
        <v>1149</v>
      </c>
      <c r="M12" s="45" t="s">
        <v>1149</v>
      </c>
      <c r="N12" s="44">
        <v>0</v>
      </c>
      <c r="O12" s="44">
        <v>0</v>
      </c>
      <c r="P12" s="45">
        <v>0</v>
      </c>
      <c r="Q12" s="390">
        <v>0</v>
      </c>
      <c r="R12" s="11">
        <v>2015</v>
      </c>
    </row>
    <row r="13" spans="1:18" s="52" customFormat="1" ht="23.1" customHeight="1">
      <c r="A13" s="128">
        <v>2016</v>
      </c>
      <c r="B13" s="710">
        <v>371</v>
      </c>
      <c r="C13" s="709">
        <v>932</v>
      </c>
      <c r="D13" s="709" t="s">
        <v>1397</v>
      </c>
      <c r="E13" s="709" t="s">
        <v>1397</v>
      </c>
      <c r="F13" s="709">
        <v>102</v>
      </c>
      <c r="G13" s="709">
        <v>372</v>
      </c>
      <c r="H13" s="709" t="s">
        <v>1398</v>
      </c>
      <c r="I13" s="709" t="s">
        <v>1398</v>
      </c>
      <c r="J13" s="709">
        <v>269</v>
      </c>
      <c r="K13" s="709">
        <v>560</v>
      </c>
      <c r="L13" s="709" t="s">
        <v>1397</v>
      </c>
      <c r="M13" s="709" t="s">
        <v>1397</v>
      </c>
      <c r="N13" s="709">
        <v>0</v>
      </c>
      <c r="O13" s="709">
        <v>0</v>
      </c>
      <c r="P13" s="709">
        <v>0</v>
      </c>
      <c r="Q13" s="711">
        <v>0</v>
      </c>
      <c r="R13" s="128">
        <v>2016</v>
      </c>
    </row>
    <row r="14" spans="1:18" s="5" customFormat="1" ht="23.1" customHeight="1">
      <c r="A14" s="11" t="s">
        <v>278</v>
      </c>
      <c r="B14" s="516">
        <v>0</v>
      </c>
      <c r="C14" s="90">
        <v>0</v>
      </c>
      <c r="D14" s="90">
        <v>0</v>
      </c>
      <c r="E14" s="90">
        <v>0</v>
      </c>
      <c r="F14" s="90">
        <v>0</v>
      </c>
      <c r="G14" s="90">
        <v>0</v>
      </c>
      <c r="H14" s="90">
        <v>0</v>
      </c>
      <c r="I14" s="90">
        <v>0</v>
      </c>
      <c r="J14" s="90">
        <v>0</v>
      </c>
      <c r="K14" s="90">
        <v>0</v>
      </c>
      <c r="L14" s="90">
        <v>0</v>
      </c>
      <c r="M14" s="90">
        <v>0</v>
      </c>
      <c r="N14" s="44">
        <v>0</v>
      </c>
      <c r="O14" s="44">
        <v>0</v>
      </c>
      <c r="P14" s="44">
        <v>0</v>
      </c>
      <c r="Q14" s="127">
        <v>0</v>
      </c>
      <c r="R14" s="11" t="s">
        <v>337</v>
      </c>
    </row>
    <row r="15" spans="1:18" s="5" customFormat="1" ht="23.1" customHeight="1">
      <c r="A15" s="11" t="s">
        <v>281</v>
      </c>
      <c r="B15" s="516">
        <v>0</v>
      </c>
      <c r="C15" s="90">
        <v>0</v>
      </c>
      <c r="D15" s="90">
        <v>0</v>
      </c>
      <c r="E15" s="90">
        <v>0</v>
      </c>
      <c r="F15" s="90">
        <v>0</v>
      </c>
      <c r="G15" s="90">
        <v>0</v>
      </c>
      <c r="H15" s="90">
        <v>0</v>
      </c>
      <c r="I15" s="90">
        <v>0</v>
      </c>
      <c r="J15" s="90">
        <v>0</v>
      </c>
      <c r="K15" s="90">
        <v>0</v>
      </c>
      <c r="L15" s="90">
        <v>0</v>
      </c>
      <c r="M15" s="90">
        <v>0</v>
      </c>
      <c r="N15" s="44">
        <v>0</v>
      </c>
      <c r="O15" s="44">
        <v>0</v>
      </c>
      <c r="P15" s="44">
        <v>0</v>
      </c>
      <c r="Q15" s="127">
        <v>0</v>
      </c>
      <c r="R15" s="11" t="s">
        <v>338</v>
      </c>
    </row>
    <row r="16" spans="1:18" s="5" customFormat="1" ht="23.1" customHeight="1">
      <c r="A16" s="11" t="s">
        <v>283</v>
      </c>
      <c r="B16" s="516">
        <v>0</v>
      </c>
      <c r="C16" s="90">
        <v>0</v>
      </c>
      <c r="D16" s="90">
        <v>0</v>
      </c>
      <c r="E16" s="90">
        <v>0</v>
      </c>
      <c r="F16" s="90">
        <v>0</v>
      </c>
      <c r="G16" s="90">
        <v>0</v>
      </c>
      <c r="H16" s="90">
        <v>0</v>
      </c>
      <c r="I16" s="90">
        <v>0</v>
      </c>
      <c r="J16" s="90">
        <v>0</v>
      </c>
      <c r="K16" s="90">
        <v>0</v>
      </c>
      <c r="L16" s="90">
        <v>0</v>
      </c>
      <c r="M16" s="90">
        <v>0</v>
      </c>
      <c r="N16" s="44">
        <v>0</v>
      </c>
      <c r="O16" s="44">
        <v>0</v>
      </c>
      <c r="P16" s="44">
        <v>0</v>
      </c>
      <c r="Q16" s="127">
        <v>0</v>
      </c>
      <c r="R16" s="11" t="s">
        <v>339</v>
      </c>
    </row>
    <row r="17" spans="1:18" s="5" customFormat="1" ht="23.1" customHeight="1">
      <c r="A17" s="11" t="s">
        <v>285</v>
      </c>
      <c r="B17" s="516">
        <v>0</v>
      </c>
      <c r="C17" s="90">
        <v>0</v>
      </c>
      <c r="D17" s="90">
        <v>0</v>
      </c>
      <c r="E17" s="90">
        <v>0</v>
      </c>
      <c r="F17" s="90">
        <v>0</v>
      </c>
      <c r="G17" s="90">
        <v>0</v>
      </c>
      <c r="H17" s="90">
        <v>0</v>
      </c>
      <c r="I17" s="90">
        <v>0</v>
      </c>
      <c r="J17" s="90">
        <v>0</v>
      </c>
      <c r="K17" s="90">
        <v>0</v>
      </c>
      <c r="L17" s="90">
        <v>0</v>
      </c>
      <c r="M17" s="90">
        <v>0</v>
      </c>
      <c r="N17" s="44">
        <v>0</v>
      </c>
      <c r="O17" s="44">
        <v>0</v>
      </c>
      <c r="P17" s="44">
        <v>0</v>
      </c>
      <c r="Q17" s="127">
        <v>0</v>
      </c>
      <c r="R17" s="11" t="s">
        <v>286</v>
      </c>
    </row>
    <row r="18" spans="1:18" s="5" customFormat="1" ht="23.1" customHeight="1">
      <c r="A18" s="11" t="s">
        <v>287</v>
      </c>
      <c r="B18" s="516">
        <v>0</v>
      </c>
      <c r="C18" s="90">
        <v>0</v>
      </c>
      <c r="D18" s="90">
        <v>0</v>
      </c>
      <c r="E18" s="90">
        <v>0</v>
      </c>
      <c r="F18" s="90">
        <v>0</v>
      </c>
      <c r="G18" s="90">
        <v>0</v>
      </c>
      <c r="H18" s="90">
        <v>0</v>
      </c>
      <c r="I18" s="90">
        <v>0</v>
      </c>
      <c r="J18" s="90">
        <v>0</v>
      </c>
      <c r="K18" s="90">
        <v>0</v>
      </c>
      <c r="L18" s="90">
        <v>0</v>
      </c>
      <c r="M18" s="90">
        <v>0</v>
      </c>
      <c r="N18" s="44">
        <v>0</v>
      </c>
      <c r="O18" s="44">
        <v>0</v>
      </c>
      <c r="P18" s="44">
        <v>0</v>
      </c>
      <c r="Q18" s="127">
        <v>0</v>
      </c>
      <c r="R18" s="11" t="s">
        <v>340</v>
      </c>
    </row>
    <row r="19" spans="1:18" s="5" customFormat="1" ht="23.1" customHeight="1">
      <c r="A19" s="11" t="s">
        <v>289</v>
      </c>
      <c r="B19" s="516">
        <v>0</v>
      </c>
      <c r="C19" s="90">
        <v>0</v>
      </c>
      <c r="D19" s="90">
        <v>0</v>
      </c>
      <c r="E19" s="90">
        <v>0</v>
      </c>
      <c r="F19" s="90">
        <v>0</v>
      </c>
      <c r="G19" s="90">
        <v>0</v>
      </c>
      <c r="H19" s="90">
        <v>0</v>
      </c>
      <c r="I19" s="90">
        <v>0</v>
      </c>
      <c r="J19" s="90">
        <v>0</v>
      </c>
      <c r="K19" s="90">
        <v>0</v>
      </c>
      <c r="L19" s="90">
        <v>0</v>
      </c>
      <c r="M19" s="90">
        <v>0</v>
      </c>
      <c r="N19" s="44">
        <v>0</v>
      </c>
      <c r="O19" s="44">
        <v>0</v>
      </c>
      <c r="P19" s="44">
        <v>0</v>
      </c>
      <c r="Q19" s="127">
        <v>0</v>
      </c>
      <c r="R19" s="11" t="s">
        <v>341</v>
      </c>
    </row>
    <row r="20" spans="1:18" s="5" customFormat="1" ht="23.1" customHeight="1">
      <c r="A20" s="11" t="s">
        <v>291</v>
      </c>
      <c r="B20" s="516">
        <v>0</v>
      </c>
      <c r="C20" s="90">
        <v>0</v>
      </c>
      <c r="D20" s="90">
        <v>0</v>
      </c>
      <c r="E20" s="90">
        <v>0</v>
      </c>
      <c r="F20" s="90">
        <v>0</v>
      </c>
      <c r="G20" s="90">
        <v>0</v>
      </c>
      <c r="H20" s="90">
        <v>0</v>
      </c>
      <c r="I20" s="90">
        <v>0</v>
      </c>
      <c r="J20" s="90">
        <v>0</v>
      </c>
      <c r="K20" s="90">
        <v>0</v>
      </c>
      <c r="L20" s="90">
        <v>0</v>
      </c>
      <c r="M20" s="90">
        <v>0</v>
      </c>
      <c r="N20" s="44">
        <v>0</v>
      </c>
      <c r="O20" s="44">
        <v>0</v>
      </c>
      <c r="P20" s="44">
        <v>0</v>
      </c>
      <c r="Q20" s="127">
        <v>0</v>
      </c>
      <c r="R20" s="11" t="s">
        <v>292</v>
      </c>
    </row>
    <row r="21" spans="1:18" s="5" customFormat="1" ht="23.1" customHeight="1">
      <c r="A21" s="11" t="s">
        <v>293</v>
      </c>
      <c r="B21" s="516">
        <v>0</v>
      </c>
      <c r="C21" s="90">
        <v>0</v>
      </c>
      <c r="D21" s="90">
        <v>0</v>
      </c>
      <c r="E21" s="90">
        <v>0</v>
      </c>
      <c r="F21" s="90">
        <v>0</v>
      </c>
      <c r="G21" s="90">
        <v>0</v>
      </c>
      <c r="H21" s="90">
        <v>0</v>
      </c>
      <c r="I21" s="90">
        <v>0</v>
      </c>
      <c r="J21" s="90">
        <v>0</v>
      </c>
      <c r="K21" s="90">
        <v>0</v>
      </c>
      <c r="L21" s="90">
        <v>0</v>
      </c>
      <c r="M21" s="90">
        <v>0</v>
      </c>
      <c r="N21" s="44">
        <v>0</v>
      </c>
      <c r="O21" s="44">
        <v>0</v>
      </c>
      <c r="P21" s="44">
        <v>0</v>
      </c>
      <c r="Q21" s="127">
        <v>0</v>
      </c>
      <c r="R21" s="11" t="s">
        <v>342</v>
      </c>
    </row>
    <row r="22" spans="1:18" s="5" customFormat="1" ht="23.1" customHeight="1">
      <c r="A22" s="11" t="s">
        <v>295</v>
      </c>
      <c r="B22" s="516">
        <v>0</v>
      </c>
      <c r="C22" s="90">
        <v>0</v>
      </c>
      <c r="D22" s="90">
        <v>0</v>
      </c>
      <c r="E22" s="90">
        <v>0</v>
      </c>
      <c r="F22" s="90">
        <v>0</v>
      </c>
      <c r="G22" s="90">
        <v>0</v>
      </c>
      <c r="H22" s="90">
        <v>0</v>
      </c>
      <c r="I22" s="90">
        <v>0</v>
      </c>
      <c r="J22" s="90">
        <v>0</v>
      </c>
      <c r="K22" s="90">
        <v>0</v>
      </c>
      <c r="L22" s="90">
        <v>0</v>
      </c>
      <c r="M22" s="90">
        <v>0</v>
      </c>
      <c r="N22" s="44">
        <v>0</v>
      </c>
      <c r="O22" s="44">
        <v>0</v>
      </c>
      <c r="P22" s="44">
        <v>0</v>
      </c>
      <c r="Q22" s="127">
        <v>0</v>
      </c>
      <c r="R22" s="11" t="s">
        <v>296</v>
      </c>
    </row>
    <row r="23" spans="1:18" s="5" customFormat="1" ht="23.1" customHeight="1">
      <c r="A23" s="11" t="s">
        <v>297</v>
      </c>
      <c r="B23" s="516">
        <v>0</v>
      </c>
      <c r="C23" s="90">
        <v>0</v>
      </c>
      <c r="D23" s="90">
        <v>0</v>
      </c>
      <c r="E23" s="90">
        <v>0</v>
      </c>
      <c r="F23" s="90">
        <v>0</v>
      </c>
      <c r="G23" s="90">
        <v>0</v>
      </c>
      <c r="H23" s="90">
        <v>0</v>
      </c>
      <c r="I23" s="90">
        <v>0</v>
      </c>
      <c r="J23" s="90">
        <v>0</v>
      </c>
      <c r="K23" s="90">
        <v>0</v>
      </c>
      <c r="L23" s="90">
        <v>0</v>
      </c>
      <c r="M23" s="90">
        <v>0</v>
      </c>
      <c r="N23" s="44">
        <v>0</v>
      </c>
      <c r="O23" s="44">
        <v>0</v>
      </c>
      <c r="P23" s="44">
        <v>0</v>
      </c>
      <c r="Q23" s="127">
        <v>0</v>
      </c>
      <c r="R23" s="11" t="s">
        <v>298</v>
      </c>
    </row>
    <row r="24" spans="1:18" s="5" customFormat="1" ht="23.1" customHeight="1" thickBot="1">
      <c r="A24" s="119" t="s">
        <v>299</v>
      </c>
      <c r="B24" s="517">
        <v>0</v>
      </c>
      <c r="C24" s="518">
        <v>0</v>
      </c>
      <c r="D24" s="518">
        <v>0</v>
      </c>
      <c r="E24" s="518">
        <v>0</v>
      </c>
      <c r="F24" s="518">
        <v>0</v>
      </c>
      <c r="G24" s="518">
        <v>0</v>
      </c>
      <c r="H24" s="518">
        <v>0</v>
      </c>
      <c r="I24" s="518">
        <v>0</v>
      </c>
      <c r="J24" s="518">
        <v>0</v>
      </c>
      <c r="K24" s="518">
        <v>0</v>
      </c>
      <c r="L24" s="518">
        <v>0</v>
      </c>
      <c r="M24" s="518">
        <v>0</v>
      </c>
      <c r="N24" s="66">
        <v>0</v>
      </c>
      <c r="O24" s="66">
        <v>0</v>
      </c>
      <c r="P24" s="66">
        <v>0</v>
      </c>
      <c r="Q24" s="165">
        <v>0</v>
      </c>
      <c r="R24" s="119" t="s">
        <v>343</v>
      </c>
    </row>
    <row r="25" spans="1:18" ht="21" customHeight="1">
      <c r="A25" s="306" t="s">
        <v>1018</v>
      </c>
      <c r="J25" s="1" t="s">
        <v>1132</v>
      </c>
      <c r="N25" s="809"/>
      <c r="O25" s="809"/>
      <c r="P25" s="809"/>
      <c r="Q25" s="809"/>
      <c r="R25" s="809"/>
    </row>
  </sheetData>
  <mergeCells count="9">
    <mergeCell ref="N25:R25"/>
    <mergeCell ref="A2:R2"/>
    <mergeCell ref="A3:R3"/>
    <mergeCell ref="A5:A7"/>
    <mergeCell ref="B5:E5"/>
    <mergeCell ref="F5:I5"/>
    <mergeCell ref="J5:M5"/>
    <mergeCell ref="N5:Q5"/>
    <mergeCell ref="R5:R7"/>
  </mergeCells>
  <phoneticPr fontId="12" type="noConversion"/>
  <pageMargins left="0.75" right="0.75" top="1" bottom="1" header="0.5" footer="0.5"/>
  <pageSetup paperSize="9" scale="65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E18"/>
  <sheetViews>
    <sheetView showGridLines="0" view="pageBreakPreview" zoomScaleNormal="100" workbookViewId="0">
      <selection activeCell="A17" sqref="A17"/>
    </sheetView>
  </sheetViews>
  <sheetFormatPr defaultRowHeight="13.5"/>
  <cols>
    <col min="1" max="1" width="8.88671875" style="1"/>
    <col min="2" max="2" width="7.6640625" style="1" customWidth="1"/>
    <col min="3" max="4" width="11.77734375" style="1" customWidth="1"/>
    <col min="5" max="5" width="10.6640625" style="1" customWidth="1"/>
    <col min="6" max="6" width="9.5546875" style="1" customWidth="1"/>
    <col min="7" max="7" width="11.109375" style="1" customWidth="1"/>
    <col min="8" max="8" width="10.109375" style="1" customWidth="1"/>
    <col min="9" max="9" width="11" style="1" bestFit="1" customWidth="1"/>
    <col min="10" max="10" width="9.109375" style="1" bestFit="1" customWidth="1"/>
    <col min="11" max="11" width="11" style="1" bestFit="1" customWidth="1"/>
    <col min="12" max="12" width="9.77734375" style="1" bestFit="1" customWidth="1"/>
    <col min="13" max="13" width="11" style="1" bestFit="1" customWidth="1"/>
    <col min="14" max="14" width="9.88671875" style="1" customWidth="1"/>
    <col min="15" max="15" width="9" style="1" bestFit="1" customWidth="1"/>
    <col min="16" max="21" width="7.44140625" style="1" customWidth="1"/>
    <col min="22" max="24" width="6.109375" style="1" customWidth="1"/>
    <col min="25" max="30" width="9.77734375" style="1" customWidth="1"/>
    <col min="31" max="16384" width="8.88671875" style="1"/>
  </cols>
  <sheetData>
    <row r="2" spans="1:31" s="26" customFormat="1" ht="20.25">
      <c r="A2" s="790" t="s">
        <v>1150</v>
      </c>
      <c r="B2" s="790"/>
      <c r="C2" s="790"/>
      <c r="D2" s="790"/>
      <c r="E2" s="790"/>
      <c r="F2" s="790"/>
      <c r="G2" s="790"/>
      <c r="H2" s="790" t="s">
        <v>1151</v>
      </c>
      <c r="I2" s="790"/>
      <c r="J2" s="790"/>
      <c r="K2" s="790"/>
      <c r="L2" s="790"/>
      <c r="M2" s="790"/>
      <c r="N2" s="790"/>
      <c r="O2" s="790" t="s">
        <v>1152</v>
      </c>
      <c r="P2" s="790"/>
      <c r="Q2" s="790"/>
      <c r="R2" s="790"/>
      <c r="S2" s="790"/>
      <c r="T2" s="790"/>
      <c r="U2" s="790"/>
      <c r="V2" s="790"/>
      <c r="W2" s="790"/>
      <c r="X2" s="790"/>
      <c r="Y2" s="790" t="s">
        <v>1153</v>
      </c>
      <c r="Z2" s="790"/>
      <c r="AA2" s="790"/>
      <c r="AB2" s="790"/>
      <c r="AC2" s="790"/>
      <c r="AD2" s="790"/>
      <c r="AE2" s="790"/>
    </row>
    <row r="4" spans="1:31" ht="14.25" thickBot="1">
      <c r="A4" s="1" t="s">
        <v>1154</v>
      </c>
      <c r="M4" s="838" t="s">
        <v>1155</v>
      </c>
      <c r="N4" s="838"/>
      <c r="O4" s="1" t="s">
        <v>1154</v>
      </c>
      <c r="AD4" s="1044" t="s">
        <v>1155</v>
      </c>
      <c r="AE4" s="1044"/>
    </row>
    <row r="5" spans="1:31" ht="27" customHeight="1">
      <c r="A5" s="817" t="s">
        <v>1156</v>
      </c>
      <c r="B5" s="824" t="s">
        <v>1157</v>
      </c>
      <c r="C5" s="825"/>
      <c r="D5" s="825"/>
      <c r="E5" s="825"/>
      <c r="F5" s="825"/>
      <c r="G5" s="825"/>
      <c r="H5" s="825"/>
      <c r="I5" s="825"/>
      <c r="J5" s="825"/>
      <c r="K5" s="825"/>
      <c r="L5" s="825"/>
      <c r="M5" s="826"/>
      <c r="N5" s="816" t="s">
        <v>1158</v>
      </c>
      <c r="O5" s="817" t="s">
        <v>1156</v>
      </c>
      <c r="P5" s="824" t="s">
        <v>1159</v>
      </c>
      <c r="Q5" s="825"/>
      <c r="R5" s="825"/>
      <c r="S5" s="825"/>
      <c r="T5" s="825"/>
      <c r="U5" s="826"/>
      <c r="V5" s="824" t="s">
        <v>1160</v>
      </c>
      <c r="W5" s="825"/>
      <c r="X5" s="825"/>
      <c r="Y5" s="825"/>
      <c r="Z5" s="825"/>
      <c r="AA5" s="825"/>
      <c r="AB5" s="825"/>
      <c r="AC5" s="825"/>
      <c r="AD5" s="826"/>
      <c r="AE5" s="816" t="s">
        <v>1158</v>
      </c>
    </row>
    <row r="6" spans="1:31" ht="27" customHeight="1">
      <c r="A6" s="811"/>
      <c r="B6" s="1050" t="s">
        <v>1161</v>
      </c>
      <c r="C6" s="877"/>
      <c r="D6" s="877"/>
      <c r="E6" s="878"/>
      <c r="F6" s="1050" t="s">
        <v>1162</v>
      </c>
      <c r="G6" s="877"/>
      <c r="H6" s="877"/>
      <c r="I6" s="878"/>
      <c r="J6" s="1050" t="s">
        <v>1163</v>
      </c>
      <c r="K6" s="877"/>
      <c r="L6" s="877"/>
      <c r="M6" s="878"/>
      <c r="N6" s="815"/>
      <c r="O6" s="811"/>
      <c r="P6" s="827" t="s">
        <v>824</v>
      </c>
      <c r="Q6" s="828"/>
      <c r="R6" s="827" t="s">
        <v>1164</v>
      </c>
      <c r="S6" s="828"/>
      <c r="T6" s="827" t="s">
        <v>1165</v>
      </c>
      <c r="U6" s="828"/>
      <c r="V6" s="827" t="s">
        <v>1166</v>
      </c>
      <c r="W6" s="986"/>
      <c r="X6" s="828"/>
      <c r="Y6" s="827" t="s">
        <v>1167</v>
      </c>
      <c r="Z6" s="986"/>
      <c r="AA6" s="828"/>
      <c r="AB6" s="827" t="s">
        <v>1168</v>
      </c>
      <c r="AC6" s="986"/>
      <c r="AD6" s="828"/>
      <c r="AE6" s="875"/>
    </row>
    <row r="7" spans="1:31">
      <c r="A7" s="811"/>
      <c r="B7" s="30" t="s">
        <v>1169</v>
      </c>
      <c r="C7" s="827" t="s">
        <v>1170</v>
      </c>
      <c r="D7" s="828"/>
      <c r="E7" s="30" t="s">
        <v>1171</v>
      </c>
      <c r="F7" s="30" t="s">
        <v>1169</v>
      </c>
      <c r="G7" s="827" t="s">
        <v>1172</v>
      </c>
      <c r="H7" s="828"/>
      <c r="I7" s="30" t="s">
        <v>1171</v>
      </c>
      <c r="J7" s="30" t="s">
        <v>1169</v>
      </c>
      <c r="K7" s="827" t="s">
        <v>1173</v>
      </c>
      <c r="L7" s="828"/>
      <c r="M7" s="30" t="s">
        <v>1171</v>
      </c>
      <c r="N7" s="815"/>
      <c r="O7" s="811"/>
      <c r="P7" s="818" t="s">
        <v>21</v>
      </c>
      <c r="Q7" s="812"/>
      <c r="R7" s="818" t="s">
        <v>1174</v>
      </c>
      <c r="S7" s="812"/>
      <c r="T7" s="818" t="s">
        <v>1175</v>
      </c>
      <c r="U7" s="812"/>
      <c r="V7" s="818" t="s">
        <v>1176</v>
      </c>
      <c r="W7" s="1049"/>
      <c r="X7" s="812"/>
      <c r="Y7" s="818" t="s">
        <v>1177</v>
      </c>
      <c r="Z7" s="1049"/>
      <c r="AA7" s="812"/>
      <c r="AB7" s="818" t="s">
        <v>1178</v>
      </c>
      <c r="AC7" s="1049"/>
      <c r="AD7" s="812"/>
      <c r="AE7" s="875"/>
    </row>
    <row r="8" spans="1:31" s="33" customFormat="1">
      <c r="A8" s="811"/>
      <c r="B8" s="30"/>
      <c r="C8" s="818" t="s">
        <v>1179</v>
      </c>
      <c r="D8" s="812"/>
      <c r="E8" s="30" t="s">
        <v>1180</v>
      </c>
      <c r="F8" s="30"/>
      <c r="G8" s="818" t="s">
        <v>1179</v>
      </c>
      <c r="H8" s="812"/>
      <c r="I8" s="30" t="s">
        <v>1180</v>
      </c>
      <c r="J8" s="30"/>
      <c r="K8" s="818" t="s">
        <v>1179</v>
      </c>
      <c r="L8" s="812"/>
      <c r="M8" s="30" t="s">
        <v>1180</v>
      </c>
      <c r="N8" s="815"/>
      <c r="O8" s="811"/>
      <c r="P8" s="30" t="s">
        <v>1169</v>
      </c>
      <c r="Q8" s="30" t="s">
        <v>1181</v>
      </c>
      <c r="R8" s="30" t="s">
        <v>1182</v>
      </c>
      <c r="S8" s="30" t="s">
        <v>1181</v>
      </c>
      <c r="T8" s="30" t="s">
        <v>1182</v>
      </c>
      <c r="U8" s="30" t="s">
        <v>1181</v>
      </c>
      <c r="V8" s="30" t="s">
        <v>52</v>
      </c>
      <c r="W8" s="30" t="s">
        <v>1183</v>
      </c>
      <c r="X8" s="30" t="s">
        <v>1184</v>
      </c>
      <c r="Y8" s="30" t="s">
        <v>52</v>
      </c>
      <c r="Z8" s="30" t="s">
        <v>1183</v>
      </c>
      <c r="AA8" s="30" t="s">
        <v>1184</v>
      </c>
      <c r="AB8" s="30" t="s">
        <v>52</v>
      </c>
      <c r="AC8" s="30" t="s">
        <v>1183</v>
      </c>
      <c r="AD8" s="30" t="s">
        <v>1184</v>
      </c>
      <c r="AE8" s="875"/>
    </row>
    <row r="9" spans="1:31" s="33" customFormat="1">
      <c r="A9" s="811"/>
      <c r="B9" s="30"/>
      <c r="C9" s="81" t="s">
        <v>1185</v>
      </c>
      <c r="D9" s="81" t="s">
        <v>1186</v>
      </c>
      <c r="E9" s="30"/>
      <c r="F9" s="30"/>
      <c r="G9" s="81" t="s">
        <v>1185</v>
      </c>
      <c r="H9" s="81" t="s">
        <v>1187</v>
      </c>
      <c r="I9" s="30"/>
      <c r="J9" s="30"/>
      <c r="K9" s="81" t="s">
        <v>1185</v>
      </c>
      <c r="L9" s="81" t="s">
        <v>1186</v>
      </c>
      <c r="M9" s="30"/>
      <c r="N9" s="815"/>
      <c r="O9" s="811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875"/>
    </row>
    <row r="10" spans="1:31" s="33" customFormat="1" ht="9.75" customHeight="1">
      <c r="A10" s="811"/>
      <c r="B10" s="30"/>
      <c r="C10" s="30"/>
      <c r="D10" s="30"/>
      <c r="E10" s="30" t="s">
        <v>1188</v>
      </c>
      <c r="F10" s="30"/>
      <c r="G10" s="30"/>
      <c r="H10" s="30"/>
      <c r="I10" s="30" t="s">
        <v>1188</v>
      </c>
      <c r="J10" s="30"/>
      <c r="K10" s="30"/>
      <c r="L10" s="30"/>
      <c r="M10" s="30" t="s">
        <v>1188</v>
      </c>
      <c r="N10" s="815"/>
      <c r="O10" s="811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875"/>
    </row>
    <row r="11" spans="1:31" s="33" customFormat="1">
      <c r="A11" s="812"/>
      <c r="B11" s="293" t="s">
        <v>1189</v>
      </c>
      <c r="C11" s="293" t="s">
        <v>1190</v>
      </c>
      <c r="D11" s="293" t="s">
        <v>1191</v>
      </c>
      <c r="E11" s="293" t="s">
        <v>1192</v>
      </c>
      <c r="F11" s="293" t="s">
        <v>1189</v>
      </c>
      <c r="G11" s="293" t="s">
        <v>1190</v>
      </c>
      <c r="H11" s="293" t="s">
        <v>1191</v>
      </c>
      <c r="I11" s="293" t="s">
        <v>1192</v>
      </c>
      <c r="J11" s="293" t="s">
        <v>1189</v>
      </c>
      <c r="K11" s="293" t="s">
        <v>1190</v>
      </c>
      <c r="L11" s="293" t="s">
        <v>1191</v>
      </c>
      <c r="M11" s="293" t="s">
        <v>1192</v>
      </c>
      <c r="N11" s="818"/>
      <c r="O11" s="812"/>
      <c r="P11" s="293" t="s">
        <v>1189</v>
      </c>
      <c r="Q11" s="293" t="s">
        <v>1193</v>
      </c>
      <c r="R11" s="293" t="s">
        <v>1189</v>
      </c>
      <c r="S11" s="293" t="s">
        <v>1193</v>
      </c>
      <c r="T11" s="293" t="s">
        <v>1189</v>
      </c>
      <c r="U11" s="293" t="s">
        <v>1193</v>
      </c>
      <c r="V11" s="293" t="s">
        <v>21</v>
      </c>
      <c r="W11" s="293" t="s">
        <v>1174</v>
      </c>
      <c r="X11" s="293" t="s">
        <v>1194</v>
      </c>
      <c r="Y11" s="293" t="s">
        <v>21</v>
      </c>
      <c r="Z11" s="293" t="s">
        <v>1174</v>
      </c>
      <c r="AA11" s="293" t="s">
        <v>1194</v>
      </c>
      <c r="AB11" s="293" t="s">
        <v>21</v>
      </c>
      <c r="AC11" s="293" t="s">
        <v>1174</v>
      </c>
      <c r="AD11" s="293" t="s">
        <v>1194</v>
      </c>
      <c r="AE11" s="876"/>
    </row>
    <row r="12" spans="1:31" s="5" customFormat="1" ht="35.1" customHeight="1">
      <c r="A12" s="11">
        <v>2011</v>
      </c>
      <c r="B12" s="88">
        <v>35</v>
      </c>
      <c r="C12" s="750">
        <v>915</v>
      </c>
      <c r="D12" s="750">
        <v>538</v>
      </c>
      <c r="E12" s="751">
        <v>377</v>
      </c>
      <c r="F12" s="750">
        <v>35</v>
      </c>
      <c r="G12" s="750">
        <v>915</v>
      </c>
      <c r="H12" s="750">
        <v>538</v>
      </c>
      <c r="I12" s="751">
        <v>377</v>
      </c>
      <c r="J12" s="44">
        <v>0</v>
      </c>
      <c r="K12" s="44">
        <v>0</v>
      </c>
      <c r="L12" s="44">
        <v>0</v>
      </c>
      <c r="M12" s="127">
        <v>0</v>
      </c>
      <c r="N12" s="11">
        <v>2011</v>
      </c>
      <c r="O12" s="11">
        <v>2011</v>
      </c>
      <c r="P12" s="88">
        <v>1</v>
      </c>
      <c r="Q12" s="44">
        <v>8</v>
      </c>
      <c r="R12" s="44">
        <v>1</v>
      </c>
      <c r="S12" s="44">
        <v>8</v>
      </c>
      <c r="T12" s="44">
        <v>0</v>
      </c>
      <c r="U12" s="44">
        <v>0</v>
      </c>
      <c r="V12" s="44">
        <v>3</v>
      </c>
      <c r="W12" s="44">
        <v>2</v>
      </c>
      <c r="X12" s="44">
        <v>1</v>
      </c>
      <c r="Y12" s="44">
        <v>31400</v>
      </c>
      <c r="Z12" s="44">
        <v>30700</v>
      </c>
      <c r="AA12" s="44">
        <v>700</v>
      </c>
      <c r="AB12" s="44">
        <v>8354</v>
      </c>
      <c r="AC12" s="44">
        <v>8354</v>
      </c>
      <c r="AD12" s="127">
        <v>0</v>
      </c>
      <c r="AE12" s="11">
        <v>2011</v>
      </c>
    </row>
    <row r="13" spans="1:31" s="5" customFormat="1" ht="35.1" customHeight="1">
      <c r="A13" s="11">
        <v>2012</v>
      </c>
      <c r="B13" s="88">
        <v>35</v>
      </c>
      <c r="C13" s="750">
        <v>915</v>
      </c>
      <c r="D13" s="750">
        <v>539</v>
      </c>
      <c r="E13" s="751">
        <v>376</v>
      </c>
      <c r="F13" s="750">
        <v>35</v>
      </c>
      <c r="G13" s="750">
        <v>915</v>
      </c>
      <c r="H13" s="750">
        <v>539</v>
      </c>
      <c r="I13" s="751">
        <v>376</v>
      </c>
      <c r="J13" s="44">
        <v>0</v>
      </c>
      <c r="K13" s="44">
        <v>0</v>
      </c>
      <c r="L13" s="44">
        <v>0</v>
      </c>
      <c r="M13" s="127">
        <v>0</v>
      </c>
      <c r="N13" s="11">
        <v>2012</v>
      </c>
      <c r="O13" s="11">
        <v>2012</v>
      </c>
      <c r="P13" s="88">
        <v>1</v>
      </c>
      <c r="Q13" s="44">
        <v>8</v>
      </c>
      <c r="R13" s="44">
        <v>1</v>
      </c>
      <c r="S13" s="44">
        <v>8</v>
      </c>
      <c r="T13" s="44">
        <v>0</v>
      </c>
      <c r="U13" s="44">
        <v>0</v>
      </c>
      <c r="V13" s="44">
        <v>4</v>
      </c>
      <c r="W13" s="44">
        <v>2</v>
      </c>
      <c r="X13" s="44">
        <v>2</v>
      </c>
      <c r="Y13" s="44">
        <v>31700</v>
      </c>
      <c r="Z13" s="44">
        <v>30000</v>
      </c>
      <c r="AA13" s="44">
        <v>1700</v>
      </c>
      <c r="AB13" s="44">
        <v>7663</v>
      </c>
      <c r="AC13" s="44">
        <v>7657</v>
      </c>
      <c r="AD13" s="127">
        <v>6</v>
      </c>
      <c r="AE13" s="11">
        <v>2012</v>
      </c>
    </row>
    <row r="14" spans="1:31" s="5" customFormat="1" ht="35.1" customHeight="1">
      <c r="A14" s="11">
        <v>2013</v>
      </c>
      <c r="B14" s="88">
        <v>35</v>
      </c>
      <c r="C14" s="750">
        <v>915</v>
      </c>
      <c r="D14" s="750">
        <v>539</v>
      </c>
      <c r="E14" s="751">
        <v>376</v>
      </c>
      <c r="F14" s="750">
        <v>35</v>
      </c>
      <c r="G14" s="750">
        <v>915</v>
      </c>
      <c r="H14" s="750">
        <v>539</v>
      </c>
      <c r="I14" s="751">
        <v>376</v>
      </c>
      <c r="J14" s="44">
        <v>0</v>
      </c>
      <c r="K14" s="44">
        <v>0</v>
      </c>
      <c r="L14" s="44">
        <v>0</v>
      </c>
      <c r="M14" s="127">
        <v>0</v>
      </c>
      <c r="N14" s="11">
        <v>2013</v>
      </c>
      <c r="O14" s="11">
        <v>2013</v>
      </c>
      <c r="P14" s="88">
        <v>1</v>
      </c>
      <c r="Q14" s="44">
        <v>8</v>
      </c>
      <c r="R14" s="44">
        <v>1</v>
      </c>
      <c r="S14" s="44">
        <v>8</v>
      </c>
      <c r="T14" s="44">
        <v>0</v>
      </c>
      <c r="U14" s="44">
        <v>0</v>
      </c>
      <c r="V14" s="44">
        <v>4</v>
      </c>
      <c r="W14" s="44">
        <v>2</v>
      </c>
      <c r="X14" s="44">
        <v>2</v>
      </c>
      <c r="Y14" s="44">
        <v>31700</v>
      </c>
      <c r="Z14" s="44">
        <v>30000</v>
      </c>
      <c r="AA14" s="44">
        <v>1700</v>
      </c>
      <c r="AB14" s="44">
        <v>7944</v>
      </c>
      <c r="AC14" s="44">
        <v>7914</v>
      </c>
      <c r="AD14" s="127">
        <v>30</v>
      </c>
      <c r="AE14" s="11">
        <v>2013</v>
      </c>
    </row>
    <row r="15" spans="1:31" s="5" customFormat="1" ht="35.1" customHeight="1">
      <c r="A15" s="11">
        <v>2014</v>
      </c>
      <c r="B15" s="88">
        <v>35</v>
      </c>
      <c r="C15" s="750">
        <v>915</v>
      </c>
      <c r="D15" s="750">
        <v>539</v>
      </c>
      <c r="E15" s="751">
        <v>376</v>
      </c>
      <c r="F15" s="750">
        <v>35</v>
      </c>
      <c r="G15" s="750">
        <v>915</v>
      </c>
      <c r="H15" s="750">
        <v>539</v>
      </c>
      <c r="I15" s="751">
        <v>376</v>
      </c>
      <c r="J15" s="44">
        <v>0</v>
      </c>
      <c r="K15" s="44">
        <v>0</v>
      </c>
      <c r="L15" s="44">
        <v>0</v>
      </c>
      <c r="M15" s="127">
        <v>0</v>
      </c>
      <c r="N15" s="11">
        <v>2014</v>
      </c>
      <c r="O15" s="11">
        <v>2014</v>
      </c>
      <c r="P15" s="88">
        <v>1</v>
      </c>
      <c r="Q15" s="44">
        <v>8</v>
      </c>
      <c r="R15" s="44">
        <v>1</v>
      </c>
      <c r="S15" s="44">
        <v>8</v>
      </c>
      <c r="T15" s="44">
        <v>0</v>
      </c>
      <c r="U15" s="44">
        <v>0</v>
      </c>
      <c r="V15" s="44">
        <v>4</v>
      </c>
      <c r="W15" s="44">
        <v>2</v>
      </c>
      <c r="X15" s="44">
        <v>2</v>
      </c>
      <c r="Y15" s="44">
        <v>31700</v>
      </c>
      <c r="Z15" s="44">
        <v>30000</v>
      </c>
      <c r="AA15" s="44">
        <v>1700</v>
      </c>
      <c r="AB15" s="44">
        <v>7944</v>
      </c>
      <c r="AC15" s="44">
        <v>7914</v>
      </c>
      <c r="AD15" s="127">
        <v>30</v>
      </c>
      <c r="AE15" s="11">
        <v>2014</v>
      </c>
    </row>
    <row r="16" spans="1:31" s="5" customFormat="1" ht="35.1" customHeight="1">
      <c r="A16" s="11">
        <v>2015</v>
      </c>
      <c r="B16" s="88">
        <v>35</v>
      </c>
      <c r="C16" s="750">
        <v>915</v>
      </c>
      <c r="D16" s="750">
        <v>539</v>
      </c>
      <c r="E16" s="751">
        <v>376</v>
      </c>
      <c r="F16" s="750">
        <v>35</v>
      </c>
      <c r="G16" s="750">
        <v>915</v>
      </c>
      <c r="H16" s="750">
        <v>539</v>
      </c>
      <c r="I16" s="751">
        <v>376</v>
      </c>
      <c r="J16" s="44">
        <v>0</v>
      </c>
      <c r="K16" s="44">
        <v>0</v>
      </c>
      <c r="L16" s="44">
        <v>0</v>
      </c>
      <c r="M16" s="127">
        <v>0</v>
      </c>
      <c r="N16" s="11">
        <v>2015</v>
      </c>
      <c r="O16" s="11">
        <v>2015</v>
      </c>
      <c r="P16" s="88">
        <v>1</v>
      </c>
      <c r="Q16" s="44">
        <v>8</v>
      </c>
      <c r="R16" s="44">
        <v>1</v>
      </c>
      <c r="S16" s="44">
        <v>8</v>
      </c>
      <c r="T16" s="44">
        <v>0</v>
      </c>
      <c r="U16" s="44">
        <v>0</v>
      </c>
      <c r="V16" s="44">
        <v>4</v>
      </c>
      <c r="W16" s="44">
        <v>2</v>
      </c>
      <c r="X16" s="44">
        <v>2</v>
      </c>
      <c r="Y16" s="44">
        <v>31700</v>
      </c>
      <c r="Z16" s="44">
        <v>30000</v>
      </c>
      <c r="AA16" s="44">
        <v>1700</v>
      </c>
      <c r="AB16" s="44">
        <v>8658</v>
      </c>
      <c r="AC16" s="44">
        <v>8628</v>
      </c>
      <c r="AD16" s="127">
        <v>30</v>
      </c>
      <c r="AE16" s="11">
        <v>2015</v>
      </c>
    </row>
    <row r="17" spans="1:31" s="52" customFormat="1" ht="35.1" customHeight="1" thickBot="1">
      <c r="A17" s="94">
        <v>2016</v>
      </c>
      <c r="B17" s="719">
        <v>35</v>
      </c>
      <c r="C17" s="718">
        <v>950</v>
      </c>
      <c r="D17" s="718">
        <v>520</v>
      </c>
      <c r="E17" s="718">
        <v>430</v>
      </c>
      <c r="F17" s="718">
        <v>35</v>
      </c>
      <c r="G17" s="718">
        <v>950</v>
      </c>
      <c r="H17" s="718">
        <v>520</v>
      </c>
      <c r="I17" s="718">
        <v>430</v>
      </c>
      <c r="J17" s="715">
        <v>0</v>
      </c>
      <c r="K17" s="715">
        <v>0</v>
      </c>
      <c r="L17" s="715">
        <v>0</v>
      </c>
      <c r="M17" s="716">
        <v>0</v>
      </c>
      <c r="N17" s="714">
        <v>2016</v>
      </c>
      <c r="O17" s="714">
        <v>2016</v>
      </c>
      <c r="P17" s="719">
        <v>1</v>
      </c>
      <c r="Q17" s="718">
        <v>8</v>
      </c>
      <c r="R17" s="718">
        <v>1</v>
      </c>
      <c r="S17" s="718">
        <v>8</v>
      </c>
      <c r="T17" s="718">
        <v>0</v>
      </c>
      <c r="U17" s="718">
        <v>0</v>
      </c>
      <c r="V17" s="718">
        <v>4</v>
      </c>
      <c r="W17" s="718">
        <v>2</v>
      </c>
      <c r="X17" s="718">
        <v>2</v>
      </c>
      <c r="Y17" s="718">
        <v>31700</v>
      </c>
      <c r="Z17" s="718">
        <v>30000</v>
      </c>
      <c r="AA17" s="718">
        <v>1700</v>
      </c>
      <c r="AB17" s="718">
        <f>SUM(AC17:AD17)</f>
        <v>8715</v>
      </c>
      <c r="AC17" s="752">
        <v>8685</v>
      </c>
      <c r="AD17" s="753">
        <v>30</v>
      </c>
      <c r="AE17" s="94">
        <v>2016</v>
      </c>
    </row>
    <row r="18" spans="1:31" ht="35.1" customHeight="1">
      <c r="A18" s="306" t="s">
        <v>1195</v>
      </c>
      <c r="H18" s="1" t="s">
        <v>1196</v>
      </c>
      <c r="O18" s="305" t="s">
        <v>1197</v>
      </c>
      <c r="Y18" s="1" t="s">
        <v>1196</v>
      </c>
    </row>
  </sheetData>
  <mergeCells count="34">
    <mergeCell ref="AE5:AE11"/>
    <mergeCell ref="B6:E6"/>
    <mergeCell ref="F6:I6"/>
    <mergeCell ref="J6:M6"/>
    <mergeCell ref="P6:Q6"/>
    <mergeCell ref="R6:S6"/>
    <mergeCell ref="T6:U6"/>
    <mergeCell ref="V6:X6"/>
    <mergeCell ref="Y6:AA6"/>
    <mergeCell ref="AB6:AD6"/>
    <mergeCell ref="V5:AD5"/>
    <mergeCell ref="R7:S7"/>
    <mergeCell ref="T7:U7"/>
    <mergeCell ref="V7:X7"/>
    <mergeCell ref="Y7:AA7"/>
    <mergeCell ref="AB7:AD7"/>
    <mergeCell ref="A5:A11"/>
    <mergeCell ref="B5:M5"/>
    <mergeCell ref="N5:N11"/>
    <mergeCell ref="O5:O11"/>
    <mergeCell ref="P5:U5"/>
    <mergeCell ref="C7:D7"/>
    <mergeCell ref="G7:H7"/>
    <mergeCell ref="K7:L7"/>
    <mergeCell ref="P7:Q7"/>
    <mergeCell ref="C8:D8"/>
    <mergeCell ref="G8:H8"/>
    <mergeCell ref="K8:L8"/>
    <mergeCell ref="A2:G2"/>
    <mergeCell ref="H2:N2"/>
    <mergeCell ref="O2:X2"/>
    <mergeCell ref="Y2:AE2"/>
    <mergeCell ref="M4:N4"/>
    <mergeCell ref="AD4:AE4"/>
  </mergeCells>
  <phoneticPr fontId="12" type="noConversion"/>
  <pageMargins left="0.75" right="0.75" top="1" bottom="1" header="0.5" footer="0.5"/>
  <pageSetup paperSize="9" scale="78" orientation="landscape" r:id="rId1"/>
  <headerFooter alignWithMargins="0"/>
  <colBreaks count="1" manualBreakCount="1">
    <brk id="14" max="1048575" man="1"/>
  </colBreaks>
  <ignoredErrors>
    <ignoredError sqref="AB17" formulaRange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G26"/>
  <sheetViews>
    <sheetView showGridLines="0" view="pageBreakPreview" zoomScaleNormal="100" zoomScaleSheetLayoutView="100" workbookViewId="0">
      <selection activeCell="B9" sqref="B9"/>
    </sheetView>
  </sheetViews>
  <sheetFormatPr defaultRowHeight="13.5"/>
  <cols>
    <col min="1" max="1" width="8.88671875" style="1"/>
    <col min="2" max="2" width="11.6640625" style="1" customWidth="1"/>
    <col min="3" max="5" width="9.77734375" style="1" customWidth="1"/>
    <col min="6" max="7" width="7.77734375" style="1" customWidth="1"/>
    <col min="8" max="8" width="9.77734375" style="1" customWidth="1"/>
    <col min="9" max="9" width="5.21875" style="1" bestFit="1" customWidth="1"/>
    <col min="10" max="10" width="6.6640625" style="1" bestFit="1" customWidth="1"/>
    <col min="11" max="11" width="9.77734375" style="1" customWidth="1"/>
    <col min="12" max="13" width="6.77734375" style="1" bestFit="1" customWidth="1"/>
    <col min="14" max="14" width="8.88671875" style="1"/>
    <col min="15" max="15" width="7.33203125" style="1" customWidth="1"/>
    <col min="16" max="16" width="6.88671875" style="1" customWidth="1"/>
    <col min="17" max="17" width="8.88671875" style="1"/>
    <col min="18" max="19" width="6.77734375" style="1" bestFit="1" customWidth="1"/>
    <col min="20" max="20" width="8.88671875" style="1"/>
    <col min="21" max="21" width="5" style="1" bestFit="1" customWidth="1"/>
    <col min="22" max="22" width="6.6640625" style="1" bestFit="1" customWidth="1"/>
    <col min="23" max="23" width="8.88671875" style="1"/>
    <col min="24" max="24" width="5" style="1" bestFit="1" customWidth="1"/>
    <col min="25" max="25" width="6.6640625" style="1" bestFit="1" customWidth="1"/>
    <col min="26" max="26" width="8.88671875" style="1"/>
    <col min="27" max="27" width="5" style="1" bestFit="1" customWidth="1"/>
    <col min="28" max="28" width="6.6640625" style="1" bestFit="1" customWidth="1"/>
    <col min="29" max="29" width="10" style="1" customWidth="1"/>
    <col min="30" max="30" width="5.21875" style="1" bestFit="1" customWidth="1"/>
    <col min="31" max="31" width="6.6640625" style="1" bestFit="1" customWidth="1"/>
    <col min="32" max="32" width="13.5546875" style="1" customWidth="1"/>
    <col min="33" max="33" width="15.109375" style="1" customWidth="1"/>
    <col min="34" max="16384" width="8.88671875" style="1"/>
  </cols>
  <sheetData>
    <row r="2" spans="1:33" s="26" customFormat="1" ht="30" customHeight="1">
      <c r="A2" s="790" t="s">
        <v>1306</v>
      </c>
      <c r="B2" s="790"/>
      <c r="C2" s="790"/>
      <c r="D2" s="790"/>
      <c r="E2" s="790"/>
      <c r="F2" s="790"/>
      <c r="G2" s="790"/>
      <c r="H2" s="790"/>
      <c r="I2" s="790"/>
      <c r="J2" s="790"/>
      <c r="K2" s="790"/>
      <c r="L2" s="790"/>
      <c r="M2" s="790"/>
      <c r="N2" s="178"/>
      <c r="O2" s="178"/>
      <c r="P2" s="790" t="s">
        <v>1307</v>
      </c>
      <c r="Q2" s="790"/>
      <c r="R2" s="790"/>
      <c r="S2" s="790"/>
      <c r="T2" s="790"/>
      <c r="U2" s="790"/>
      <c r="V2" s="790"/>
      <c r="W2" s="790"/>
      <c r="X2" s="790"/>
      <c r="Y2" s="790"/>
      <c r="Z2" s="790"/>
      <c r="AA2" s="790"/>
      <c r="AB2" s="790"/>
      <c r="AC2" s="790"/>
      <c r="AD2" s="790"/>
      <c r="AE2" s="790"/>
      <c r="AF2" s="790"/>
    </row>
    <row r="3" spans="1:33" ht="14.25" thickBot="1">
      <c r="A3" s="1" t="s">
        <v>1308</v>
      </c>
      <c r="AE3" s="838" t="s">
        <v>1309</v>
      </c>
      <c r="AF3" s="838"/>
    </row>
    <row r="4" spans="1:33" ht="27" customHeight="1">
      <c r="A4" s="817" t="s">
        <v>1310</v>
      </c>
      <c r="B4" s="824" t="s">
        <v>1311</v>
      </c>
      <c r="C4" s="825"/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825"/>
      <c r="O4" s="825"/>
      <c r="P4" s="825"/>
      <c r="Q4" s="825"/>
      <c r="R4" s="825"/>
      <c r="S4" s="825"/>
      <c r="T4" s="825"/>
      <c r="U4" s="825"/>
      <c r="V4" s="825"/>
      <c r="W4" s="825"/>
      <c r="X4" s="825"/>
      <c r="Y4" s="825"/>
      <c r="Z4" s="825"/>
      <c r="AA4" s="825"/>
      <c r="AB4" s="825"/>
      <c r="AC4" s="825"/>
      <c r="AD4" s="825"/>
      <c r="AE4" s="826"/>
      <c r="AF4" s="881" t="s">
        <v>1312</v>
      </c>
      <c r="AG4" s="816" t="s">
        <v>864</v>
      </c>
    </row>
    <row r="5" spans="1:33" ht="48" customHeight="1">
      <c r="A5" s="871"/>
      <c r="B5" s="125" t="s">
        <v>1313</v>
      </c>
      <c r="C5" s="54" t="s">
        <v>1314</v>
      </c>
      <c r="D5" s="54" t="s">
        <v>1315</v>
      </c>
      <c r="E5" s="317"/>
      <c r="F5" s="318"/>
      <c r="G5" s="998" t="s">
        <v>1316</v>
      </c>
      <c r="H5" s="998"/>
      <c r="I5" s="998"/>
      <c r="J5" s="884"/>
      <c r="K5" s="884"/>
      <c r="L5" s="884"/>
      <c r="M5" s="884"/>
      <c r="N5" s="884"/>
      <c r="O5" s="884"/>
      <c r="P5" s="884"/>
      <c r="Q5" s="884"/>
      <c r="R5" s="884"/>
      <c r="S5" s="884"/>
      <c r="T5" s="884"/>
      <c r="U5" s="884"/>
      <c r="V5" s="884"/>
      <c r="W5" s="884"/>
      <c r="X5" s="884"/>
      <c r="Y5" s="884"/>
      <c r="Z5" s="884"/>
      <c r="AA5" s="884"/>
      <c r="AB5" s="884"/>
      <c r="AC5" s="884"/>
      <c r="AD5" s="884"/>
      <c r="AE5" s="885"/>
      <c r="AF5" s="869"/>
      <c r="AG5" s="875"/>
    </row>
    <row r="6" spans="1:33" ht="29.25" customHeight="1">
      <c r="A6" s="871"/>
      <c r="B6" s="125"/>
      <c r="C6" s="34"/>
      <c r="D6" s="34"/>
      <c r="E6" s="554" t="s">
        <v>1317</v>
      </c>
      <c r="F6" s="555"/>
      <c r="G6" s="556"/>
      <c r="H6" s="317" t="s">
        <v>1318</v>
      </c>
      <c r="I6" s="318"/>
      <c r="J6" s="557"/>
      <c r="K6" s="101" t="s">
        <v>1319</v>
      </c>
      <c r="L6" s="318"/>
      <c r="M6" s="125"/>
      <c r="N6" s="101" t="s">
        <v>1320</v>
      </c>
      <c r="O6" s="318"/>
      <c r="P6" s="125"/>
      <c r="Q6" s="101" t="s">
        <v>1321</v>
      </c>
      <c r="R6" s="318"/>
      <c r="S6" s="125"/>
      <c r="T6" s="101" t="s">
        <v>1322</v>
      </c>
      <c r="U6" s="318"/>
      <c r="V6" s="125"/>
      <c r="W6" s="101" t="s">
        <v>1323</v>
      </c>
      <c r="X6" s="318"/>
      <c r="Y6" s="125"/>
      <c r="Z6" s="101" t="s">
        <v>1324</v>
      </c>
      <c r="AA6" s="318"/>
      <c r="AB6" s="125"/>
      <c r="AC6" s="101" t="s">
        <v>1325</v>
      </c>
      <c r="AD6" s="318"/>
      <c r="AE6" s="125"/>
      <c r="AF6" s="869" t="s">
        <v>1326</v>
      </c>
      <c r="AG6" s="875"/>
    </row>
    <row r="7" spans="1:33">
      <c r="A7" s="871"/>
      <c r="B7" s="869" t="s">
        <v>1327</v>
      </c>
      <c r="C7" s="36"/>
      <c r="D7" s="36"/>
      <c r="E7" s="34"/>
      <c r="F7" s="158"/>
      <c r="G7" s="158"/>
      <c r="H7" s="35"/>
      <c r="I7" s="349"/>
      <c r="J7" s="37"/>
      <c r="K7" s="35"/>
      <c r="L7" s="349"/>
      <c r="M7" s="29"/>
      <c r="N7" s="35"/>
      <c r="O7" s="349"/>
      <c r="P7" s="29"/>
      <c r="Q7" s="35"/>
      <c r="R7" s="349"/>
      <c r="S7" s="29"/>
      <c r="T7" s="35"/>
      <c r="U7" s="349"/>
      <c r="V7" s="29"/>
      <c r="W7" s="35"/>
      <c r="X7" s="349"/>
      <c r="Y7" s="29"/>
      <c r="Z7" s="35"/>
      <c r="AA7" s="349"/>
      <c r="AB7" s="29"/>
      <c r="AC7" s="35"/>
      <c r="AD7" s="349"/>
      <c r="AE7" s="29"/>
      <c r="AF7" s="869"/>
      <c r="AG7" s="875"/>
    </row>
    <row r="8" spans="1:33" ht="38.25" customHeight="1">
      <c r="A8" s="872"/>
      <c r="B8" s="1037"/>
      <c r="C8" s="40" t="s">
        <v>1328</v>
      </c>
      <c r="D8" s="87" t="s">
        <v>1329</v>
      </c>
      <c r="E8" s="38"/>
      <c r="F8" s="350" t="s">
        <v>1330</v>
      </c>
      <c r="G8" s="350" t="s">
        <v>1331</v>
      </c>
      <c r="H8" s="38" t="s">
        <v>1332</v>
      </c>
      <c r="I8" s="350" t="s">
        <v>1330</v>
      </c>
      <c r="J8" s="350" t="s">
        <v>1333</v>
      </c>
      <c r="K8" s="38" t="s">
        <v>1334</v>
      </c>
      <c r="L8" s="477" t="s">
        <v>1330</v>
      </c>
      <c r="M8" s="477" t="s">
        <v>1333</v>
      </c>
      <c r="N8" s="38" t="s">
        <v>1335</v>
      </c>
      <c r="O8" s="477" t="s">
        <v>1330</v>
      </c>
      <c r="P8" s="477" t="s">
        <v>1333</v>
      </c>
      <c r="Q8" s="38" t="s">
        <v>1336</v>
      </c>
      <c r="R8" s="477" t="s">
        <v>1330</v>
      </c>
      <c r="S8" s="477" t="s">
        <v>1333</v>
      </c>
      <c r="T8" s="38" t="s">
        <v>1337</v>
      </c>
      <c r="U8" s="477" t="s">
        <v>1330</v>
      </c>
      <c r="V8" s="477" t="s">
        <v>1333</v>
      </c>
      <c r="W8" s="38" t="s">
        <v>1338</v>
      </c>
      <c r="X8" s="477" t="s">
        <v>1330</v>
      </c>
      <c r="Y8" s="477" t="s">
        <v>1333</v>
      </c>
      <c r="Z8" s="40" t="s">
        <v>1339</v>
      </c>
      <c r="AA8" s="477" t="s">
        <v>1330</v>
      </c>
      <c r="AB8" s="477" t="s">
        <v>1333</v>
      </c>
      <c r="AC8" s="38" t="s">
        <v>144</v>
      </c>
      <c r="AD8" s="477" t="s">
        <v>1330</v>
      </c>
      <c r="AE8" s="477" t="s">
        <v>1333</v>
      </c>
      <c r="AF8" s="1037"/>
      <c r="AG8" s="876"/>
    </row>
    <row r="9" spans="1:33" s="52" customFormat="1" ht="23.1" customHeight="1">
      <c r="A9" s="11">
        <v>2011</v>
      </c>
      <c r="B9" s="419" t="s">
        <v>74</v>
      </c>
      <c r="C9" s="558">
        <v>7767</v>
      </c>
      <c r="D9" s="558">
        <v>39285</v>
      </c>
      <c r="E9" s="558">
        <v>10133</v>
      </c>
      <c r="F9" s="558" t="s">
        <v>74</v>
      </c>
      <c r="G9" s="558" t="s">
        <v>74</v>
      </c>
      <c r="H9" s="558">
        <v>321</v>
      </c>
      <c r="I9" s="558" t="s">
        <v>74</v>
      </c>
      <c r="J9" s="558" t="s">
        <v>74</v>
      </c>
      <c r="K9" s="558">
        <v>1386</v>
      </c>
      <c r="L9" s="558" t="s">
        <v>74</v>
      </c>
      <c r="M9" s="558" t="s">
        <v>74</v>
      </c>
      <c r="N9" s="558">
        <v>5117</v>
      </c>
      <c r="O9" s="558" t="s">
        <v>74</v>
      </c>
      <c r="P9" s="558" t="s">
        <v>74</v>
      </c>
      <c r="Q9" s="558">
        <v>2493</v>
      </c>
      <c r="R9" s="558" t="s">
        <v>74</v>
      </c>
      <c r="S9" s="558" t="s">
        <v>74</v>
      </c>
      <c r="T9" s="558">
        <v>384</v>
      </c>
      <c r="U9" s="558" t="s">
        <v>74</v>
      </c>
      <c r="V9" s="558" t="s">
        <v>74</v>
      </c>
      <c r="W9" s="558">
        <v>280</v>
      </c>
      <c r="X9" s="558" t="s">
        <v>74</v>
      </c>
      <c r="Y9" s="558" t="s">
        <v>74</v>
      </c>
      <c r="Z9" s="558">
        <v>152</v>
      </c>
      <c r="AA9" s="558" t="s">
        <v>74</v>
      </c>
      <c r="AB9" s="558" t="s">
        <v>74</v>
      </c>
      <c r="AC9" s="558">
        <v>0</v>
      </c>
      <c r="AD9" s="558" t="s">
        <v>74</v>
      </c>
      <c r="AE9" s="558" t="s">
        <v>74</v>
      </c>
      <c r="AF9" s="559">
        <v>152</v>
      </c>
      <c r="AG9" s="11">
        <v>2011</v>
      </c>
    </row>
    <row r="10" spans="1:33" s="52" customFormat="1" ht="23.1" customHeight="1">
      <c r="A10" s="11">
        <v>2012</v>
      </c>
      <c r="B10" s="389" t="s">
        <v>74</v>
      </c>
      <c r="C10" s="560">
        <v>9289</v>
      </c>
      <c r="D10" s="560">
        <v>33999</v>
      </c>
      <c r="E10" s="560">
        <v>11119</v>
      </c>
      <c r="F10" s="560" t="s">
        <v>74</v>
      </c>
      <c r="G10" s="560" t="s">
        <v>74</v>
      </c>
      <c r="H10" s="560">
        <v>430</v>
      </c>
      <c r="I10" s="560" t="s">
        <v>74</v>
      </c>
      <c r="J10" s="560" t="s">
        <v>74</v>
      </c>
      <c r="K10" s="560">
        <v>1590</v>
      </c>
      <c r="L10" s="560" t="s">
        <v>74</v>
      </c>
      <c r="M10" s="560" t="s">
        <v>74</v>
      </c>
      <c r="N10" s="560">
        <v>5625</v>
      </c>
      <c r="O10" s="560" t="s">
        <v>74</v>
      </c>
      <c r="P10" s="560" t="s">
        <v>74</v>
      </c>
      <c r="Q10" s="560">
        <v>2594</v>
      </c>
      <c r="R10" s="560" t="s">
        <v>74</v>
      </c>
      <c r="S10" s="560" t="s">
        <v>74</v>
      </c>
      <c r="T10" s="560">
        <v>427</v>
      </c>
      <c r="U10" s="560" t="s">
        <v>74</v>
      </c>
      <c r="V10" s="560" t="s">
        <v>74</v>
      </c>
      <c r="W10" s="560">
        <v>307</v>
      </c>
      <c r="X10" s="560" t="s">
        <v>74</v>
      </c>
      <c r="Y10" s="560" t="s">
        <v>74</v>
      </c>
      <c r="Z10" s="560">
        <v>146</v>
      </c>
      <c r="AA10" s="560" t="s">
        <v>74</v>
      </c>
      <c r="AB10" s="560" t="s">
        <v>74</v>
      </c>
      <c r="AC10" s="560">
        <v>0</v>
      </c>
      <c r="AD10" s="560" t="s">
        <v>74</v>
      </c>
      <c r="AE10" s="560" t="s">
        <v>74</v>
      </c>
      <c r="AF10" s="561">
        <v>509</v>
      </c>
      <c r="AG10" s="11">
        <v>2012</v>
      </c>
    </row>
    <row r="11" spans="1:33" s="52" customFormat="1" ht="23.1" customHeight="1">
      <c r="A11" s="11">
        <v>2013</v>
      </c>
      <c r="B11" s="389">
        <v>10701</v>
      </c>
      <c r="C11" s="560">
        <v>9488</v>
      </c>
      <c r="D11" s="560">
        <v>29843</v>
      </c>
      <c r="E11" s="560">
        <v>10354</v>
      </c>
      <c r="F11" s="560">
        <v>2993</v>
      </c>
      <c r="G11" s="560">
        <v>7361</v>
      </c>
      <c r="H11" s="560">
        <v>394</v>
      </c>
      <c r="I11" s="560">
        <v>192</v>
      </c>
      <c r="J11" s="560">
        <v>202</v>
      </c>
      <c r="K11" s="560">
        <v>1464</v>
      </c>
      <c r="L11" s="560">
        <v>526</v>
      </c>
      <c r="M11" s="560">
        <v>938</v>
      </c>
      <c r="N11" s="560">
        <v>5082</v>
      </c>
      <c r="O11" s="560">
        <v>1491</v>
      </c>
      <c r="P11" s="560">
        <v>3591</v>
      </c>
      <c r="Q11" s="560">
        <v>2636</v>
      </c>
      <c r="R11" s="560">
        <v>460</v>
      </c>
      <c r="S11" s="560">
        <v>2176</v>
      </c>
      <c r="T11" s="560">
        <v>371</v>
      </c>
      <c r="U11" s="560">
        <v>154</v>
      </c>
      <c r="V11" s="560">
        <v>217</v>
      </c>
      <c r="W11" s="560">
        <v>216</v>
      </c>
      <c r="X11" s="560">
        <v>61</v>
      </c>
      <c r="Y11" s="560">
        <v>155</v>
      </c>
      <c r="Z11" s="560">
        <v>13</v>
      </c>
      <c r="AA11" s="560">
        <v>12</v>
      </c>
      <c r="AB11" s="560">
        <v>1</v>
      </c>
      <c r="AC11" s="560">
        <v>178</v>
      </c>
      <c r="AD11" s="560">
        <v>97</v>
      </c>
      <c r="AE11" s="560">
        <v>81</v>
      </c>
      <c r="AF11" s="561">
        <v>73</v>
      </c>
      <c r="AG11" s="11">
        <v>2013</v>
      </c>
    </row>
    <row r="12" spans="1:33" s="52" customFormat="1" ht="23.1" customHeight="1">
      <c r="A12" s="11">
        <v>2014</v>
      </c>
      <c r="B12" s="389">
        <v>10475</v>
      </c>
      <c r="C12" s="560">
        <v>7859</v>
      </c>
      <c r="D12" s="560">
        <v>18115</v>
      </c>
      <c r="E12" s="560">
        <v>10275</v>
      </c>
      <c r="F12" s="560">
        <v>2967</v>
      </c>
      <c r="G12" s="560">
        <v>7308</v>
      </c>
      <c r="H12" s="560">
        <v>363</v>
      </c>
      <c r="I12" s="560">
        <v>171</v>
      </c>
      <c r="J12" s="560">
        <v>192</v>
      </c>
      <c r="K12" s="560">
        <v>1462</v>
      </c>
      <c r="L12" s="560">
        <v>522</v>
      </c>
      <c r="M12" s="560">
        <v>940</v>
      </c>
      <c r="N12" s="560">
        <v>5017</v>
      </c>
      <c r="O12" s="560">
        <v>1470</v>
      </c>
      <c r="P12" s="560">
        <v>3547</v>
      </c>
      <c r="Q12" s="560">
        <v>2589</v>
      </c>
      <c r="R12" s="560">
        <v>444</v>
      </c>
      <c r="S12" s="560">
        <v>2145</v>
      </c>
      <c r="T12" s="560">
        <v>358</v>
      </c>
      <c r="U12" s="560">
        <v>151</v>
      </c>
      <c r="V12" s="560">
        <v>207</v>
      </c>
      <c r="W12" s="560">
        <v>210</v>
      </c>
      <c r="X12" s="560">
        <v>61</v>
      </c>
      <c r="Y12" s="560">
        <v>149</v>
      </c>
      <c r="Z12" s="560">
        <v>13</v>
      </c>
      <c r="AA12" s="560">
        <v>12</v>
      </c>
      <c r="AB12" s="560">
        <v>1</v>
      </c>
      <c r="AC12" s="560">
        <v>263</v>
      </c>
      <c r="AD12" s="560">
        <v>136</v>
      </c>
      <c r="AE12" s="560">
        <v>127</v>
      </c>
      <c r="AF12" s="561">
        <v>14</v>
      </c>
      <c r="AG12" s="11">
        <v>2014</v>
      </c>
    </row>
    <row r="13" spans="1:33" s="52" customFormat="1" ht="23.1" customHeight="1">
      <c r="A13" s="11">
        <v>2015</v>
      </c>
      <c r="B13" s="126">
        <v>11220</v>
      </c>
      <c r="C13" s="560">
        <v>7852</v>
      </c>
      <c r="D13" s="560">
        <v>15730</v>
      </c>
      <c r="E13" s="560">
        <v>9691</v>
      </c>
      <c r="F13" s="560">
        <v>2675</v>
      </c>
      <c r="G13" s="560">
        <v>7016</v>
      </c>
      <c r="H13" s="560">
        <v>408</v>
      </c>
      <c r="I13" s="560">
        <v>195</v>
      </c>
      <c r="J13" s="560">
        <v>213</v>
      </c>
      <c r="K13" s="560">
        <v>1383</v>
      </c>
      <c r="L13" s="560">
        <v>481</v>
      </c>
      <c r="M13" s="560">
        <v>902</v>
      </c>
      <c r="N13" s="560">
        <v>4750</v>
      </c>
      <c r="O13" s="560">
        <v>1346</v>
      </c>
      <c r="P13" s="560">
        <v>3404</v>
      </c>
      <c r="Q13" s="560">
        <v>2415</v>
      </c>
      <c r="R13" s="560">
        <v>373</v>
      </c>
      <c r="S13" s="560">
        <v>2042</v>
      </c>
      <c r="T13" s="560">
        <v>350</v>
      </c>
      <c r="U13" s="560">
        <v>145</v>
      </c>
      <c r="V13" s="560">
        <v>205</v>
      </c>
      <c r="W13" s="560">
        <v>199</v>
      </c>
      <c r="X13" s="560">
        <v>55</v>
      </c>
      <c r="Y13" s="560">
        <v>144</v>
      </c>
      <c r="Z13" s="560">
        <v>186</v>
      </c>
      <c r="AA13" s="560">
        <v>80</v>
      </c>
      <c r="AB13" s="560">
        <v>106</v>
      </c>
      <c r="AC13" s="560">
        <v>0</v>
      </c>
      <c r="AD13" s="560">
        <v>0</v>
      </c>
      <c r="AE13" s="560">
        <v>0</v>
      </c>
      <c r="AF13" s="561">
        <v>0</v>
      </c>
      <c r="AG13" s="11">
        <v>2015</v>
      </c>
    </row>
    <row r="14" spans="1:33" s="52" customFormat="1" ht="23.1" customHeight="1">
      <c r="A14" s="128">
        <v>2016</v>
      </c>
      <c r="B14" s="676">
        <v>11220</v>
      </c>
      <c r="C14" s="562">
        <v>2513</v>
      </c>
      <c r="D14" s="562">
        <v>5784</v>
      </c>
      <c r="E14" s="562">
        <f>SUM(F14:G14)</f>
        <v>3206</v>
      </c>
      <c r="F14" s="562">
        <v>982</v>
      </c>
      <c r="G14" s="562">
        <v>2224</v>
      </c>
      <c r="H14" s="562">
        <f>SUM(I14:J14)</f>
        <v>169</v>
      </c>
      <c r="I14" s="562">
        <v>97</v>
      </c>
      <c r="J14" s="562">
        <v>72</v>
      </c>
      <c r="K14" s="562">
        <f>SUM(L14:M14)</f>
        <v>712</v>
      </c>
      <c r="L14" s="562">
        <v>200</v>
      </c>
      <c r="M14" s="562">
        <v>512</v>
      </c>
      <c r="N14" s="562">
        <f>SUM(O14:P14)</f>
        <v>7640</v>
      </c>
      <c r="O14" s="562">
        <v>230</v>
      </c>
      <c r="P14" s="562">
        <v>7410</v>
      </c>
      <c r="Q14" s="562">
        <f>SUM(R14:S14)</f>
        <v>690</v>
      </c>
      <c r="R14" s="562">
        <v>180</v>
      </c>
      <c r="S14" s="562">
        <v>510</v>
      </c>
      <c r="T14" s="562">
        <f>SUM(U14:V14)</f>
        <v>200</v>
      </c>
      <c r="U14" s="562">
        <v>55</v>
      </c>
      <c r="V14" s="562">
        <v>145</v>
      </c>
      <c r="W14" s="562">
        <f>SUM(X14:Y14)</f>
        <v>0</v>
      </c>
      <c r="X14" s="562">
        <f t="shared" ref="X14:AF14" si="0">SUM(X15:X25)</f>
        <v>0</v>
      </c>
      <c r="Y14" s="562">
        <f t="shared" si="0"/>
        <v>0</v>
      </c>
      <c r="Z14" s="562">
        <f>SUM(AA14:AB14)</f>
        <v>0</v>
      </c>
      <c r="AA14" s="562">
        <f t="shared" si="0"/>
        <v>0</v>
      </c>
      <c r="AB14" s="562">
        <f t="shared" si="0"/>
        <v>0</v>
      </c>
      <c r="AC14" s="562">
        <f>SUM(AD14:AE14)</f>
        <v>465</v>
      </c>
      <c r="AD14" s="562">
        <v>220</v>
      </c>
      <c r="AE14" s="562">
        <v>245</v>
      </c>
      <c r="AF14" s="563">
        <f t="shared" si="0"/>
        <v>0</v>
      </c>
      <c r="AG14" s="128">
        <v>2016</v>
      </c>
    </row>
    <row r="15" spans="1:33" s="5" customFormat="1" ht="23.1" customHeight="1">
      <c r="A15" s="11" t="s">
        <v>278</v>
      </c>
      <c r="B15" s="486">
        <v>0</v>
      </c>
      <c r="C15" s="560">
        <v>0</v>
      </c>
      <c r="D15" s="560">
        <v>0</v>
      </c>
      <c r="E15" s="560">
        <v>0</v>
      </c>
      <c r="F15" s="560">
        <v>0</v>
      </c>
      <c r="G15" s="560">
        <v>0</v>
      </c>
      <c r="H15" s="560">
        <v>0</v>
      </c>
      <c r="I15" s="560">
        <v>0</v>
      </c>
      <c r="J15" s="560">
        <v>0</v>
      </c>
      <c r="K15" s="560">
        <v>0</v>
      </c>
      <c r="L15" s="560">
        <v>0</v>
      </c>
      <c r="M15" s="560">
        <v>0</v>
      </c>
      <c r="N15" s="560">
        <v>0</v>
      </c>
      <c r="O15" s="560">
        <v>0</v>
      </c>
      <c r="P15" s="560">
        <v>0</v>
      </c>
      <c r="Q15" s="560">
        <v>0</v>
      </c>
      <c r="R15" s="560">
        <v>0</v>
      </c>
      <c r="S15" s="560">
        <v>0</v>
      </c>
      <c r="T15" s="560">
        <v>0</v>
      </c>
      <c r="U15" s="560">
        <v>0</v>
      </c>
      <c r="V15" s="560">
        <v>0</v>
      </c>
      <c r="W15" s="560">
        <v>0</v>
      </c>
      <c r="X15" s="560">
        <v>0</v>
      </c>
      <c r="Y15" s="560">
        <v>0</v>
      </c>
      <c r="Z15" s="560">
        <v>0</v>
      </c>
      <c r="AA15" s="560">
        <v>0</v>
      </c>
      <c r="AB15" s="560">
        <v>0</v>
      </c>
      <c r="AC15" s="560">
        <v>0</v>
      </c>
      <c r="AD15" s="560">
        <v>0</v>
      </c>
      <c r="AE15" s="564">
        <v>0</v>
      </c>
      <c r="AF15" s="565">
        <v>0</v>
      </c>
      <c r="AG15" s="11" t="s">
        <v>337</v>
      </c>
    </row>
    <row r="16" spans="1:33" s="5" customFormat="1" ht="23.1" customHeight="1">
      <c r="A16" s="11" t="s">
        <v>281</v>
      </c>
      <c r="B16" s="486">
        <v>0</v>
      </c>
      <c r="C16" s="560">
        <v>0</v>
      </c>
      <c r="D16" s="560">
        <v>0</v>
      </c>
      <c r="E16" s="560">
        <v>0</v>
      </c>
      <c r="F16" s="560">
        <v>0</v>
      </c>
      <c r="G16" s="560">
        <v>0</v>
      </c>
      <c r="H16" s="560">
        <v>0</v>
      </c>
      <c r="I16" s="560">
        <v>0</v>
      </c>
      <c r="J16" s="560">
        <v>0</v>
      </c>
      <c r="K16" s="560">
        <v>0</v>
      </c>
      <c r="L16" s="560">
        <v>0</v>
      </c>
      <c r="M16" s="560">
        <v>0</v>
      </c>
      <c r="N16" s="560">
        <v>0</v>
      </c>
      <c r="O16" s="560">
        <v>0</v>
      </c>
      <c r="P16" s="560">
        <v>0</v>
      </c>
      <c r="Q16" s="560">
        <v>0</v>
      </c>
      <c r="R16" s="560">
        <v>0</v>
      </c>
      <c r="S16" s="560">
        <v>0</v>
      </c>
      <c r="T16" s="560">
        <v>0</v>
      </c>
      <c r="U16" s="560">
        <v>0</v>
      </c>
      <c r="V16" s="560">
        <v>0</v>
      </c>
      <c r="W16" s="560">
        <v>0</v>
      </c>
      <c r="X16" s="560">
        <v>0</v>
      </c>
      <c r="Y16" s="560">
        <v>0</v>
      </c>
      <c r="Z16" s="560">
        <v>0</v>
      </c>
      <c r="AA16" s="560">
        <v>0</v>
      </c>
      <c r="AB16" s="560">
        <v>0</v>
      </c>
      <c r="AC16" s="560">
        <v>0</v>
      </c>
      <c r="AD16" s="560">
        <v>0</v>
      </c>
      <c r="AE16" s="564">
        <v>0</v>
      </c>
      <c r="AF16" s="565">
        <v>0</v>
      </c>
      <c r="AG16" s="11" t="s">
        <v>338</v>
      </c>
    </row>
    <row r="17" spans="1:33" s="5" customFormat="1" ht="23.1" customHeight="1">
      <c r="A17" s="11" t="s">
        <v>283</v>
      </c>
      <c r="B17" s="486">
        <v>0</v>
      </c>
      <c r="C17" s="560">
        <v>0</v>
      </c>
      <c r="D17" s="560">
        <v>0</v>
      </c>
      <c r="E17" s="560">
        <v>0</v>
      </c>
      <c r="F17" s="560">
        <v>0</v>
      </c>
      <c r="G17" s="560">
        <v>0</v>
      </c>
      <c r="H17" s="560">
        <v>0</v>
      </c>
      <c r="I17" s="560">
        <v>0</v>
      </c>
      <c r="J17" s="560">
        <v>0</v>
      </c>
      <c r="K17" s="560">
        <v>0</v>
      </c>
      <c r="L17" s="560">
        <v>0</v>
      </c>
      <c r="M17" s="560">
        <v>0</v>
      </c>
      <c r="N17" s="560">
        <v>0</v>
      </c>
      <c r="O17" s="560">
        <v>0</v>
      </c>
      <c r="P17" s="560">
        <v>0</v>
      </c>
      <c r="Q17" s="560">
        <v>0</v>
      </c>
      <c r="R17" s="560">
        <v>0</v>
      </c>
      <c r="S17" s="560">
        <v>0</v>
      </c>
      <c r="T17" s="560">
        <v>0</v>
      </c>
      <c r="U17" s="560">
        <v>0</v>
      </c>
      <c r="V17" s="560">
        <v>0</v>
      </c>
      <c r="W17" s="560">
        <v>0</v>
      </c>
      <c r="X17" s="560">
        <v>0</v>
      </c>
      <c r="Y17" s="560">
        <v>0</v>
      </c>
      <c r="Z17" s="560">
        <v>0</v>
      </c>
      <c r="AA17" s="560">
        <v>0</v>
      </c>
      <c r="AB17" s="560">
        <v>0</v>
      </c>
      <c r="AC17" s="560">
        <v>0</v>
      </c>
      <c r="AD17" s="560">
        <v>0</v>
      </c>
      <c r="AE17" s="564">
        <v>0</v>
      </c>
      <c r="AF17" s="565">
        <v>0</v>
      </c>
      <c r="AG17" s="11" t="s">
        <v>339</v>
      </c>
    </row>
    <row r="18" spans="1:33" s="5" customFormat="1" ht="23.1" customHeight="1">
      <c r="A18" s="11" t="s">
        <v>285</v>
      </c>
      <c r="B18" s="486">
        <v>0</v>
      </c>
      <c r="C18" s="560">
        <v>0</v>
      </c>
      <c r="D18" s="560">
        <v>0</v>
      </c>
      <c r="E18" s="560">
        <v>0</v>
      </c>
      <c r="F18" s="560">
        <v>0</v>
      </c>
      <c r="G18" s="560">
        <v>0</v>
      </c>
      <c r="H18" s="560">
        <v>0</v>
      </c>
      <c r="I18" s="560">
        <v>0</v>
      </c>
      <c r="J18" s="560">
        <v>0</v>
      </c>
      <c r="K18" s="560">
        <v>0</v>
      </c>
      <c r="L18" s="560">
        <v>0</v>
      </c>
      <c r="M18" s="560">
        <v>0</v>
      </c>
      <c r="N18" s="560">
        <v>0</v>
      </c>
      <c r="O18" s="560">
        <v>0</v>
      </c>
      <c r="P18" s="560">
        <v>0</v>
      </c>
      <c r="Q18" s="560">
        <v>0</v>
      </c>
      <c r="R18" s="560">
        <v>0</v>
      </c>
      <c r="S18" s="560">
        <v>0</v>
      </c>
      <c r="T18" s="560">
        <v>0</v>
      </c>
      <c r="U18" s="560">
        <v>0</v>
      </c>
      <c r="V18" s="560">
        <v>0</v>
      </c>
      <c r="W18" s="560">
        <v>0</v>
      </c>
      <c r="X18" s="560">
        <v>0</v>
      </c>
      <c r="Y18" s="560">
        <v>0</v>
      </c>
      <c r="Z18" s="560">
        <v>0</v>
      </c>
      <c r="AA18" s="560">
        <v>0</v>
      </c>
      <c r="AB18" s="560">
        <v>0</v>
      </c>
      <c r="AC18" s="560">
        <v>0</v>
      </c>
      <c r="AD18" s="560">
        <v>0</v>
      </c>
      <c r="AE18" s="564">
        <v>0</v>
      </c>
      <c r="AF18" s="565">
        <v>0</v>
      </c>
      <c r="AG18" s="11" t="s">
        <v>286</v>
      </c>
    </row>
    <row r="19" spans="1:33" s="5" customFormat="1" ht="23.1" customHeight="1">
      <c r="A19" s="11" t="s">
        <v>287</v>
      </c>
      <c r="B19" s="486">
        <v>0</v>
      </c>
      <c r="C19" s="560">
        <v>0</v>
      </c>
      <c r="D19" s="560">
        <v>0</v>
      </c>
      <c r="E19" s="560">
        <v>0</v>
      </c>
      <c r="F19" s="560">
        <v>0</v>
      </c>
      <c r="G19" s="560">
        <v>0</v>
      </c>
      <c r="H19" s="560">
        <v>0</v>
      </c>
      <c r="I19" s="560">
        <v>0</v>
      </c>
      <c r="J19" s="560">
        <v>0</v>
      </c>
      <c r="K19" s="560">
        <v>0</v>
      </c>
      <c r="L19" s="560">
        <v>0</v>
      </c>
      <c r="M19" s="560">
        <v>0</v>
      </c>
      <c r="N19" s="560">
        <v>0</v>
      </c>
      <c r="O19" s="560">
        <v>0</v>
      </c>
      <c r="P19" s="560">
        <v>0</v>
      </c>
      <c r="Q19" s="560">
        <v>0</v>
      </c>
      <c r="R19" s="560">
        <v>0</v>
      </c>
      <c r="S19" s="560">
        <v>0</v>
      </c>
      <c r="T19" s="560">
        <v>0</v>
      </c>
      <c r="U19" s="560">
        <v>0</v>
      </c>
      <c r="V19" s="560">
        <v>0</v>
      </c>
      <c r="W19" s="560">
        <v>0</v>
      </c>
      <c r="X19" s="560">
        <v>0</v>
      </c>
      <c r="Y19" s="560">
        <v>0</v>
      </c>
      <c r="Z19" s="560">
        <v>0</v>
      </c>
      <c r="AA19" s="560">
        <v>0</v>
      </c>
      <c r="AB19" s="560">
        <v>0</v>
      </c>
      <c r="AC19" s="560">
        <v>0</v>
      </c>
      <c r="AD19" s="560">
        <v>0</v>
      </c>
      <c r="AE19" s="564">
        <v>0</v>
      </c>
      <c r="AF19" s="565">
        <v>0</v>
      </c>
      <c r="AG19" s="11" t="s">
        <v>340</v>
      </c>
    </row>
    <row r="20" spans="1:33" s="5" customFormat="1" ht="23.1" customHeight="1">
      <c r="A20" s="11" t="s">
        <v>289</v>
      </c>
      <c r="B20" s="486">
        <v>0</v>
      </c>
      <c r="C20" s="560">
        <v>0</v>
      </c>
      <c r="D20" s="560">
        <v>0</v>
      </c>
      <c r="E20" s="560">
        <v>0</v>
      </c>
      <c r="F20" s="560">
        <v>0</v>
      </c>
      <c r="G20" s="560">
        <v>0</v>
      </c>
      <c r="H20" s="560">
        <v>0</v>
      </c>
      <c r="I20" s="560">
        <v>0</v>
      </c>
      <c r="J20" s="560">
        <v>0</v>
      </c>
      <c r="K20" s="560">
        <v>0</v>
      </c>
      <c r="L20" s="560">
        <v>0</v>
      </c>
      <c r="M20" s="560">
        <v>0</v>
      </c>
      <c r="N20" s="560">
        <v>0</v>
      </c>
      <c r="O20" s="560">
        <v>0</v>
      </c>
      <c r="P20" s="560">
        <v>0</v>
      </c>
      <c r="Q20" s="560">
        <v>0</v>
      </c>
      <c r="R20" s="560">
        <v>0</v>
      </c>
      <c r="S20" s="560">
        <v>0</v>
      </c>
      <c r="T20" s="560">
        <v>0</v>
      </c>
      <c r="U20" s="560">
        <v>0</v>
      </c>
      <c r="V20" s="560">
        <v>0</v>
      </c>
      <c r="W20" s="560">
        <v>0</v>
      </c>
      <c r="X20" s="560">
        <v>0</v>
      </c>
      <c r="Y20" s="560">
        <v>0</v>
      </c>
      <c r="Z20" s="560">
        <v>0</v>
      </c>
      <c r="AA20" s="560">
        <v>0</v>
      </c>
      <c r="AB20" s="560">
        <v>0</v>
      </c>
      <c r="AC20" s="560">
        <v>0</v>
      </c>
      <c r="AD20" s="560">
        <v>0</v>
      </c>
      <c r="AE20" s="564">
        <v>0</v>
      </c>
      <c r="AF20" s="565">
        <v>0</v>
      </c>
      <c r="AG20" s="11" t="s">
        <v>341</v>
      </c>
    </row>
    <row r="21" spans="1:33" s="5" customFormat="1" ht="23.1" customHeight="1">
      <c r="A21" s="11" t="s">
        <v>291</v>
      </c>
      <c r="B21" s="486">
        <v>0</v>
      </c>
      <c r="C21" s="560">
        <v>0</v>
      </c>
      <c r="D21" s="560">
        <v>0</v>
      </c>
      <c r="E21" s="560">
        <v>0</v>
      </c>
      <c r="F21" s="560">
        <v>0</v>
      </c>
      <c r="G21" s="560">
        <v>0</v>
      </c>
      <c r="H21" s="560">
        <v>0</v>
      </c>
      <c r="I21" s="560">
        <v>0</v>
      </c>
      <c r="J21" s="560">
        <v>0</v>
      </c>
      <c r="K21" s="560">
        <v>0</v>
      </c>
      <c r="L21" s="560">
        <v>0</v>
      </c>
      <c r="M21" s="560">
        <v>0</v>
      </c>
      <c r="N21" s="560">
        <v>0</v>
      </c>
      <c r="O21" s="560">
        <v>0</v>
      </c>
      <c r="P21" s="560">
        <v>0</v>
      </c>
      <c r="Q21" s="560">
        <v>0</v>
      </c>
      <c r="R21" s="560">
        <v>0</v>
      </c>
      <c r="S21" s="560">
        <v>0</v>
      </c>
      <c r="T21" s="560">
        <v>0</v>
      </c>
      <c r="U21" s="560">
        <v>0</v>
      </c>
      <c r="V21" s="560">
        <v>0</v>
      </c>
      <c r="W21" s="560">
        <v>0</v>
      </c>
      <c r="X21" s="560">
        <v>0</v>
      </c>
      <c r="Y21" s="560">
        <v>0</v>
      </c>
      <c r="Z21" s="560">
        <v>0</v>
      </c>
      <c r="AA21" s="560">
        <v>0</v>
      </c>
      <c r="AB21" s="560">
        <v>0</v>
      </c>
      <c r="AC21" s="560">
        <v>0</v>
      </c>
      <c r="AD21" s="560">
        <v>0</v>
      </c>
      <c r="AE21" s="564">
        <v>0</v>
      </c>
      <c r="AF21" s="565">
        <v>0</v>
      </c>
      <c r="AG21" s="11" t="s">
        <v>292</v>
      </c>
    </row>
    <row r="22" spans="1:33" s="5" customFormat="1" ht="23.1" customHeight="1">
      <c r="A22" s="11" t="s">
        <v>293</v>
      </c>
      <c r="B22" s="486">
        <v>0</v>
      </c>
      <c r="C22" s="560">
        <v>0</v>
      </c>
      <c r="D22" s="560">
        <v>0</v>
      </c>
      <c r="E22" s="560">
        <v>0</v>
      </c>
      <c r="F22" s="560">
        <v>0</v>
      </c>
      <c r="G22" s="560">
        <v>0</v>
      </c>
      <c r="H22" s="560">
        <v>0</v>
      </c>
      <c r="I22" s="560">
        <v>0</v>
      </c>
      <c r="J22" s="560">
        <v>0</v>
      </c>
      <c r="K22" s="560">
        <v>0</v>
      </c>
      <c r="L22" s="560">
        <v>0</v>
      </c>
      <c r="M22" s="560">
        <v>0</v>
      </c>
      <c r="N22" s="560">
        <v>0</v>
      </c>
      <c r="O22" s="560">
        <v>0</v>
      </c>
      <c r="P22" s="560">
        <v>0</v>
      </c>
      <c r="Q22" s="560">
        <v>0</v>
      </c>
      <c r="R22" s="560">
        <v>0</v>
      </c>
      <c r="S22" s="560">
        <v>0</v>
      </c>
      <c r="T22" s="560">
        <v>0</v>
      </c>
      <c r="U22" s="560">
        <v>0</v>
      </c>
      <c r="V22" s="560">
        <v>0</v>
      </c>
      <c r="W22" s="560">
        <v>0</v>
      </c>
      <c r="X22" s="560">
        <v>0</v>
      </c>
      <c r="Y22" s="560">
        <v>0</v>
      </c>
      <c r="Z22" s="560">
        <v>0</v>
      </c>
      <c r="AA22" s="560">
        <v>0</v>
      </c>
      <c r="AB22" s="560">
        <v>0</v>
      </c>
      <c r="AC22" s="560">
        <v>0</v>
      </c>
      <c r="AD22" s="560">
        <v>0</v>
      </c>
      <c r="AE22" s="564">
        <v>0</v>
      </c>
      <c r="AF22" s="565">
        <v>0</v>
      </c>
      <c r="AG22" s="11" t="s">
        <v>342</v>
      </c>
    </row>
    <row r="23" spans="1:33" s="5" customFormat="1" ht="23.1" customHeight="1">
      <c r="A23" s="11" t="s">
        <v>295</v>
      </c>
      <c r="B23" s="486">
        <v>0</v>
      </c>
      <c r="C23" s="560">
        <v>0</v>
      </c>
      <c r="D23" s="560">
        <v>0</v>
      </c>
      <c r="E23" s="560">
        <v>0</v>
      </c>
      <c r="F23" s="560">
        <v>0</v>
      </c>
      <c r="G23" s="560">
        <v>0</v>
      </c>
      <c r="H23" s="560">
        <v>0</v>
      </c>
      <c r="I23" s="560">
        <v>0</v>
      </c>
      <c r="J23" s="560">
        <v>0</v>
      </c>
      <c r="K23" s="560">
        <v>0</v>
      </c>
      <c r="L23" s="560">
        <v>0</v>
      </c>
      <c r="M23" s="560">
        <v>0</v>
      </c>
      <c r="N23" s="560">
        <v>0</v>
      </c>
      <c r="O23" s="560">
        <v>0</v>
      </c>
      <c r="P23" s="560">
        <v>0</v>
      </c>
      <c r="Q23" s="560">
        <v>0</v>
      </c>
      <c r="R23" s="560">
        <v>0</v>
      </c>
      <c r="S23" s="560">
        <v>0</v>
      </c>
      <c r="T23" s="560">
        <v>0</v>
      </c>
      <c r="U23" s="560">
        <v>0</v>
      </c>
      <c r="V23" s="560">
        <v>0</v>
      </c>
      <c r="W23" s="560">
        <v>0</v>
      </c>
      <c r="X23" s="560">
        <v>0</v>
      </c>
      <c r="Y23" s="560">
        <v>0</v>
      </c>
      <c r="Z23" s="560">
        <v>0</v>
      </c>
      <c r="AA23" s="560">
        <v>0</v>
      </c>
      <c r="AB23" s="560">
        <v>0</v>
      </c>
      <c r="AC23" s="560">
        <v>0</v>
      </c>
      <c r="AD23" s="560">
        <v>0</v>
      </c>
      <c r="AE23" s="564">
        <v>0</v>
      </c>
      <c r="AF23" s="565">
        <v>0</v>
      </c>
      <c r="AG23" s="11" t="s">
        <v>296</v>
      </c>
    </row>
    <row r="24" spans="1:33" s="5" customFormat="1" ht="23.1" customHeight="1">
      <c r="A24" s="11" t="s">
        <v>297</v>
      </c>
      <c r="B24" s="486">
        <v>0</v>
      </c>
      <c r="C24" s="560">
        <v>0</v>
      </c>
      <c r="D24" s="560">
        <v>0</v>
      </c>
      <c r="E24" s="560">
        <v>0</v>
      </c>
      <c r="F24" s="560">
        <v>0</v>
      </c>
      <c r="G24" s="560">
        <v>0</v>
      </c>
      <c r="H24" s="560">
        <v>0</v>
      </c>
      <c r="I24" s="560">
        <v>0</v>
      </c>
      <c r="J24" s="560">
        <v>0</v>
      </c>
      <c r="K24" s="560">
        <v>0</v>
      </c>
      <c r="L24" s="560">
        <v>0</v>
      </c>
      <c r="M24" s="560">
        <v>0</v>
      </c>
      <c r="N24" s="560">
        <v>0</v>
      </c>
      <c r="O24" s="560">
        <v>0</v>
      </c>
      <c r="P24" s="560">
        <v>0</v>
      </c>
      <c r="Q24" s="560">
        <v>0</v>
      </c>
      <c r="R24" s="560">
        <v>0</v>
      </c>
      <c r="S24" s="560">
        <v>0</v>
      </c>
      <c r="T24" s="560">
        <v>0</v>
      </c>
      <c r="U24" s="560">
        <v>0</v>
      </c>
      <c r="V24" s="560">
        <v>0</v>
      </c>
      <c r="W24" s="560">
        <v>0</v>
      </c>
      <c r="X24" s="560">
        <v>0</v>
      </c>
      <c r="Y24" s="560">
        <v>0</v>
      </c>
      <c r="Z24" s="560">
        <v>0</v>
      </c>
      <c r="AA24" s="560">
        <v>0</v>
      </c>
      <c r="AB24" s="560">
        <v>0</v>
      </c>
      <c r="AC24" s="560">
        <v>0</v>
      </c>
      <c r="AD24" s="560">
        <v>0</v>
      </c>
      <c r="AE24" s="564">
        <v>0</v>
      </c>
      <c r="AF24" s="565">
        <v>0</v>
      </c>
      <c r="AG24" s="11" t="s">
        <v>298</v>
      </c>
    </row>
    <row r="25" spans="1:33" s="5" customFormat="1" ht="23.1" customHeight="1" thickBot="1">
      <c r="A25" s="119" t="s">
        <v>299</v>
      </c>
      <c r="B25" s="487">
        <v>0</v>
      </c>
      <c r="C25" s="566">
        <v>0</v>
      </c>
      <c r="D25" s="566">
        <v>0</v>
      </c>
      <c r="E25" s="566">
        <v>0</v>
      </c>
      <c r="F25" s="566">
        <v>0</v>
      </c>
      <c r="G25" s="566">
        <v>0</v>
      </c>
      <c r="H25" s="566">
        <v>0</v>
      </c>
      <c r="I25" s="566">
        <v>0</v>
      </c>
      <c r="J25" s="566">
        <v>0</v>
      </c>
      <c r="K25" s="566">
        <v>0</v>
      </c>
      <c r="L25" s="566">
        <v>0</v>
      </c>
      <c r="M25" s="566">
        <v>0</v>
      </c>
      <c r="N25" s="566">
        <v>0</v>
      </c>
      <c r="O25" s="566">
        <v>0</v>
      </c>
      <c r="P25" s="566">
        <v>0</v>
      </c>
      <c r="Q25" s="566">
        <v>0</v>
      </c>
      <c r="R25" s="566">
        <v>0</v>
      </c>
      <c r="S25" s="566">
        <v>0</v>
      </c>
      <c r="T25" s="566">
        <v>0</v>
      </c>
      <c r="U25" s="566">
        <v>0</v>
      </c>
      <c r="V25" s="566">
        <v>0</v>
      </c>
      <c r="W25" s="566">
        <v>0</v>
      </c>
      <c r="X25" s="566">
        <v>0</v>
      </c>
      <c r="Y25" s="566">
        <v>0</v>
      </c>
      <c r="Z25" s="566">
        <v>0</v>
      </c>
      <c r="AA25" s="566">
        <v>0</v>
      </c>
      <c r="AB25" s="566">
        <v>0</v>
      </c>
      <c r="AC25" s="567">
        <v>0</v>
      </c>
      <c r="AD25" s="566">
        <v>0</v>
      </c>
      <c r="AE25" s="566">
        <v>0</v>
      </c>
      <c r="AF25" s="568">
        <v>0</v>
      </c>
      <c r="AG25" s="119" t="s">
        <v>343</v>
      </c>
    </row>
    <row r="26" spans="1:33" ht="34.5" customHeight="1">
      <c r="A26" s="927" t="s">
        <v>1340</v>
      </c>
      <c r="B26" s="927"/>
      <c r="C26" s="927"/>
      <c r="D26" s="927"/>
      <c r="E26" s="927"/>
      <c r="F26" s="927"/>
      <c r="G26" s="927"/>
      <c r="H26" s="927"/>
      <c r="I26" s="927"/>
      <c r="J26" s="804"/>
      <c r="N26" s="1" t="s">
        <v>302</v>
      </c>
      <c r="O26" s="1" t="s">
        <v>302</v>
      </c>
      <c r="P26" s="1" t="s">
        <v>302</v>
      </c>
    </row>
  </sheetData>
  <mergeCells count="11">
    <mergeCell ref="AG4:AG8"/>
    <mergeCell ref="G5:AE5"/>
    <mergeCell ref="AF6:AF8"/>
    <mergeCell ref="B7:B8"/>
    <mergeCell ref="A26:J26"/>
    <mergeCell ref="A2:M2"/>
    <mergeCell ref="P2:AF2"/>
    <mergeCell ref="AE3:AF3"/>
    <mergeCell ref="A4:A8"/>
    <mergeCell ref="B4:AE4"/>
    <mergeCell ref="AF4:AF5"/>
  </mergeCells>
  <phoneticPr fontId="12" type="noConversion"/>
  <pageMargins left="0.75" right="0.75" top="1" bottom="1" header="0.5" footer="0.5"/>
  <pageSetup paperSize="9" scale="68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25"/>
  <sheetViews>
    <sheetView showGridLines="0" view="pageBreakPreview" topLeftCell="A4" zoomScaleNormal="100" workbookViewId="0">
      <selection activeCell="B13" sqref="B13"/>
    </sheetView>
  </sheetViews>
  <sheetFormatPr defaultRowHeight="13.5"/>
  <cols>
    <col min="1" max="1" width="12.5546875" style="1" customWidth="1"/>
    <col min="2" max="6" width="10.77734375" style="1" customWidth="1"/>
    <col min="7" max="8" width="10.33203125" style="1" customWidth="1"/>
    <col min="9" max="9" width="10.77734375" style="1" customWidth="1"/>
    <col min="10" max="11" width="9.6640625" style="1" customWidth="1"/>
    <col min="12" max="12" width="10.21875" style="1" bestFit="1" customWidth="1"/>
    <col min="13" max="13" width="14.77734375" style="1" customWidth="1"/>
    <col min="14" max="16384" width="8.88671875" style="1"/>
  </cols>
  <sheetData>
    <row r="1" spans="1:13" ht="23.25" customHeight="1"/>
    <row r="2" spans="1:13" ht="20.25">
      <c r="A2" s="789" t="s">
        <v>1341</v>
      </c>
      <c r="B2" s="789"/>
      <c r="C2" s="789"/>
      <c r="D2" s="789"/>
      <c r="E2" s="789"/>
      <c r="F2" s="789"/>
      <c r="G2" s="124"/>
      <c r="H2" s="790" t="s">
        <v>1342</v>
      </c>
      <c r="I2" s="790"/>
      <c r="J2" s="790"/>
      <c r="K2" s="790"/>
      <c r="L2" s="790"/>
      <c r="M2" s="790"/>
    </row>
    <row r="3" spans="1:13" ht="32.25" customHeight="1">
      <c r="A3" s="789" t="s">
        <v>1343</v>
      </c>
      <c r="B3" s="789"/>
      <c r="C3" s="789"/>
      <c r="D3" s="789"/>
      <c r="E3" s="789"/>
      <c r="F3" s="789"/>
      <c r="G3" s="124"/>
      <c r="H3" s="1084" t="s">
        <v>1344</v>
      </c>
      <c r="I3" s="790"/>
      <c r="J3" s="790"/>
      <c r="K3" s="790"/>
      <c r="L3" s="790"/>
      <c r="M3" s="790"/>
    </row>
    <row r="4" spans="1:13" ht="14.25" thickBot="1">
      <c r="A4" s="1" t="s">
        <v>44</v>
      </c>
      <c r="M4" s="135" t="s">
        <v>491</v>
      </c>
    </row>
    <row r="5" spans="1:13" ht="27" customHeight="1">
      <c r="A5" s="395" t="s">
        <v>109</v>
      </c>
      <c r="B5" s="99" t="s">
        <v>598</v>
      </c>
      <c r="C5" s="99" t="s">
        <v>1345</v>
      </c>
      <c r="D5" s="99" t="s">
        <v>1346</v>
      </c>
      <c r="E5" s="99" t="s">
        <v>1347</v>
      </c>
      <c r="F5" s="99" t="s">
        <v>1348</v>
      </c>
      <c r="G5" s="99" t="s">
        <v>1349</v>
      </c>
      <c r="H5" s="99" t="s">
        <v>1350</v>
      </c>
      <c r="I5" s="100" t="s">
        <v>1351</v>
      </c>
      <c r="J5" s="99" t="s">
        <v>1352</v>
      </c>
      <c r="K5" s="99" t="s">
        <v>1353</v>
      </c>
      <c r="L5" s="100" t="s">
        <v>1354</v>
      </c>
      <c r="M5" s="816" t="s">
        <v>864</v>
      </c>
    </row>
    <row r="6" spans="1:13">
      <c r="A6" s="434" t="s">
        <v>1355</v>
      </c>
      <c r="B6" s="34"/>
      <c r="C6" s="34"/>
      <c r="D6" s="34"/>
      <c r="E6" s="34"/>
      <c r="F6" s="34"/>
      <c r="G6" s="34"/>
      <c r="H6" s="34"/>
      <c r="I6" s="34"/>
      <c r="J6" s="30"/>
      <c r="K6" s="30"/>
      <c r="L6" s="30"/>
      <c r="M6" s="875"/>
    </row>
    <row r="7" spans="1:13" ht="40.5">
      <c r="A7" s="349"/>
      <c r="B7" s="38" t="s">
        <v>1356</v>
      </c>
      <c r="C7" s="40" t="s">
        <v>1357</v>
      </c>
      <c r="D7" s="38" t="s">
        <v>1358</v>
      </c>
      <c r="E7" s="38" t="s">
        <v>1359</v>
      </c>
      <c r="F7" s="159" t="s">
        <v>1360</v>
      </c>
      <c r="G7" s="38" t="s">
        <v>1361</v>
      </c>
      <c r="H7" s="38" t="s">
        <v>1362</v>
      </c>
      <c r="I7" s="40" t="s">
        <v>1363</v>
      </c>
      <c r="J7" s="40" t="s">
        <v>1364</v>
      </c>
      <c r="K7" s="40" t="s">
        <v>1365</v>
      </c>
      <c r="L7" s="40" t="s">
        <v>1366</v>
      </c>
      <c r="M7" s="876"/>
    </row>
    <row r="8" spans="1:13" s="5" customFormat="1" ht="24.95" customHeight="1">
      <c r="A8" s="569">
        <v>2011</v>
      </c>
      <c r="B8" s="570">
        <v>214203</v>
      </c>
      <c r="C8" s="571">
        <v>37614</v>
      </c>
      <c r="D8" s="571">
        <v>112752</v>
      </c>
      <c r="E8" s="571">
        <v>0</v>
      </c>
      <c r="F8" s="571">
        <v>16679</v>
      </c>
      <c r="G8" s="572">
        <v>2268</v>
      </c>
      <c r="H8" s="571">
        <v>34379</v>
      </c>
      <c r="I8" s="571">
        <v>1642</v>
      </c>
      <c r="J8" s="571">
        <v>1980</v>
      </c>
      <c r="K8" s="571">
        <v>5799</v>
      </c>
      <c r="L8" s="573">
        <v>1090</v>
      </c>
      <c r="M8" s="574">
        <v>2011</v>
      </c>
    </row>
    <row r="9" spans="1:13" s="5" customFormat="1" ht="24.95" customHeight="1">
      <c r="A9" s="574">
        <v>2012</v>
      </c>
      <c r="B9" s="575">
        <v>134997</v>
      </c>
      <c r="C9" s="576">
        <v>22266</v>
      </c>
      <c r="D9" s="576">
        <v>20891</v>
      </c>
      <c r="E9" s="576">
        <v>4005</v>
      </c>
      <c r="F9" s="576">
        <v>36318</v>
      </c>
      <c r="G9" s="577">
        <v>1670</v>
      </c>
      <c r="H9" s="576">
        <v>48736</v>
      </c>
      <c r="I9" s="576">
        <v>0</v>
      </c>
      <c r="J9" s="576">
        <v>0</v>
      </c>
      <c r="K9" s="576">
        <v>0</v>
      </c>
      <c r="L9" s="578">
        <v>1111</v>
      </c>
      <c r="M9" s="574">
        <v>2012</v>
      </c>
    </row>
    <row r="10" spans="1:13" s="5" customFormat="1" ht="24.95" customHeight="1">
      <c r="A10" s="574">
        <v>2013</v>
      </c>
      <c r="B10" s="575">
        <v>141751</v>
      </c>
      <c r="C10" s="576">
        <v>18253</v>
      </c>
      <c r="D10" s="576">
        <v>20742</v>
      </c>
      <c r="E10" s="576">
        <v>19080</v>
      </c>
      <c r="F10" s="576">
        <v>26580</v>
      </c>
      <c r="G10" s="577">
        <v>3066</v>
      </c>
      <c r="H10" s="576">
        <v>52077</v>
      </c>
      <c r="I10" s="576">
        <v>65</v>
      </c>
      <c r="J10" s="576">
        <v>0</v>
      </c>
      <c r="K10" s="576">
        <v>0</v>
      </c>
      <c r="L10" s="578">
        <v>1888</v>
      </c>
      <c r="M10" s="574">
        <v>2013</v>
      </c>
    </row>
    <row r="11" spans="1:13" s="5" customFormat="1" ht="24.95" customHeight="1">
      <c r="A11" s="574">
        <v>2014</v>
      </c>
      <c r="B11" s="575">
        <v>90839</v>
      </c>
      <c r="C11" s="576">
        <v>10554</v>
      </c>
      <c r="D11" s="576">
        <v>19386</v>
      </c>
      <c r="E11" s="576">
        <v>0</v>
      </c>
      <c r="F11" s="576">
        <v>15994</v>
      </c>
      <c r="G11" s="577">
        <v>1748</v>
      </c>
      <c r="H11" s="576">
        <v>43157</v>
      </c>
      <c r="I11" s="576">
        <v>0</v>
      </c>
      <c r="J11" s="576">
        <v>0</v>
      </c>
      <c r="K11" s="576">
        <v>0</v>
      </c>
      <c r="L11" s="578">
        <v>0</v>
      </c>
      <c r="M11" s="574">
        <v>2014</v>
      </c>
    </row>
    <row r="12" spans="1:13" s="5" customFormat="1" ht="24.95" customHeight="1">
      <c r="A12" s="574">
        <v>2015</v>
      </c>
      <c r="B12" s="575">
        <v>82926</v>
      </c>
      <c r="C12" s="576">
        <v>0</v>
      </c>
      <c r="D12" s="576">
        <v>17366</v>
      </c>
      <c r="E12" s="576">
        <v>0</v>
      </c>
      <c r="F12" s="576">
        <v>22665</v>
      </c>
      <c r="G12" s="577">
        <v>6412</v>
      </c>
      <c r="H12" s="576">
        <v>36483</v>
      </c>
      <c r="I12" s="576">
        <v>0</v>
      </c>
      <c r="J12" s="576">
        <v>0</v>
      </c>
      <c r="K12" s="576">
        <v>0</v>
      </c>
      <c r="L12" s="578">
        <v>0</v>
      </c>
      <c r="M12" s="574">
        <v>2015</v>
      </c>
    </row>
    <row r="13" spans="1:13" s="5" customFormat="1" ht="24.95" customHeight="1">
      <c r="A13" s="579">
        <v>2016</v>
      </c>
      <c r="B13" s="580">
        <f t="shared" ref="B13" si="0">SUM(C13:L13)</f>
        <v>88462</v>
      </c>
      <c r="C13" s="652">
        <v>12334</v>
      </c>
      <c r="D13" s="652">
        <v>12540</v>
      </c>
      <c r="E13" s="652">
        <v>0</v>
      </c>
      <c r="F13" s="652">
        <v>23650</v>
      </c>
      <c r="G13" s="652">
        <v>2253</v>
      </c>
      <c r="H13" s="652">
        <v>35113</v>
      </c>
      <c r="I13" s="652">
        <v>319</v>
      </c>
      <c r="J13" s="581">
        <f t="shared" ref="J13:L13" si="1">SUM(J14:J24)</f>
        <v>0</v>
      </c>
      <c r="K13" s="581">
        <f t="shared" si="1"/>
        <v>0</v>
      </c>
      <c r="L13" s="582">
        <f t="shared" si="1"/>
        <v>2253</v>
      </c>
      <c r="M13" s="579">
        <v>2016</v>
      </c>
    </row>
    <row r="14" spans="1:13" s="5" customFormat="1" ht="24.95" customHeight="1">
      <c r="A14" s="574" t="s">
        <v>278</v>
      </c>
      <c r="B14" s="575">
        <v>0</v>
      </c>
      <c r="C14" s="577">
        <v>0</v>
      </c>
      <c r="D14" s="577" t="s">
        <v>1368</v>
      </c>
      <c r="E14" s="577">
        <v>0</v>
      </c>
      <c r="F14" s="577" t="s">
        <v>1368</v>
      </c>
      <c r="G14" s="577" t="s">
        <v>1368</v>
      </c>
      <c r="H14" s="577" t="s">
        <v>1368</v>
      </c>
      <c r="I14" s="577" t="s">
        <v>1368</v>
      </c>
      <c r="J14" s="577" t="s">
        <v>1369</v>
      </c>
      <c r="K14" s="577" t="s">
        <v>1368</v>
      </c>
      <c r="L14" s="653">
        <v>1315</v>
      </c>
      <c r="M14" s="574" t="s">
        <v>337</v>
      </c>
    </row>
    <row r="15" spans="1:13" s="5" customFormat="1" ht="24.95" customHeight="1">
      <c r="A15" s="574" t="s">
        <v>281</v>
      </c>
      <c r="B15" s="575">
        <v>0</v>
      </c>
      <c r="C15" s="577" t="s">
        <v>1367</v>
      </c>
      <c r="D15" s="577" t="s">
        <v>1368</v>
      </c>
      <c r="E15" s="577">
        <v>0</v>
      </c>
      <c r="F15" s="577" t="s">
        <v>1368</v>
      </c>
      <c r="G15" s="577" t="s">
        <v>1368</v>
      </c>
      <c r="H15" s="577" t="s">
        <v>1368</v>
      </c>
      <c r="I15" s="577" t="s">
        <v>1368</v>
      </c>
      <c r="J15" s="577" t="s">
        <v>1368</v>
      </c>
      <c r="K15" s="577" t="s">
        <v>1368</v>
      </c>
      <c r="L15" s="653">
        <v>108</v>
      </c>
      <c r="M15" s="574" t="s">
        <v>338</v>
      </c>
    </row>
    <row r="16" spans="1:13" s="5" customFormat="1" ht="24.95" customHeight="1">
      <c r="A16" s="574" t="s">
        <v>283</v>
      </c>
      <c r="B16" s="575">
        <v>0</v>
      </c>
      <c r="C16" s="577" t="s">
        <v>1367</v>
      </c>
      <c r="D16" s="577" t="s">
        <v>1368</v>
      </c>
      <c r="E16" s="577">
        <v>0</v>
      </c>
      <c r="F16" s="577" t="s">
        <v>1368</v>
      </c>
      <c r="G16" s="577" t="s">
        <v>1368</v>
      </c>
      <c r="H16" s="577" t="s">
        <v>1368</v>
      </c>
      <c r="I16" s="577" t="s">
        <v>1368</v>
      </c>
      <c r="J16" s="577" t="s">
        <v>1368</v>
      </c>
      <c r="K16" s="577" t="s">
        <v>1368</v>
      </c>
      <c r="L16" s="653">
        <v>251</v>
      </c>
      <c r="M16" s="574" t="s">
        <v>339</v>
      </c>
    </row>
    <row r="17" spans="1:13" s="5" customFormat="1" ht="24.95" customHeight="1">
      <c r="A17" s="574" t="s">
        <v>285</v>
      </c>
      <c r="B17" s="575">
        <v>0</v>
      </c>
      <c r="C17" s="577" t="s">
        <v>1367</v>
      </c>
      <c r="D17" s="577" t="s">
        <v>1368</v>
      </c>
      <c r="E17" s="577">
        <v>0</v>
      </c>
      <c r="F17" s="577" t="s">
        <v>1368</v>
      </c>
      <c r="G17" s="577" t="s">
        <v>1368</v>
      </c>
      <c r="H17" s="577" t="s">
        <v>1368</v>
      </c>
      <c r="I17" s="577" t="s">
        <v>1368</v>
      </c>
      <c r="J17" s="577" t="s">
        <v>1368</v>
      </c>
      <c r="K17" s="577" t="s">
        <v>1368</v>
      </c>
      <c r="L17" s="653" t="s">
        <v>1370</v>
      </c>
      <c r="M17" s="574" t="s">
        <v>286</v>
      </c>
    </row>
    <row r="18" spans="1:13" s="5" customFormat="1" ht="24.95" customHeight="1">
      <c r="A18" s="574" t="s">
        <v>287</v>
      </c>
      <c r="B18" s="575">
        <v>0</v>
      </c>
      <c r="C18" s="577" t="s">
        <v>1367</v>
      </c>
      <c r="D18" s="577" t="s">
        <v>1368</v>
      </c>
      <c r="E18" s="577">
        <v>0</v>
      </c>
      <c r="F18" s="577" t="s">
        <v>1368</v>
      </c>
      <c r="G18" s="577" t="s">
        <v>1368</v>
      </c>
      <c r="H18" s="577" t="s">
        <v>1368</v>
      </c>
      <c r="I18" s="577" t="s">
        <v>1368</v>
      </c>
      <c r="J18" s="577" t="s">
        <v>1368</v>
      </c>
      <c r="K18" s="577" t="s">
        <v>1368</v>
      </c>
      <c r="L18" s="653" t="s">
        <v>1370</v>
      </c>
      <c r="M18" s="574" t="s">
        <v>340</v>
      </c>
    </row>
    <row r="19" spans="1:13" s="5" customFormat="1" ht="24.95" customHeight="1">
      <c r="A19" s="574" t="s">
        <v>289</v>
      </c>
      <c r="B19" s="575">
        <v>0</v>
      </c>
      <c r="C19" s="577" t="s">
        <v>1367</v>
      </c>
      <c r="D19" s="577" t="s">
        <v>1368</v>
      </c>
      <c r="E19" s="577">
        <v>0</v>
      </c>
      <c r="F19" s="577" t="s">
        <v>1368</v>
      </c>
      <c r="G19" s="577" t="s">
        <v>1368</v>
      </c>
      <c r="H19" s="577" t="s">
        <v>1368</v>
      </c>
      <c r="I19" s="577" t="s">
        <v>1368</v>
      </c>
      <c r="J19" s="577" t="s">
        <v>1368</v>
      </c>
      <c r="K19" s="577" t="s">
        <v>1368</v>
      </c>
      <c r="L19" s="653" t="s">
        <v>1370</v>
      </c>
      <c r="M19" s="574" t="s">
        <v>341</v>
      </c>
    </row>
    <row r="20" spans="1:13" s="5" customFormat="1" ht="24.95" customHeight="1">
      <c r="A20" s="574" t="s">
        <v>291</v>
      </c>
      <c r="B20" s="575">
        <v>0</v>
      </c>
      <c r="C20" s="577" t="s">
        <v>1367</v>
      </c>
      <c r="D20" s="577" t="s">
        <v>1368</v>
      </c>
      <c r="E20" s="577">
        <v>0</v>
      </c>
      <c r="F20" s="577" t="s">
        <v>1368</v>
      </c>
      <c r="G20" s="577" t="s">
        <v>1368</v>
      </c>
      <c r="H20" s="577" t="s">
        <v>1368</v>
      </c>
      <c r="I20" s="577" t="s">
        <v>1368</v>
      </c>
      <c r="J20" s="577" t="s">
        <v>1368</v>
      </c>
      <c r="K20" s="577" t="s">
        <v>1368</v>
      </c>
      <c r="L20" s="653" t="s">
        <v>1370</v>
      </c>
      <c r="M20" s="574" t="s">
        <v>292</v>
      </c>
    </row>
    <row r="21" spans="1:13" s="5" customFormat="1" ht="24.95" customHeight="1">
      <c r="A21" s="574" t="s">
        <v>293</v>
      </c>
      <c r="B21" s="575">
        <v>0</v>
      </c>
      <c r="C21" s="577" t="s">
        <v>1367</v>
      </c>
      <c r="D21" s="577" t="s">
        <v>1368</v>
      </c>
      <c r="E21" s="577">
        <v>0</v>
      </c>
      <c r="F21" s="577" t="s">
        <v>1368</v>
      </c>
      <c r="G21" s="577" t="s">
        <v>1368</v>
      </c>
      <c r="H21" s="577" t="s">
        <v>1368</v>
      </c>
      <c r="I21" s="577" t="s">
        <v>1368</v>
      </c>
      <c r="J21" s="577" t="s">
        <v>1368</v>
      </c>
      <c r="K21" s="577" t="s">
        <v>1368</v>
      </c>
      <c r="L21" s="653" t="s">
        <v>1370</v>
      </c>
      <c r="M21" s="574" t="s">
        <v>342</v>
      </c>
    </row>
    <row r="22" spans="1:13" s="5" customFormat="1" ht="24.95" customHeight="1">
      <c r="A22" s="574" t="s">
        <v>295</v>
      </c>
      <c r="B22" s="575">
        <v>0</v>
      </c>
      <c r="C22" s="577" t="s">
        <v>1367</v>
      </c>
      <c r="D22" s="577" t="s">
        <v>1368</v>
      </c>
      <c r="E22" s="577">
        <v>0</v>
      </c>
      <c r="F22" s="577" t="s">
        <v>1368</v>
      </c>
      <c r="G22" s="577" t="s">
        <v>1368</v>
      </c>
      <c r="H22" s="577" t="s">
        <v>1368</v>
      </c>
      <c r="I22" s="577" t="s">
        <v>1368</v>
      </c>
      <c r="J22" s="577" t="s">
        <v>1368</v>
      </c>
      <c r="K22" s="577" t="s">
        <v>1368</v>
      </c>
      <c r="L22" s="653">
        <v>129</v>
      </c>
      <c r="M22" s="574" t="s">
        <v>296</v>
      </c>
    </row>
    <row r="23" spans="1:13" s="5" customFormat="1" ht="24.95" customHeight="1">
      <c r="A23" s="574" t="s">
        <v>297</v>
      </c>
      <c r="B23" s="575">
        <v>0</v>
      </c>
      <c r="C23" s="577" t="s">
        <v>1367</v>
      </c>
      <c r="D23" s="577" t="s">
        <v>1368</v>
      </c>
      <c r="E23" s="577">
        <v>0</v>
      </c>
      <c r="F23" s="577" t="s">
        <v>1368</v>
      </c>
      <c r="G23" s="577" t="s">
        <v>1368</v>
      </c>
      <c r="H23" s="577" t="s">
        <v>1368</v>
      </c>
      <c r="I23" s="577" t="s">
        <v>1368</v>
      </c>
      <c r="J23" s="577" t="s">
        <v>1368</v>
      </c>
      <c r="K23" s="577" t="s">
        <v>1368</v>
      </c>
      <c r="L23" s="653">
        <v>253</v>
      </c>
      <c r="M23" s="574" t="s">
        <v>298</v>
      </c>
    </row>
    <row r="24" spans="1:13" s="3" customFormat="1" ht="24.95" customHeight="1" thickBot="1">
      <c r="A24" s="583" t="s">
        <v>299</v>
      </c>
      <c r="B24" s="584">
        <v>0</v>
      </c>
      <c r="C24" s="585" t="s">
        <v>1367</v>
      </c>
      <c r="D24" s="585" t="s">
        <v>1368</v>
      </c>
      <c r="E24" s="585">
        <v>0</v>
      </c>
      <c r="F24" s="585" t="s">
        <v>1368</v>
      </c>
      <c r="G24" s="585" t="s">
        <v>1368</v>
      </c>
      <c r="H24" s="585" t="s">
        <v>1368</v>
      </c>
      <c r="I24" s="585" t="s">
        <v>1368</v>
      </c>
      <c r="J24" s="585" t="s">
        <v>1368</v>
      </c>
      <c r="K24" s="585" t="s">
        <v>1368</v>
      </c>
      <c r="L24" s="654">
        <v>197</v>
      </c>
      <c r="M24" s="583" t="s">
        <v>343</v>
      </c>
    </row>
    <row r="25" spans="1:13" ht="33.75" customHeight="1">
      <c r="A25" s="804" t="s">
        <v>1371</v>
      </c>
      <c r="B25" s="804"/>
      <c r="C25" s="804"/>
      <c r="J25" s="1" t="s">
        <v>302</v>
      </c>
    </row>
  </sheetData>
  <mergeCells count="6">
    <mergeCell ref="A25:C25"/>
    <mergeCell ref="A2:F2"/>
    <mergeCell ref="H2:M2"/>
    <mergeCell ref="A3:F3"/>
    <mergeCell ref="H3:M3"/>
    <mergeCell ref="M5:M7"/>
  </mergeCells>
  <phoneticPr fontId="12" type="noConversion"/>
  <pageMargins left="0.75" right="0.75" top="1" bottom="1" header="0.5" footer="0.5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J17"/>
  <sheetViews>
    <sheetView showGridLines="0" view="pageBreakPreview" zoomScaleNormal="100" workbookViewId="0">
      <selection activeCell="G13" sqref="G13"/>
    </sheetView>
  </sheetViews>
  <sheetFormatPr defaultRowHeight="13.5"/>
  <cols>
    <col min="1" max="1" width="8.88671875" style="1"/>
    <col min="2" max="2" width="5.6640625" style="1" bestFit="1" customWidth="1"/>
    <col min="3" max="3" width="5" style="1" bestFit="1" customWidth="1"/>
    <col min="4" max="4" width="6.6640625" style="1" bestFit="1" customWidth="1"/>
    <col min="5" max="6" width="7.21875" style="1" customWidth="1"/>
    <col min="7" max="7" width="7.5546875" style="1" customWidth="1"/>
    <col min="8" max="8" width="8" style="1" customWidth="1"/>
    <col min="9" max="9" width="8.88671875" style="1"/>
    <col min="10" max="10" width="7.88671875" style="1" customWidth="1"/>
    <col min="11" max="14" width="8.88671875" style="1"/>
    <col min="15" max="15" width="7.109375" style="1" customWidth="1"/>
    <col min="16" max="18" width="8.21875" style="1" customWidth="1"/>
    <col min="19" max="19" width="11.6640625" style="1" customWidth="1"/>
    <col min="20" max="20" width="12.33203125" style="1" customWidth="1"/>
    <col min="21" max="21" width="3.77734375" style="1" customWidth="1"/>
    <col min="22" max="22" width="0" style="1" hidden="1" customWidth="1"/>
    <col min="23" max="23" width="6.44140625" style="1" customWidth="1"/>
    <col min="24" max="16384" width="8.88671875" style="1"/>
  </cols>
  <sheetData>
    <row r="2" spans="1:166" ht="20.25">
      <c r="A2" s="789" t="s">
        <v>107</v>
      </c>
      <c r="B2" s="789"/>
      <c r="C2" s="789"/>
      <c r="D2" s="789"/>
      <c r="E2" s="789"/>
      <c r="F2" s="789"/>
      <c r="G2" s="789"/>
      <c r="H2" s="789"/>
      <c r="I2" s="789"/>
      <c r="J2" s="789"/>
      <c r="M2" s="61" t="s">
        <v>108</v>
      </c>
    </row>
    <row r="4" spans="1:166" ht="14.25" thickBot="1">
      <c r="A4" s="1" t="s">
        <v>44</v>
      </c>
      <c r="S4" s="838" t="s">
        <v>45</v>
      </c>
      <c r="T4" s="838"/>
    </row>
    <row r="5" spans="1:166">
      <c r="A5" s="810" t="s">
        <v>109</v>
      </c>
      <c r="B5" s="813" t="s">
        <v>110</v>
      </c>
      <c r="C5" s="814"/>
      <c r="D5" s="810"/>
      <c r="E5" s="824" t="s">
        <v>111</v>
      </c>
      <c r="F5" s="825"/>
      <c r="G5" s="825"/>
      <c r="H5" s="825"/>
      <c r="I5" s="825"/>
      <c r="J5" s="825"/>
      <c r="K5" s="825"/>
      <c r="L5" s="825"/>
      <c r="M5" s="825"/>
      <c r="N5" s="825"/>
      <c r="O5" s="825"/>
      <c r="P5" s="825"/>
      <c r="Q5" s="825"/>
      <c r="R5" s="826"/>
      <c r="S5" s="62" t="s">
        <v>112</v>
      </c>
      <c r="T5" s="813" t="s">
        <v>49</v>
      </c>
    </row>
    <row r="6" spans="1:166" ht="45" customHeight="1">
      <c r="A6" s="811"/>
      <c r="B6" s="815"/>
      <c r="C6" s="791"/>
      <c r="D6" s="811"/>
      <c r="E6" s="839" t="s">
        <v>113</v>
      </c>
      <c r="F6" s="840"/>
      <c r="G6" s="840"/>
      <c r="H6" s="840"/>
      <c r="I6" s="840"/>
      <c r="J6" s="840"/>
      <c r="K6" s="840"/>
      <c r="L6" s="840"/>
      <c r="M6" s="840"/>
      <c r="N6" s="840"/>
      <c r="O6" s="839" t="s">
        <v>114</v>
      </c>
      <c r="P6" s="840"/>
      <c r="Q6" s="840"/>
      <c r="R6" s="841"/>
      <c r="S6" s="63" t="s">
        <v>115</v>
      </c>
      <c r="T6" s="815"/>
    </row>
    <row r="7" spans="1:166" ht="27">
      <c r="A7" s="811"/>
      <c r="B7" s="30"/>
      <c r="C7" s="31" t="s">
        <v>116</v>
      </c>
      <c r="D7" s="31" t="s">
        <v>117</v>
      </c>
      <c r="E7" s="53"/>
      <c r="F7" s="53" t="s">
        <v>118</v>
      </c>
      <c r="G7" s="53" t="s">
        <v>119</v>
      </c>
      <c r="H7" s="53" t="s">
        <v>120</v>
      </c>
      <c r="I7" s="53" t="s">
        <v>121</v>
      </c>
      <c r="J7" s="53" t="s">
        <v>122</v>
      </c>
      <c r="K7" s="53" t="s">
        <v>123</v>
      </c>
      <c r="L7" s="53" t="s">
        <v>124</v>
      </c>
      <c r="M7" s="53" t="s">
        <v>125</v>
      </c>
      <c r="N7" s="53" t="s">
        <v>126</v>
      </c>
      <c r="O7" s="53"/>
      <c r="P7" s="53" t="s">
        <v>127</v>
      </c>
      <c r="Q7" s="53" t="s">
        <v>128</v>
      </c>
      <c r="R7" s="53" t="s">
        <v>129</v>
      </c>
      <c r="S7" s="53" t="s">
        <v>130</v>
      </c>
      <c r="T7" s="815"/>
    </row>
    <row r="8" spans="1:166" ht="12" customHeight="1">
      <c r="A8" s="811"/>
      <c r="B8" s="30"/>
      <c r="C8" s="30"/>
      <c r="D8" s="30"/>
      <c r="E8" s="34"/>
      <c r="F8" s="34"/>
      <c r="G8" s="34"/>
      <c r="H8" s="34"/>
      <c r="I8" s="30"/>
      <c r="J8" s="34"/>
      <c r="K8" s="34"/>
      <c r="L8" s="53"/>
      <c r="M8" s="53"/>
      <c r="N8" s="34"/>
      <c r="O8" s="30"/>
      <c r="P8" s="53"/>
      <c r="Q8" s="53"/>
      <c r="R8" s="30"/>
      <c r="S8" s="36"/>
      <c r="T8" s="815"/>
    </row>
    <row r="9" spans="1:166" ht="54">
      <c r="A9" s="812"/>
      <c r="B9" s="38" t="s">
        <v>131</v>
      </c>
      <c r="C9" s="64" t="s">
        <v>132</v>
      </c>
      <c r="D9" s="64" t="s">
        <v>133</v>
      </c>
      <c r="E9" s="40"/>
      <c r="F9" s="40" t="s">
        <v>134</v>
      </c>
      <c r="G9" s="38" t="s">
        <v>135</v>
      </c>
      <c r="H9" s="40" t="s">
        <v>136</v>
      </c>
      <c r="I9" s="40" t="s">
        <v>137</v>
      </c>
      <c r="J9" s="38" t="s">
        <v>70</v>
      </c>
      <c r="K9" s="40" t="s">
        <v>138</v>
      </c>
      <c r="L9" s="40" t="s">
        <v>139</v>
      </c>
      <c r="M9" s="40" t="s">
        <v>140</v>
      </c>
      <c r="N9" s="40" t="s">
        <v>141</v>
      </c>
      <c r="O9" s="40"/>
      <c r="P9" s="40" t="s">
        <v>142</v>
      </c>
      <c r="Q9" s="40" t="s">
        <v>143</v>
      </c>
      <c r="R9" s="38" t="s">
        <v>144</v>
      </c>
      <c r="S9" s="40" t="s">
        <v>145</v>
      </c>
      <c r="T9" s="818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</row>
    <row r="10" spans="1:166" s="5" customFormat="1" ht="35.1" customHeight="1">
      <c r="A10" s="43">
        <v>2011</v>
      </c>
      <c r="B10" s="44">
        <v>60</v>
      </c>
      <c r="C10" s="45" t="s">
        <v>74</v>
      </c>
      <c r="D10" s="45" t="s">
        <v>74</v>
      </c>
      <c r="E10" s="44">
        <v>46</v>
      </c>
      <c r="F10" s="44">
        <v>10</v>
      </c>
      <c r="G10" s="44">
        <v>4</v>
      </c>
      <c r="H10" s="44">
        <v>10</v>
      </c>
      <c r="I10" s="44">
        <v>0</v>
      </c>
      <c r="J10" s="44">
        <v>5</v>
      </c>
      <c r="K10" s="44">
        <v>4</v>
      </c>
      <c r="L10" s="44">
        <v>0</v>
      </c>
      <c r="M10" s="44">
        <v>0</v>
      </c>
      <c r="N10" s="44">
        <v>13</v>
      </c>
      <c r="O10" s="44">
        <v>0</v>
      </c>
      <c r="P10" s="44">
        <v>0</v>
      </c>
      <c r="Q10" s="44">
        <v>0</v>
      </c>
      <c r="R10" s="44">
        <v>0</v>
      </c>
      <c r="S10" s="44">
        <v>14</v>
      </c>
      <c r="T10" s="46">
        <v>2011</v>
      </c>
    </row>
    <row r="11" spans="1:166" s="5" customFormat="1" ht="35.1" customHeight="1">
      <c r="A11" s="43">
        <v>2012</v>
      </c>
      <c r="B11" s="44">
        <v>59</v>
      </c>
      <c r="C11" s="45">
        <v>25</v>
      </c>
      <c r="D11" s="45">
        <v>34</v>
      </c>
      <c r="E11" s="44">
        <v>45</v>
      </c>
      <c r="F11" s="44">
        <v>11</v>
      </c>
      <c r="G11" s="44">
        <v>4</v>
      </c>
      <c r="H11" s="44">
        <v>10</v>
      </c>
      <c r="I11" s="44">
        <v>0</v>
      </c>
      <c r="J11" s="44">
        <v>3</v>
      </c>
      <c r="K11" s="44">
        <v>4</v>
      </c>
      <c r="L11" s="44">
        <v>0</v>
      </c>
      <c r="M11" s="44">
        <v>0</v>
      </c>
      <c r="N11" s="44">
        <v>13</v>
      </c>
      <c r="O11" s="44">
        <v>0</v>
      </c>
      <c r="P11" s="44">
        <v>0</v>
      </c>
      <c r="Q11" s="44">
        <v>0</v>
      </c>
      <c r="R11" s="44">
        <v>0</v>
      </c>
      <c r="S11" s="44">
        <v>14</v>
      </c>
      <c r="T11" s="46">
        <v>2012</v>
      </c>
    </row>
    <row r="12" spans="1:166" s="5" customFormat="1" ht="35.1" customHeight="1">
      <c r="A12" s="43">
        <v>2013</v>
      </c>
      <c r="B12" s="44">
        <v>55</v>
      </c>
      <c r="C12" s="45">
        <v>21</v>
      </c>
      <c r="D12" s="45">
        <v>34</v>
      </c>
      <c r="E12" s="44">
        <v>41</v>
      </c>
      <c r="F12" s="44">
        <v>11</v>
      </c>
      <c r="G12" s="44">
        <v>3</v>
      </c>
      <c r="H12" s="44">
        <v>9</v>
      </c>
      <c r="I12" s="44">
        <v>0</v>
      </c>
      <c r="J12" s="44">
        <v>4</v>
      </c>
      <c r="K12" s="44">
        <v>4</v>
      </c>
      <c r="L12" s="44">
        <v>0</v>
      </c>
      <c r="M12" s="44">
        <v>0</v>
      </c>
      <c r="N12" s="44">
        <v>10</v>
      </c>
      <c r="O12" s="44">
        <v>0</v>
      </c>
      <c r="P12" s="44">
        <v>0</v>
      </c>
      <c r="Q12" s="44">
        <v>0</v>
      </c>
      <c r="R12" s="44">
        <v>0</v>
      </c>
      <c r="S12" s="44">
        <v>14</v>
      </c>
      <c r="T12" s="46">
        <v>2013</v>
      </c>
    </row>
    <row r="13" spans="1:166" s="5" customFormat="1" ht="35.1" customHeight="1">
      <c r="A13" s="43">
        <v>2014</v>
      </c>
      <c r="B13" s="44">
        <v>53</v>
      </c>
      <c r="C13" s="45">
        <v>22</v>
      </c>
      <c r="D13" s="45">
        <v>31</v>
      </c>
      <c r="E13" s="44">
        <v>39</v>
      </c>
      <c r="F13" s="44">
        <v>11</v>
      </c>
      <c r="G13" s="44">
        <v>2</v>
      </c>
      <c r="H13" s="44">
        <v>9</v>
      </c>
      <c r="I13" s="44">
        <v>0</v>
      </c>
      <c r="J13" s="44">
        <v>5</v>
      </c>
      <c r="K13" s="44">
        <v>2</v>
      </c>
      <c r="L13" s="44">
        <v>0</v>
      </c>
      <c r="M13" s="44">
        <v>0</v>
      </c>
      <c r="N13" s="44">
        <v>10</v>
      </c>
      <c r="O13" s="44">
        <v>0</v>
      </c>
      <c r="P13" s="44">
        <v>0</v>
      </c>
      <c r="Q13" s="44">
        <v>0</v>
      </c>
      <c r="R13" s="44">
        <v>0</v>
      </c>
      <c r="S13" s="44">
        <v>14</v>
      </c>
      <c r="T13" s="46">
        <v>2014</v>
      </c>
    </row>
    <row r="14" spans="1:166" s="5" customFormat="1" ht="35.1" customHeight="1">
      <c r="A14" s="43">
        <v>2015</v>
      </c>
      <c r="B14" s="44">
        <v>53</v>
      </c>
      <c r="C14" s="45">
        <v>22</v>
      </c>
      <c r="D14" s="45">
        <v>31</v>
      </c>
      <c r="E14" s="44">
        <v>39</v>
      </c>
      <c r="F14" s="44">
        <v>11</v>
      </c>
      <c r="G14" s="44">
        <v>2</v>
      </c>
      <c r="H14" s="44">
        <v>9</v>
      </c>
      <c r="I14" s="44">
        <v>0</v>
      </c>
      <c r="J14" s="44">
        <v>5</v>
      </c>
      <c r="K14" s="44">
        <v>2</v>
      </c>
      <c r="L14" s="44">
        <v>0</v>
      </c>
      <c r="M14" s="44">
        <v>0</v>
      </c>
      <c r="N14" s="44">
        <v>10</v>
      </c>
      <c r="O14" s="44">
        <v>0</v>
      </c>
      <c r="P14" s="44">
        <v>0</v>
      </c>
      <c r="Q14" s="44">
        <v>0</v>
      </c>
      <c r="R14" s="44">
        <v>0</v>
      </c>
      <c r="S14" s="44">
        <v>14</v>
      </c>
      <c r="T14" s="46">
        <v>2015</v>
      </c>
    </row>
    <row r="15" spans="1:166" s="52" customFormat="1" ht="35.1" customHeight="1" thickBot="1">
      <c r="A15" s="48">
        <v>2016</v>
      </c>
      <c r="B15" s="50">
        <f>SUM(C15:D15)</f>
        <v>54</v>
      </c>
      <c r="C15" s="592">
        <v>23</v>
      </c>
      <c r="D15" s="592">
        <v>31</v>
      </c>
      <c r="E15" s="50">
        <f>SUM(F15:N15)</f>
        <v>40</v>
      </c>
      <c r="F15" s="593">
        <v>11</v>
      </c>
      <c r="G15" s="593">
        <v>2</v>
      </c>
      <c r="H15" s="593">
        <v>10</v>
      </c>
      <c r="I15" s="594">
        <v>0</v>
      </c>
      <c r="J15" s="593">
        <v>6</v>
      </c>
      <c r="K15" s="593">
        <v>2</v>
      </c>
      <c r="L15" s="594">
        <v>0</v>
      </c>
      <c r="M15" s="594">
        <v>0</v>
      </c>
      <c r="N15" s="593">
        <v>9</v>
      </c>
      <c r="O15" s="50">
        <f>SUM(P15:R15)</f>
        <v>0</v>
      </c>
      <c r="P15" s="66">
        <v>0</v>
      </c>
      <c r="Q15" s="66">
        <v>0</v>
      </c>
      <c r="R15" s="66">
        <v>0</v>
      </c>
      <c r="S15" s="595">
        <v>14</v>
      </c>
      <c r="T15" s="51">
        <v>2016</v>
      </c>
    </row>
    <row r="16" spans="1:166" s="60" customFormat="1" ht="22.5" customHeight="1">
      <c r="A16" s="57" t="s">
        <v>104</v>
      </c>
      <c r="B16" s="58"/>
      <c r="C16" s="58"/>
      <c r="D16" s="58"/>
      <c r="E16" s="58"/>
      <c r="F16" s="58"/>
      <c r="G16" s="58"/>
      <c r="H16" s="58"/>
      <c r="I16" s="67"/>
      <c r="J16" s="58"/>
      <c r="K16" s="58"/>
      <c r="L16" s="67"/>
      <c r="M16" s="67"/>
      <c r="N16" s="58"/>
      <c r="O16" s="58"/>
      <c r="P16" s="67"/>
      <c r="Q16" s="67"/>
      <c r="R16" s="67"/>
      <c r="S16" s="58"/>
      <c r="T16" s="59"/>
    </row>
    <row r="17" spans="1:9" ht="20.25" customHeight="1">
      <c r="A17" s="1" t="s">
        <v>105</v>
      </c>
      <c r="I17" s="1" t="s">
        <v>146</v>
      </c>
    </row>
  </sheetData>
  <mergeCells count="8">
    <mergeCell ref="A2:J2"/>
    <mergeCell ref="S4:T4"/>
    <mergeCell ref="A5:A9"/>
    <mergeCell ref="B5:D6"/>
    <mergeCell ref="E5:R5"/>
    <mergeCell ref="T5:T9"/>
    <mergeCell ref="E6:N6"/>
    <mergeCell ref="O6:R6"/>
  </mergeCells>
  <phoneticPr fontId="12" type="noConversion"/>
  <pageMargins left="0.75" right="0.75" top="1" bottom="1" header="0.5" footer="0.5"/>
  <pageSetup paperSize="9" scale="70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6"/>
  <sheetViews>
    <sheetView showGridLines="0" view="pageBreakPreview" topLeftCell="A6" zoomScaleNormal="100" workbookViewId="0">
      <selection activeCell="B14" sqref="B14"/>
    </sheetView>
  </sheetViews>
  <sheetFormatPr defaultRowHeight="13.5"/>
  <cols>
    <col min="1" max="1" width="12.5546875" style="1" customWidth="1"/>
    <col min="2" max="11" width="10.77734375" style="1" customWidth="1"/>
    <col min="12" max="12" width="15.6640625" style="1" customWidth="1"/>
    <col min="13" max="16384" width="8.88671875" style="1"/>
  </cols>
  <sheetData>
    <row r="1" spans="1:12" ht="23.25" customHeight="1"/>
    <row r="2" spans="1:12" ht="20.25">
      <c r="A2" s="789" t="s">
        <v>1372</v>
      </c>
      <c r="B2" s="789"/>
      <c r="C2" s="789"/>
      <c r="D2" s="789"/>
      <c r="E2" s="789"/>
      <c r="F2" s="789"/>
      <c r="G2" s="790" t="s">
        <v>1373</v>
      </c>
      <c r="H2" s="790"/>
      <c r="I2" s="790"/>
      <c r="J2" s="790"/>
      <c r="K2" s="790"/>
      <c r="L2" s="790"/>
    </row>
    <row r="3" spans="1:12" ht="20.25">
      <c r="A3" s="789" t="s">
        <v>1374</v>
      </c>
      <c r="B3" s="789"/>
      <c r="C3" s="789"/>
      <c r="D3" s="789"/>
      <c r="E3" s="789"/>
      <c r="F3" s="789"/>
      <c r="G3" s="1084" t="s">
        <v>1375</v>
      </c>
      <c r="H3" s="790"/>
      <c r="I3" s="790"/>
      <c r="J3" s="790"/>
      <c r="K3" s="790"/>
      <c r="L3" s="790"/>
    </row>
    <row r="5" spans="1:12" ht="14.25" thickBot="1">
      <c r="A5" s="1" t="s">
        <v>44</v>
      </c>
      <c r="L5" s="135" t="s">
        <v>491</v>
      </c>
    </row>
    <row r="6" spans="1:12" ht="27" customHeight="1">
      <c r="A6" s="395" t="s">
        <v>109</v>
      </c>
      <c r="B6" s="99" t="s">
        <v>598</v>
      </c>
      <c r="C6" s="99" t="s">
        <v>1376</v>
      </c>
      <c r="D6" s="99" t="s">
        <v>1377</v>
      </c>
      <c r="E6" s="99" t="s">
        <v>1378</v>
      </c>
      <c r="F6" s="99" t="s">
        <v>1379</v>
      </c>
      <c r="G6" s="100" t="s">
        <v>1380</v>
      </c>
      <c r="H6" s="100" t="s">
        <v>1381</v>
      </c>
      <c r="I6" s="100" t="s">
        <v>1382</v>
      </c>
      <c r="J6" s="99" t="s">
        <v>1383</v>
      </c>
      <c r="K6" s="100" t="s">
        <v>1384</v>
      </c>
      <c r="L6" s="816" t="s">
        <v>461</v>
      </c>
    </row>
    <row r="7" spans="1:12">
      <c r="A7" s="434" t="s">
        <v>1355</v>
      </c>
      <c r="B7" s="34"/>
      <c r="C7" s="34"/>
      <c r="D7" s="34"/>
      <c r="E7" s="34"/>
      <c r="F7" s="34"/>
      <c r="G7" s="34"/>
      <c r="H7" s="34"/>
      <c r="I7" s="30"/>
      <c r="J7" s="30"/>
      <c r="K7" s="30"/>
      <c r="L7" s="875"/>
    </row>
    <row r="8" spans="1:12" s="33" customFormat="1" ht="40.5">
      <c r="A8" s="471"/>
      <c r="B8" s="38" t="s">
        <v>442</v>
      </c>
      <c r="C8" s="40" t="s">
        <v>1385</v>
      </c>
      <c r="D8" s="40" t="s">
        <v>1386</v>
      </c>
      <c r="E8" s="40" t="s">
        <v>1387</v>
      </c>
      <c r="F8" s="38" t="s">
        <v>1388</v>
      </c>
      <c r="G8" s="38" t="s">
        <v>1389</v>
      </c>
      <c r="H8" s="40" t="s">
        <v>1390</v>
      </c>
      <c r="I8" s="40" t="s">
        <v>1391</v>
      </c>
      <c r="J8" s="40" t="s">
        <v>1392</v>
      </c>
      <c r="K8" s="40" t="s">
        <v>103</v>
      </c>
      <c r="L8" s="876"/>
    </row>
    <row r="9" spans="1:12" s="5" customFormat="1" ht="24.95" customHeight="1">
      <c r="A9" s="586">
        <v>2011</v>
      </c>
      <c r="B9" s="570">
        <v>164670</v>
      </c>
      <c r="C9" s="571">
        <v>54291</v>
      </c>
      <c r="D9" s="571">
        <v>16332</v>
      </c>
      <c r="E9" s="571">
        <v>8273</v>
      </c>
      <c r="F9" s="571">
        <v>6878</v>
      </c>
      <c r="G9" s="571">
        <v>0</v>
      </c>
      <c r="H9" s="571">
        <v>78896</v>
      </c>
      <c r="I9" s="571">
        <v>10100</v>
      </c>
      <c r="J9" s="571">
        <v>18596</v>
      </c>
      <c r="K9" s="573">
        <v>0</v>
      </c>
      <c r="L9" s="587">
        <v>2011</v>
      </c>
    </row>
    <row r="10" spans="1:12" s="5" customFormat="1" ht="24.95" customHeight="1">
      <c r="A10" s="587">
        <v>2012</v>
      </c>
      <c r="B10" s="575">
        <v>156542</v>
      </c>
      <c r="C10" s="576">
        <v>52644</v>
      </c>
      <c r="D10" s="576">
        <v>13664</v>
      </c>
      <c r="E10" s="576">
        <v>7117</v>
      </c>
      <c r="F10" s="576">
        <v>0</v>
      </c>
      <c r="G10" s="576">
        <v>0</v>
      </c>
      <c r="H10" s="576">
        <v>73425</v>
      </c>
      <c r="I10" s="576">
        <v>0</v>
      </c>
      <c r="J10" s="576">
        <v>9692</v>
      </c>
      <c r="K10" s="578">
        <v>0</v>
      </c>
      <c r="L10" s="587">
        <v>2012</v>
      </c>
    </row>
    <row r="11" spans="1:12" s="5" customFormat="1" ht="24.95" customHeight="1">
      <c r="A11" s="587">
        <v>2013</v>
      </c>
      <c r="B11" s="575">
        <v>137405</v>
      </c>
      <c r="C11" s="576">
        <v>36121</v>
      </c>
      <c r="D11" s="576">
        <v>12623</v>
      </c>
      <c r="E11" s="576">
        <v>6645</v>
      </c>
      <c r="F11" s="576">
        <v>0</v>
      </c>
      <c r="G11" s="576">
        <v>13984</v>
      </c>
      <c r="H11" s="576">
        <v>55289</v>
      </c>
      <c r="I11" s="576">
        <v>0</v>
      </c>
      <c r="J11" s="576">
        <v>12743</v>
      </c>
      <c r="K11" s="578">
        <v>0</v>
      </c>
      <c r="L11" s="587">
        <v>2013</v>
      </c>
    </row>
    <row r="12" spans="1:12" s="5" customFormat="1" ht="24.95" customHeight="1">
      <c r="A12" s="587">
        <v>2014</v>
      </c>
      <c r="B12" s="575">
        <v>40867</v>
      </c>
      <c r="C12" s="576">
        <v>0</v>
      </c>
      <c r="D12" s="576">
        <v>0</v>
      </c>
      <c r="E12" s="576">
        <v>0</v>
      </c>
      <c r="F12" s="576">
        <v>0</v>
      </c>
      <c r="G12" s="576">
        <v>16646</v>
      </c>
      <c r="H12" s="576">
        <v>16235</v>
      </c>
      <c r="I12" s="576">
        <v>58602</v>
      </c>
      <c r="J12" s="576">
        <v>13029</v>
      </c>
      <c r="K12" s="578">
        <v>0</v>
      </c>
      <c r="L12" s="587">
        <v>2014</v>
      </c>
    </row>
    <row r="13" spans="1:12" s="5" customFormat="1" ht="24.95" customHeight="1">
      <c r="A13" s="587">
        <v>2015</v>
      </c>
      <c r="B13" s="575">
        <v>133811</v>
      </c>
      <c r="C13" s="576">
        <v>41348</v>
      </c>
      <c r="D13" s="576">
        <v>35208</v>
      </c>
      <c r="E13" s="576">
        <v>16388</v>
      </c>
      <c r="F13" s="576">
        <v>0</v>
      </c>
      <c r="G13" s="576">
        <v>16288</v>
      </c>
      <c r="H13" s="576">
        <v>9976</v>
      </c>
      <c r="I13" s="576">
        <v>0</v>
      </c>
      <c r="J13" s="576">
        <v>14603</v>
      </c>
      <c r="K13" s="578">
        <v>0</v>
      </c>
      <c r="L13" s="587">
        <v>2015</v>
      </c>
    </row>
    <row r="14" spans="1:12" s="5" customFormat="1" ht="24.95" customHeight="1">
      <c r="A14" s="588">
        <v>2016</v>
      </c>
      <c r="B14" s="580">
        <f>SUM(C14:K14)</f>
        <v>167431</v>
      </c>
      <c r="C14" s="581">
        <f t="shared" ref="C14:K14" si="0">SUM(C15:C25)</f>
        <v>26141</v>
      </c>
      <c r="D14" s="581">
        <f t="shared" si="0"/>
        <v>23101</v>
      </c>
      <c r="E14" s="581">
        <f t="shared" si="0"/>
        <v>11988</v>
      </c>
      <c r="F14" s="581">
        <f t="shared" si="0"/>
        <v>0</v>
      </c>
      <c r="G14" s="581">
        <v>13374</v>
      </c>
      <c r="H14" s="581">
        <f t="shared" si="0"/>
        <v>25321</v>
      </c>
      <c r="I14" s="581">
        <v>0</v>
      </c>
      <c r="J14" s="581">
        <v>67506</v>
      </c>
      <c r="K14" s="582">
        <f t="shared" si="0"/>
        <v>0</v>
      </c>
      <c r="L14" s="588">
        <v>2016</v>
      </c>
    </row>
    <row r="15" spans="1:12" s="5" customFormat="1" ht="24.95" customHeight="1">
      <c r="A15" s="587" t="s">
        <v>278</v>
      </c>
      <c r="B15" s="769" t="s">
        <v>1404</v>
      </c>
      <c r="C15" s="655">
        <v>16844</v>
      </c>
      <c r="D15" s="655">
        <v>15750</v>
      </c>
      <c r="E15" s="655">
        <v>6040</v>
      </c>
      <c r="F15" s="655" t="s">
        <v>1367</v>
      </c>
      <c r="G15" s="767" t="s">
        <v>1404</v>
      </c>
      <c r="H15" s="655">
        <v>9220</v>
      </c>
      <c r="I15" s="655">
        <v>0</v>
      </c>
      <c r="J15" s="767" t="s">
        <v>1404</v>
      </c>
      <c r="K15" s="656" t="s">
        <v>1367</v>
      </c>
      <c r="L15" s="587" t="s">
        <v>337</v>
      </c>
    </row>
    <row r="16" spans="1:12" s="5" customFormat="1" ht="24.95" customHeight="1">
      <c r="A16" s="587" t="s">
        <v>281</v>
      </c>
      <c r="B16" s="769" t="s">
        <v>1404</v>
      </c>
      <c r="C16" s="655">
        <v>342</v>
      </c>
      <c r="D16" s="655">
        <v>158</v>
      </c>
      <c r="E16" s="655">
        <v>126</v>
      </c>
      <c r="F16" s="655" t="s">
        <v>1367</v>
      </c>
      <c r="G16" s="767" t="s">
        <v>1404</v>
      </c>
      <c r="H16" s="655">
        <v>707</v>
      </c>
      <c r="I16" s="655">
        <v>0</v>
      </c>
      <c r="J16" s="767" t="s">
        <v>1404</v>
      </c>
      <c r="K16" s="656" t="s">
        <v>1367</v>
      </c>
      <c r="L16" s="587" t="s">
        <v>338</v>
      </c>
    </row>
    <row r="17" spans="1:12" s="5" customFormat="1" ht="24.95" customHeight="1">
      <c r="A17" s="587" t="s">
        <v>283</v>
      </c>
      <c r="B17" s="769" t="s">
        <v>1404</v>
      </c>
      <c r="C17" s="655">
        <v>556</v>
      </c>
      <c r="D17" s="655">
        <v>359</v>
      </c>
      <c r="E17" s="655">
        <v>240</v>
      </c>
      <c r="F17" s="655" t="s">
        <v>1367</v>
      </c>
      <c r="G17" s="767" t="s">
        <v>1404</v>
      </c>
      <c r="H17" s="655">
        <v>1007</v>
      </c>
      <c r="I17" s="655">
        <v>0</v>
      </c>
      <c r="J17" s="767" t="s">
        <v>1404</v>
      </c>
      <c r="K17" s="656" t="s">
        <v>1367</v>
      </c>
      <c r="L17" s="587" t="s">
        <v>339</v>
      </c>
    </row>
    <row r="18" spans="1:12" s="5" customFormat="1" ht="24.95" customHeight="1">
      <c r="A18" s="587" t="s">
        <v>285</v>
      </c>
      <c r="B18" s="769" t="s">
        <v>1404</v>
      </c>
      <c r="C18" s="655">
        <v>1518</v>
      </c>
      <c r="D18" s="655">
        <v>1047</v>
      </c>
      <c r="E18" s="655">
        <v>767</v>
      </c>
      <c r="F18" s="655" t="s">
        <v>1367</v>
      </c>
      <c r="G18" s="767" t="s">
        <v>1404</v>
      </c>
      <c r="H18" s="655">
        <v>2635</v>
      </c>
      <c r="I18" s="655">
        <v>0</v>
      </c>
      <c r="J18" s="767" t="s">
        <v>1405</v>
      </c>
      <c r="K18" s="656" t="s">
        <v>1367</v>
      </c>
      <c r="L18" s="587" t="s">
        <v>286</v>
      </c>
    </row>
    <row r="19" spans="1:12" s="5" customFormat="1" ht="24.95" customHeight="1">
      <c r="A19" s="587" t="s">
        <v>287</v>
      </c>
      <c r="B19" s="769" t="s">
        <v>1405</v>
      </c>
      <c r="C19" s="655">
        <v>474</v>
      </c>
      <c r="D19" s="655">
        <v>356</v>
      </c>
      <c r="E19" s="655">
        <v>318</v>
      </c>
      <c r="F19" s="655" t="s">
        <v>1367</v>
      </c>
      <c r="G19" s="767" t="s">
        <v>1405</v>
      </c>
      <c r="H19" s="655">
        <v>2724</v>
      </c>
      <c r="I19" s="655">
        <v>0</v>
      </c>
      <c r="J19" s="767" t="s">
        <v>1405</v>
      </c>
      <c r="K19" s="656" t="s">
        <v>1367</v>
      </c>
      <c r="L19" s="587" t="s">
        <v>340</v>
      </c>
    </row>
    <row r="20" spans="1:12" s="5" customFormat="1" ht="24.95" customHeight="1">
      <c r="A20" s="587" t="s">
        <v>289</v>
      </c>
      <c r="B20" s="769" t="s">
        <v>1405</v>
      </c>
      <c r="C20" s="655">
        <v>264</v>
      </c>
      <c r="D20" s="655">
        <v>218</v>
      </c>
      <c r="E20" s="655">
        <v>156</v>
      </c>
      <c r="F20" s="655" t="s">
        <v>1367</v>
      </c>
      <c r="G20" s="767" t="s">
        <v>1405</v>
      </c>
      <c r="H20" s="655">
        <v>2184</v>
      </c>
      <c r="I20" s="655">
        <v>0</v>
      </c>
      <c r="J20" s="767" t="s">
        <v>1405</v>
      </c>
      <c r="K20" s="656" t="s">
        <v>1367</v>
      </c>
      <c r="L20" s="587" t="s">
        <v>341</v>
      </c>
    </row>
    <row r="21" spans="1:12" s="5" customFormat="1" ht="24.95" customHeight="1">
      <c r="A21" s="587" t="s">
        <v>291</v>
      </c>
      <c r="B21" s="769" t="s">
        <v>1404</v>
      </c>
      <c r="C21" s="655">
        <v>1496</v>
      </c>
      <c r="D21" s="655">
        <v>958</v>
      </c>
      <c r="E21" s="655">
        <v>854</v>
      </c>
      <c r="F21" s="655" t="s">
        <v>1367</v>
      </c>
      <c r="G21" s="767" t="s">
        <v>1405</v>
      </c>
      <c r="H21" s="655">
        <v>511</v>
      </c>
      <c r="I21" s="655">
        <v>0</v>
      </c>
      <c r="J21" s="767" t="s">
        <v>1405</v>
      </c>
      <c r="K21" s="656" t="s">
        <v>1367</v>
      </c>
      <c r="L21" s="587" t="s">
        <v>292</v>
      </c>
    </row>
    <row r="22" spans="1:12" s="5" customFormat="1" ht="24.95" customHeight="1">
      <c r="A22" s="587" t="s">
        <v>293</v>
      </c>
      <c r="B22" s="769" t="s">
        <v>1405</v>
      </c>
      <c r="C22" s="655">
        <v>1015</v>
      </c>
      <c r="D22" s="655">
        <v>998</v>
      </c>
      <c r="E22" s="655">
        <v>856</v>
      </c>
      <c r="F22" s="655" t="s">
        <v>1367</v>
      </c>
      <c r="G22" s="767" t="s">
        <v>1405</v>
      </c>
      <c r="H22" s="655">
        <v>1588</v>
      </c>
      <c r="I22" s="655">
        <v>0</v>
      </c>
      <c r="J22" s="767" t="s">
        <v>1405</v>
      </c>
      <c r="K22" s="656" t="s">
        <v>1367</v>
      </c>
      <c r="L22" s="587" t="s">
        <v>342</v>
      </c>
    </row>
    <row r="23" spans="1:12" s="5" customFormat="1" ht="24.95" customHeight="1">
      <c r="A23" s="587" t="s">
        <v>295</v>
      </c>
      <c r="B23" s="769" t="s">
        <v>1404</v>
      </c>
      <c r="C23" s="655">
        <v>1191</v>
      </c>
      <c r="D23" s="655">
        <v>1081</v>
      </c>
      <c r="E23" s="655">
        <v>924</v>
      </c>
      <c r="F23" s="655" t="s">
        <v>1367</v>
      </c>
      <c r="G23" s="767" t="s">
        <v>1405</v>
      </c>
      <c r="H23" s="655">
        <v>1835</v>
      </c>
      <c r="I23" s="655">
        <v>0</v>
      </c>
      <c r="J23" s="767" t="s">
        <v>1405</v>
      </c>
      <c r="K23" s="656" t="s">
        <v>1367</v>
      </c>
      <c r="L23" s="587" t="s">
        <v>296</v>
      </c>
    </row>
    <row r="24" spans="1:12" s="5" customFormat="1" ht="24.95" customHeight="1">
      <c r="A24" s="587" t="s">
        <v>297</v>
      </c>
      <c r="B24" s="769" t="s">
        <v>1404</v>
      </c>
      <c r="C24" s="655">
        <v>2073</v>
      </c>
      <c r="D24" s="655">
        <v>1957</v>
      </c>
      <c r="E24" s="655">
        <v>1581</v>
      </c>
      <c r="F24" s="655" t="s">
        <v>1367</v>
      </c>
      <c r="G24" s="767" t="s">
        <v>1406</v>
      </c>
      <c r="H24" s="655">
        <v>1453</v>
      </c>
      <c r="I24" s="655">
        <v>0</v>
      </c>
      <c r="J24" s="767" t="s">
        <v>1405</v>
      </c>
      <c r="K24" s="656" t="s">
        <v>1367</v>
      </c>
      <c r="L24" s="587" t="s">
        <v>298</v>
      </c>
    </row>
    <row r="25" spans="1:12" s="3" customFormat="1" ht="24.95" customHeight="1" thickBot="1">
      <c r="A25" s="589" t="s">
        <v>299</v>
      </c>
      <c r="B25" s="770" t="s">
        <v>1404</v>
      </c>
      <c r="C25" s="657">
        <v>368</v>
      </c>
      <c r="D25" s="657">
        <v>219</v>
      </c>
      <c r="E25" s="657">
        <v>126</v>
      </c>
      <c r="F25" s="657" t="s">
        <v>1367</v>
      </c>
      <c r="G25" s="768" t="s">
        <v>1406</v>
      </c>
      <c r="H25" s="657">
        <v>1457</v>
      </c>
      <c r="I25" s="657">
        <v>0</v>
      </c>
      <c r="J25" s="768" t="s">
        <v>1405</v>
      </c>
      <c r="K25" s="658" t="s">
        <v>1367</v>
      </c>
      <c r="L25" s="589" t="s">
        <v>343</v>
      </c>
    </row>
    <row r="26" spans="1:12" ht="31.5" customHeight="1">
      <c r="A26" s="804" t="s">
        <v>1371</v>
      </c>
      <c r="B26" s="804"/>
      <c r="C26" s="804"/>
      <c r="I26" s="1" t="s">
        <v>302</v>
      </c>
    </row>
  </sheetData>
  <mergeCells count="6">
    <mergeCell ref="A26:C26"/>
    <mergeCell ref="A2:F2"/>
    <mergeCell ref="G2:L2"/>
    <mergeCell ref="A3:F3"/>
    <mergeCell ref="G3:L3"/>
    <mergeCell ref="L6:L8"/>
  </mergeCells>
  <phoneticPr fontId="12" type="noConversion"/>
  <pageMargins left="0.55118110236220474" right="0.55118110236220474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4"/>
  <sheetViews>
    <sheetView showGridLines="0" view="pageBreakPreview" topLeftCell="A3" zoomScaleNormal="100" workbookViewId="0">
      <selection activeCell="H19" sqref="H19"/>
    </sheetView>
  </sheetViews>
  <sheetFormatPr defaultRowHeight="13.5"/>
  <cols>
    <col min="1" max="1" width="8.88671875" style="1"/>
    <col min="2" max="2" width="5.77734375" style="1" bestFit="1" customWidth="1"/>
    <col min="3" max="3" width="6.109375" style="1" customWidth="1"/>
    <col min="4" max="4" width="8.33203125" style="1" customWidth="1"/>
    <col min="5" max="5" width="8.109375" style="1" customWidth="1"/>
    <col min="6" max="6" width="7.44140625" style="1" bestFit="1" customWidth="1"/>
    <col min="7" max="7" width="9.5546875" style="1" customWidth="1"/>
    <col min="8" max="8" width="6.44140625" style="1" customWidth="1"/>
    <col min="9" max="9" width="6" style="1" bestFit="1" customWidth="1"/>
    <col min="10" max="10" width="6.44140625" style="1" customWidth="1"/>
    <col min="11" max="13" width="7.88671875" style="1" customWidth="1"/>
    <col min="14" max="14" width="6.33203125" style="1" customWidth="1"/>
    <col min="15" max="15" width="8.33203125" style="1" customWidth="1"/>
    <col min="16" max="16" width="8" style="1" customWidth="1"/>
    <col min="17" max="17" width="7.44140625" style="1" bestFit="1" customWidth="1"/>
    <col min="18" max="18" width="8.109375" style="1" customWidth="1"/>
    <col min="19" max="19" width="4.88671875" style="1" bestFit="1" customWidth="1"/>
    <col min="20" max="20" width="6.109375" style="1" customWidth="1"/>
    <col min="21" max="21" width="8.77734375" style="1" customWidth="1"/>
    <col min="22" max="22" width="14.88671875" style="1" customWidth="1"/>
    <col min="23" max="16384" width="8.88671875" style="1"/>
  </cols>
  <sheetData>
    <row r="1" spans="1:22" ht="16.5" customHeight="1"/>
    <row r="2" spans="1:22" s="26" customFormat="1" ht="25.5" customHeight="1">
      <c r="A2" s="790" t="s">
        <v>1198</v>
      </c>
      <c r="B2" s="790"/>
      <c r="C2" s="790"/>
      <c r="D2" s="790"/>
      <c r="E2" s="790"/>
      <c r="F2" s="790"/>
      <c r="G2" s="790"/>
      <c r="H2" s="790"/>
      <c r="I2" s="790"/>
      <c r="J2" s="790"/>
      <c r="K2" s="790" t="s">
        <v>1199</v>
      </c>
      <c r="L2" s="790"/>
      <c r="M2" s="790"/>
      <c r="N2" s="790"/>
      <c r="O2" s="790"/>
      <c r="P2" s="790"/>
      <c r="Q2" s="790"/>
      <c r="R2" s="790"/>
      <c r="S2" s="790"/>
      <c r="T2" s="790"/>
      <c r="U2" s="790"/>
      <c r="V2" s="790"/>
    </row>
    <row r="3" spans="1:22" ht="14.25" thickBot="1">
      <c r="A3" s="1" t="s">
        <v>1200</v>
      </c>
      <c r="C3" s="1" t="s">
        <v>260</v>
      </c>
      <c r="T3" s="838" t="s">
        <v>1201</v>
      </c>
      <c r="U3" s="838"/>
      <c r="V3" s="838"/>
    </row>
    <row r="4" spans="1:22" ht="27" customHeight="1">
      <c r="A4" s="817" t="s">
        <v>1202</v>
      </c>
      <c r="B4" s="824" t="s">
        <v>1203</v>
      </c>
      <c r="C4" s="825"/>
      <c r="D4" s="825"/>
      <c r="E4" s="825"/>
      <c r="F4" s="825"/>
      <c r="G4" s="825"/>
      <c r="H4" s="825"/>
      <c r="I4" s="825"/>
      <c r="J4" s="826"/>
      <c r="K4" s="824" t="s">
        <v>1204</v>
      </c>
      <c r="L4" s="825"/>
      <c r="M4" s="825"/>
      <c r="N4" s="825"/>
      <c r="O4" s="825"/>
      <c r="P4" s="825"/>
      <c r="Q4" s="825"/>
      <c r="R4" s="825"/>
      <c r="S4" s="825"/>
      <c r="T4" s="825"/>
      <c r="U4" s="826"/>
      <c r="V4" s="816" t="s">
        <v>1205</v>
      </c>
    </row>
    <row r="5" spans="1:22" s="33" customFormat="1" ht="27">
      <c r="A5" s="871"/>
      <c r="B5" s="54" t="s">
        <v>1206</v>
      </c>
      <c r="C5" s="54" t="s">
        <v>1207</v>
      </c>
      <c r="D5" s="519" t="s">
        <v>1208</v>
      </c>
      <c r="E5" s="1050" t="s">
        <v>1209</v>
      </c>
      <c r="F5" s="877"/>
      <c r="G5" s="878"/>
      <c r="H5" s="54" t="s">
        <v>1210</v>
      </c>
      <c r="I5" s="54" t="s">
        <v>1211</v>
      </c>
      <c r="J5" s="54" t="s">
        <v>1212</v>
      </c>
      <c r="K5" s="1038" t="s">
        <v>1213</v>
      </c>
      <c r="L5" s="998"/>
      <c r="M5" s="1023"/>
      <c r="N5" s="54" t="s">
        <v>1207</v>
      </c>
      <c r="O5" s="519" t="s">
        <v>1208</v>
      </c>
      <c r="P5" s="1050" t="s">
        <v>1214</v>
      </c>
      <c r="Q5" s="877"/>
      <c r="R5" s="878"/>
      <c r="S5" s="318" t="s">
        <v>1210</v>
      </c>
      <c r="T5" s="54" t="s">
        <v>1211</v>
      </c>
      <c r="U5" s="54" t="s">
        <v>1212</v>
      </c>
      <c r="V5" s="875"/>
    </row>
    <row r="6" spans="1:22" s="33" customFormat="1" ht="52.5" customHeight="1">
      <c r="A6" s="872"/>
      <c r="B6" s="38" t="s">
        <v>1215</v>
      </c>
      <c r="C6" s="38" t="s">
        <v>1216</v>
      </c>
      <c r="D6" s="10" t="s">
        <v>1217</v>
      </c>
      <c r="E6" s="520" t="s">
        <v>1218</v>
      </c>
      <c r="F6" s="520" t="s">
        <v>1219</v>
      </c>
      <c r="G6" s="520" t="s">
        <v>1220</v>
      </c>
      <c r="H6" s="520" t="s">
        <v>1221</v>
      </c>
      <c r="I6" s="40" t="s">
        <v>1222</v>
      </c>
      <c r="J6" s="38" t="s">
        <v>1223</v>
      </c>
      <c r="K6" s="38" t="s">
        <v>1215</v>
      </c>
      <c r="L6" s="521" t="s">
        <v>1224</v>
      </c>
      <c r="M6" s="521" t="s">
        <v>1225</v>
      </c>
      <c r="N6" s="38" t="s">
        <v>1216</v>
      </c>
      <c r="O6" s="10" t="s">
        <v>1217</v>
      </c>
      <c r="P6" s="520" t="s">
        <v>1218</v>
      </c>
      <c r="Q6" s="520" t="s">
        <v>1219</v>
      </c>
      <c r="R6" s="520" t="s">
        <v>1220</v>
      </c>
      <c r="S6" s="520" t="s">
        <v>1221</v>
      </c>
      <c r="T6" s="10" t="s">
        <v>1222</v>
      </c>
      <c r="U6" s="104" t="s">
        <v>1223</v>
      </c>
      <c r="V6" s="876"/>
    </row>
    <row r="7" spans="1:22" s="5" customFormat="1" ht="23.1" customHeight="1">
      <c r="A7" s="11">
        <v>2011</v>
      </c>
      <c r="B7" s="88">
        <v>41</v>
      </c>
      <c r="C7" s="44">
        <v>4</v>
      </c>
      <c r="D7" s="44">
        <v>9</v>
      </c>
      <c r="E7" s="44">
        <v>20</v>
      </c>
      <c r="F7" s="44">
        <v>17</v>
      </c>
      <c r="G7" s="44">
        <v>3</v>
      </c>
      <c r="H7" s="44">
        <v>0</v>
      </c>
      <c r="I7" s="44">
        <v>1</v>
      </c>
      <c r="J7" s="44">
        <v>7</v>
      </c>
      <c r="K7" s="44">
        <v>1988</v>
      </c>
      <c r="L7" s="45" t="s">
        <v>1226</v>
      </c>
      <c r="M7" s="45" t="s">
        <v>1226</v>
      </c>
      <c r="N7" s="44">
        <v>183</v>
      </c>
      <c r="O7" s="44">
        <v>764</v>
      </c>
      <c r="P7" s="44">
        <v>867</v>
      </c>
      <c r="Q7" s="44">
        <v>745</v>
      </c>
      <c r="R7" s="44">
        <v>122</v>
      </c>
      <c r="S7" s="44">
        <v>0</v>
      </c>
      <c r="T7" s="44">
        <v>76</v>
      </c>
      <c r="U7" s="127">
        <v>98</v>
      </c>
      <c r="V7" s="11">
        <v>2011</v>
      </c>
    </row>
    <row r="8" spans="1:22" s="5" customFormat="1" ht="23.1" customHeight="1">
      <c r="A8" s="11">
        <v>2012</v>
      </c>
      <c r="B8" s="88">
        <v>43</v>
      </c>
      <c r="C8" s="44">
        <v>5</v>
      </c>
      <c r="D8" s="44">
        <v>12</v>
      </c>
      <c r="E8" s="44">
        <v>18</v>
      </c>
      <c r="F8" s="44">
        <v>18</v>
      </c>
      <c r="G8" s="44">
        <v>0</v>
      </c>
      <c r="H8" s="44">
        <v>0</v>
      </c>
      <c r="I8" s="44">
        <v>1</v>
      </c>
      <c r="J8" s="44">
        <v>7</v>
      </c>
      <c r="K8" s="44">
        <v>2094</v>
      </c>
      <c r="L8" s="45">
        <v>1061</v>
      </c>
      <c r="M8" s="45">
        <v>1033</v>
      </c>
      <c r="N8" s="44">
        <v>437</v>
      </c>
      <c r="O8" s="44">
        <v>715</v>
      </c>
      <c r="P8" s="44">
        <v>830</v>
      </c>
      <c r="Q8" s="44">
        <v>830</v>
      </c>
      <c r="R8" s="44">
        <v>0</v>
      </c>
      <c r="S8" s="44">
        <v>0</v>
      </c>
      <c r="T8" s="44">
        <v>0</v>
      </c>
      <c r="U8" s="127">
        <v>112</v>
      </c>
      <c r="V8" s="11">
        <v>2012</v>
      </c>
    </row>
    <row r="9" spans="1:22" s="5" customFormat="1" ht="23.1" customHeight="1">
      <c r="A9" s="11">
        <v>2013</v>
      </c>
      <c r="B9" s="88">
        <v>52</v>
      </c>
      <c r="C9" s="44">
        <v>5</v>
      </c>
      <c r="D9" s="44">
        <v>12</v>
      </c>
      <c r="E9" s="44">
        <v>22</v>
      </c>
      <c r="F9" s="44">
        <v>22</v>
      </c>
      <c r="G9" s="44">
        <v>0</v>
      </c>
      <c r="H9" s="44">
        <v>0</v>
      </c>
      <c r="I9" s="44">
        <v>2</v>
      </c>
      <c r="J9" s="44">
        <v>11</v>
      </c>
      <c r="K9" s="44">
        <v>2353</v>
      </c>
      <c r="L9" s="45">
        <v>1221</v>
      </c>
      <c r="M9" s="45">
        <v>1132</v>
      </c>
      <c r="N9" s="44">
        <v>255</v>
      </c>
      <c r="O9" s="44">
        <v>854</v>
      </c>
      <c r="P9" s="44">
        <v>1005</v>
      </c>
      <c r="Q9" s="44">
        <v>1005</v>
      </c>
      <c r="R9" s="44">
        <v>0</v>
      </c>
      <c r="S9" s="44">
        <v>0</v>
      </c>
      <c r="T9" s="44">
        <v>85</v>
      </c>
      <c r="U9" s="127">
        <v>154</v>
      </c>
      <c r="V9" s="11">
        <v>2013</v>
      </c>
    </row>
    <row r="10" spans="1:22" s="5" customFormat="1" ht="23.1" customHeight="1">
      <c r="A10" s="11">
        <v>2014</v>
      </c>
      <c r="B10" s="88">
        <v>52</v>
      </c>
      <c r="C10" s="44">
        <v>5</v>
      </c>
      <c r="D10" s="44">
        <v>9</v>
      </c>
      <c r="E10" s="44">
        <v>27</v>
      </c>
      <c r="F10" s="44">
        <v>22</v>
      </c>
      <c r="G10" s="44">
        <v>3</v>
      </c>
      <c r="H10" s="44">
        <v>0</v>
      </c>
      <c r="I10" s="44">
        <v>2</v>
      </c>
      <c r="J10" s="44">
        <v>11</v>
      </c>
      <c r="K10" s="44">
        <v>2318</v>
      </c>
      <c r="L10" s="45">
        <v>1204</v>
      </c>
      <c r="M10" s="45">
        <v>1114</v>
      </c>
      <c r="N10" s="44">
        <v>252</v>
      </c>
      <c r="O10" s="44">
        <v>756</v>
      </c>
      <c r="P10" s="44">
        <v>1073</v>
      </c>
      <c r="Q10" s="44">
        <v>982</v>
      </c>
      <c r="R10" s="44">
        <v>91</v>
      </c>
      <c r="S10" s="44">
        <v>0</v>
      </c>
      <c r="T10" s="44">
        <v>84</v>
      </c>
      <c r="U10" s="127">
        <v>153</v>
      </c>
      <c r="V10" s="11">
        <v>2104</v>
      </c>
    </row>
    <row r="11" spans="1:22" s="5" customFormat="1" ht="23.1" customHeight="1">
      <c r="A11" s="11">
        <v>2015</v>
      </c>
      <c r="B11" s="88">
        <v>57</v>
      </c>
      <c r="C11" s="44">
        <v>5</v>
      </c>
      <c r="D11" s="44">
        <v>9</v>
      </c>
      <c r="E11" s="44">
        <v>27</v>
      </c>
      <c r="F11" s="44">
        <v>24</v>
      </c>
      <c r="G11" s="44">
        <v>3</v>
      </c>
      <c r="H11" s="44">
        <v>0</v>
      </c>
      <c r="I11" s="44">
        <v>2</v>
      </c>
      <c r="J11" s="44">
        <v>14</v>
      </c>
      <c r="K11" s="44">
        <v>2425</v>
      </c>
      <c r="L11" s="44">
        <v>1273</v>
      </c>
      <c r="M11" s="44">
        <v>1152</v>
      </c>
      <c r="N11" s="44">
        <v>257</v>
      </c>
      <c r="O11" s="44">
        <v>701</v>
      </c>
      <c r="P11" s="44">
        <v>1092</v>
      </c>
      <c r="Q11" s="44">
        <v>1056</v>
      </c>
      <c r="R11" s="44">
        <v>36</v>
      </c>
      <c r="S11" s="44">
        <v>0</v>
      </c>
      <c r="T11" s="44">
        <v>142</v>
      </c>
      <c r="U11" s="127">
        <v>187</v>
      </c>
      <c r="V11" s="11">
        <v>2015</v>
      </c>
    </row>
    <row r="12" spans="1:22" s="52" customFormat="1" ht="23.1" customHeight="1">
      <c r="A12" s="128">
        <v>2016</v>
      </c>
      <c r="B12" s="161">
        <f>SUM(C12:E12,I12,J12)</f>
        <v>64</v>
      </c>
      <c r="C12" s="162">
        <f>SUM(C13:C23)</f>
        <v>6</v>
      </c>
      <c r="D12" s="162">
        <f t="shared" ref="D12" si="0">SUM(D13:D23)</f>
        <v>9</v>
      </c>
      <c r="E12" s="162">
        <f>SUM(F12:G12)</f>
        <v>30</v>
      </c>
      <c r="F12" s="162">
        <f>SUM(F13:F23)</f>
        <v>28</v>
      </c>
      <c r="G12" s="162">
        <f>SUM(G13:G23)</f>
        <v>2</v>
      </c>
      <c r="H12" s="162">
        <f t="shared" ref="H12:U12" si="1">SUM(H13:H23)</f>
        <v>0</v>
      </c>
      <c r="I12" s="162">
        <f t="shared" si="1"/>
        <v>2</v>
      </c>
      <c r="J12" s="162">
        <f t="shared" si="1"/>
        <v>17</v>
      </c>
      <c r="K12" s="162">
        <f t="shared" si="1"/>
        <v>2623</v>
      </c>
      <c r="L12" s="162">
        <f t="shared" si="1"/>
        <v>1371</v>
      </c>
      <c r="M12" s="162">
        <f t="shared" si="1"/>
        <v>1252</v>
      </c>
      <c r="N12" s="162">
        <f t="shared" si="1"/>
        <v>252</v>
      </c>
      <c r="O12" s="162">
        <f t="shared" si="1"/>
        <v>689</v>
      </c>
      <c r="P12" s="162">
        <f t="shared" si="1"/>
        <v>1237</v>
      </c>
      <c r="Q12" s="162">
        <f t="shared" si="1"/>
        <v>1185</v>
      </c>
      <c r="R12" s="162">
        <f t="shared" si="1"/>
        <v>52</v>
      </c>
      <c r="S12" s="162">
        <f t="shared" si="1"/>
        <v>0</v>
      </c>
      <c r="T12" s="162">
        <f t="shared" si="1"/>
        <v>164</v>
      </c>
      <c r="U12" s="163">
        <f t="shared" si="1"/>
        <v>281</v>
      </c>
      <c r="V12" s="128">
        <v>2016</v>
      </c>
    </row>
    <row r="13" spans="1:22" s="5" customFormat="1" ht="23.1" customHeight="1">
      <c r="A13" s="11" t="s">
        <v>278</v>
      </c>
      <c r="B13" s="88">
        <f t="shared" ref="B13:B23" si="2">SUM(C13:E13,I13,J13)</f>
        <v>33</v>
      </c>
      <c r="C13" s="725">
        <v>2</v>
      </c>
      <c r="D13" s="725">
        <v>5</v>
      </c>
      <c r="E13" s="44">
        <v>20</v>
      </c>
      <c r="F13" s="722">
        <v>19</v>
      </c>
      <c r="G13" s="722">
        <v>1</v>
      </c>
      <c r="H13" s="722">
        <v>0</v>
      </c>
      <c r="I13" s="722">
        <v>1</v>
      </c>
      <c r="J13" s="722">
        <v>5</v>
      </c>
      <c r="K13" s="717">
        <f>SUM(L13:M13)</f>
        <v>1338</v>
      </c>
      <c r="L13" s="728">
        <v>693</v>
      </c>
      <c r="M13" s="728">
        <v>645</v>
      </c>
      <c r="N13" s="728">
        <v>65</v>
      </c>
      <c r="O13" s="728">
        <v>395</v>
      </c>
      <c r="P13" s="47">
        <f>SUM(Q13:R13)</f>
        <v>782</v>
      </c>
      <c r="Q13" s="733">
        <v>744</v>
      </c>
      <c r="R13" s="733">
        <v>38</v>
      </c>
      <c r="S13" s="733">
        <v>0</v>
      </c>
      <c r="T13" s="733">
        <v>16</v>
      </c>
      <c r="U13" s="734">
        <v>80</v>
      </c>
      <c r="V13" s="11" t="s">
        <v>337</v>
      </c>
    </row>
    <row r="14" spans="1:22" s="5" customFormat="1" ht="23.1" customHeight="1">
      <c r="A14" s="11" t="s">
        <v>281</v>
      </c>
      <c r="B14" s="88">
        <f t="shared" si="2"/>
        <v>4</v>
      </c>
      <c r="C14" s="723">
        <v>1</v>
      </c>
      <c r="D14" s="723">
        <v>1</v>
      </c>
      <c r="E14" s="44">
        <v>2</v>
      </c>
      <c r="F14" s="720">
        <v>1</v>
      </c>
      <c r="G14" s="720">
        <v>1</v>
      </c>
      <c r="H14" s="720">
        <v>0</v>
      </c>
      <c r="I14" s="720">
        <v>0</v>
      </c>
      <c r="J14" s="720">
        <v>0</v>
      </c>
      <c r="K14" s="712">
        <f t="shared" ref="K14:K23" si="3">SUM(L14:M14)</f>
        <v>183</v>
      </c>
      <c r="L14" s="726">
        <v>93</v>
      </c>
      <c r="M14" s="726">
        <v>90</v>
      </c>
      <c r="N14" s="726">
        <v>61</v>
      </c>
      <c r="O14" s="726">
        <v>88</v>
      </c>
      <c r="P14" s="44">
        <f t="shared" ref="P14:P23" si="4">SUM(Q14:R14)</f>
        <v>34</v>
      </c>
      <c r="Q14" s="729">
        <v>20</v>
      </c>
      <c r="R14" s="729">
        <v>14</v>
      </c>
      <c r="S14" s="729">
        <v>0</v>
      </c>
      <c r="T14" s="729">
        <v>0</v>
      </c>
      <c r="U14" s="730">
        <v>0</v>
      </c>
      <c r="V14" s="11" t="s">
        <v>338</v>
      </c>
    </row>
    <row r="15" spans="1:22" s="5" customFormat="1" ht="23.1" customHeight="1">
      <c r="A15" s="11" t="s">
        <v>283</v>
      </c>
      <c r="B15" s="88">
        <f t="shared" si="2"/>
        <v>21</v>
      </c>
      <c r="C15" s="723">
        <v>0</v>
      </c>
      <c r="D15" s="723">
        <v>1</v>
      </c>
      <c r="E15" s="44">
        <v>7</v>
      </c>
      <c r="F15" s="720">
        <v>7</v>
      </c>
      <c r="G15" s="720">
        <v>0</v>
      </c>
      <c r="H15" s="720">
        <v>0</v>
      </c>
      <c r="I15" s="720">
        <v>1</v>
      </c>
      <c r="J15" s="720">
        <v>12</v>
      </c>
      <c r="K15" s="712">
        <f t="shared" si="3"/>
        <v>809</v>
      </c>
      <c r="L15" s="726">
        <v>426</v>
      </c>
      <c r="M15" s="726">
        <v>383</v>
      </c>
      <c r="N15" s="726">
        <v>0</v>
      </c>
      <c r="O15" s="726">
        <v>80</v>
      </c>
      <c r="P15" s="44">
        <f t="shared" si="4"/>
        <v>380</v>
      </c>
      <c r="Q15" s="729">
        <v>380</v>
      </c>
      <c r="R15" s="729">
        <v>0</v>
      </c>
      <c r="S15" s="729">
        <v>0</v>
      </c>
      <c r="T15" s="729">
        <v>148</v>
      </c>
      <c r="U15" s="730">
        <v>201</v>
      </c>
      <c r="V15" s="11" t="s">
        <v>339</v>
      </c>
    </row>
    <row r="16" spans="1:22" s="5" customFormat="1" ht="23.1" customHeight="1">
      <c r="A16" s="11" t="s">
        <v>285</v>
      </c>
      <c r="B16" s="88">
        <f t="shared" si="2"/>
        <v>1</v>
      </c>
      <c r="C16" s="723">
        <v>1</v>
      </c>
      <c r="D16" s="723">
        <v>0</v>
      </c>
      <c r="E16" s="44">
        <v>0</v>
      </c>
      <c r="F16" s="720">
        <v>0</v>
      </c>
      <c r="G16" s="720">
        <v>0</v>
      </c>
      <c r="H16" s="720">
        <v>0</v>
      </c>
      <c r="I16" s="720">
        <v>0</v>
      </c>
      <c r="J16" s="720">
        <v>0</v>
      </c>
      <c r="K16" s="712">
        <f t="shared" si="3"/>
        <v>45</v>
      </c>
      <c r="L16" s="726">
        <v>27</v>
      </c>
      <c r="M16" s="726">
        <v>18</v>
      </c>
      <c r="N16" s="726">
        <v>45</v>
      </c>
      <c r="O16" s="726">
        <v>0</v>
      </c>
      <c r="P16" s="44">
        <f t="shared" si="4"/>
        <v>0</v>
      </c>
      <c r="Q16" s="729">
        <v>0</v>
      </c>
      <c r="R16" s="729">
        <v>0</v>
      </c>
      <c r="S16" s="729">
        <v>0</v>
      </c>
      <c r="T16" s="729">
        <v>0</v>
      </c>
      <c r="U16" s="730">
        <v>0</v>
      </c>
      <c r="V16" s="11" t="s">
        <v>286</v>
      </c>
    </row>
    <row r="17" spans="1:22" s="5" customFormat="1" ht="23.1" customHeight="1">
      <c r="A17" s="11" t="s">
        <v>287</v>
      </c>
      <c r="B17" s="88">
        <f t="shared" si="2"/>
        <v>1</v>
      </c>
      <c r="C17" s="723">
        <v>0</v>
      </c>
      <c r="D17" s="723">
        <v>1</v>
      </c>
      <c r="E17" s="44">
        <v>0</v>
      </c>
      <c r="F17" s="720">
        <v>0</v>
      </c>
      <c r="G17" s="720">
        <v>0</v>
      </c>
      <c r="H17" s="720">
        <v>0</v>
      </c>
      <c r="I17" s="720">
        <v>0</v>
      </c>
      <c r="J17" s="720">
        <v>0</v>
      </c>
      <c r="K17" s="712">
        <f t="shared" si="3"/>
        <v>79</v>
      </c>
      <c r="L17" s="726">
        <v>36</v>
      </c>
      <c r="M17" s="726">
        <v>43</v>
      </c>
      <c r="N17" s="726">
        <v>0</v>
      </c>
      <c r="O17" s="726">
        <v>79</v>
      </c>
      <c r="P17" s="44">
        <f t="shared" si="4"/>
        <v>0</v>
      </c>
      <c r="Q17" s="729">
        <v>0</v>
      </c>
      <c r="R17" s="729">
        <v>0</v>
      </c>
      <c r="S17" s="729">
        <v>0</v>
      </c>
      <c r="T17" s="729">
        <v>0</v>
      </c>
      <c r="U17" s="730">
        <v>0</v>
      </c>
      <c r="V17" s="11" t="s">
        <v>340</v>
      </c>
    </row>
    <row r="18" spans="1:22" s="5" customFormat="1" ht="23.1" customHeight="1">
      <c r="A18" s="11" t="s">
        <v>289</v>
      </c>
      <c r="B18" s="88">
        <f t="shared" si="2"/>
        <v>1</v>
      </c>
      <c r="C18" s="723">
        <v>1</v>
      </c>
      <c r="D18" s="723">
        <v>0</v>
      </c>
      <c r="E18" s="44">
        <v>0</v>
      </c>
      <c r="F18" s="720">
        <v>0</v>
      </c>
      <c r="G18" s="720">
        <v>0</v>
      </c>
      <c r="H18" s="720">
        <v>0</v>
      </c>
      <c r="I18" s="720">
        <v>0</v>
      </c>
      <c r="J18" s="720">
        <v>0</v>
      </c>
      <c r="K18" s="712">
        <f t="shared" si="3"/>
        <v>2</v>
      </c>
      <c r="L18" s="726">
        <v>1</v>
      </c>
      <c r="M18" s="726">
        <v>1</v>
      </c>
      <c r="N18" s="726">
        <v>2</v>
      </c>
      <c r="O18" s="726">
        <v>0</v>
      </c>
      <c r="P18" s="44">
        <f t="shared" si="4"/>
        <v>0</v>
      </c>
      <c r="Q18" s="729">
        <v>0</v>
      </c>
      <c r="R18" s="729">
        <v>0</v>
      </c>
      <c r="S18" s="729">
        <v>0</v>
      </c>
      <c r="T18" s="729">
        <v>0</v>
      </c>
      <c r="U18" s="730">
        <v>0</v>
      </c>
      <c r="V18" s="11" t="s">
        <v>341</v>
      </c>
    </row>
    <row r="19" spans="1:22" s="5" customFormat="1" ht="23.1" customHeight="1">
      <c r="A19" s="11" t="s">
        <v>291</v>
      </c>
      <c r="B19" s="88">
        <f t="shared" si="2"/>
        <v>0</v>
      </c>
      <c r="C19" s="723">
        <v>0</v>
      </c>
      <c r="D19" s="723">
        <v>0</v>
      </c>
      <c r="E19" s="44">
        <v>0</v>
      </c>
      <c r="F19" s="720">
        <v>0</v>
      </c>
      <c r="G19" s="720">
        <v>0</v>
      </c>
      <c r="H19" s="720">
        <v>0</v>
      </c>
      <c r="I19" s="720">
        <v>0</v>
      </c>
      <c r="J19" s="720">
        <v>0</v>
      </c>
      <c r="K19" s="712">
        <f t="shared" si="3"/>
        <v>0</v>
      </c>
      <c r="L19" s="726">
        <v>0</v>
      </c>
      <c r="M19" s="726">
        <v>0</v>
      </c>
      <c r="N19" s="726">
        <v>0</v>
      </c>
      <c r="O19" s="726">
        <v>0</v>
      </c>
      <c r="P19" s="44">
        <f t="shared" si="4"/>
        <v>0</v>
      </c>
      <c r="Q19" s="729">
        <v>0</v>
      </c>
      <c r="R19" s="729">
        <v>0</v>
      </c>
      <c r="S19" s="729">
        <v>0</v>
      </c>
      <c r="T19" s="729">
        <v>0</v>
      </c>
      <c r="U19" s="730">
        <v>0</v>
      </c>
      <c r="V19" s="11" t="s">
        <v>292</v>
      </c>
    </row>
    <row r="20" spans="1:22" s="5" customFormat="1" ht="23.1" customHeight="1">
      <c r="A20" s="11" t="s">
        <v>293</v>
      </c>
      <c r="B20" s="88">
        <f t="shared" si="2"/>
        <v>1</v>
      </c>
      <c r="C20" s="723">
        <v>0</v>
      </c>
      <c r="D20" s="723">
        <v>0</v>
      </c>
      <c r="E20" s="44">
        <v>1</v>
      </c>
      <c r="F20" s="720">
        <v>1</v>
      </c>
      <c r="G20" s="720">
        <v>0</v>
      </c>
      <c r="H20" s="720">
        <v>0</v>
      </c>
      <c r="I20" s="720">
        <v>0</v>
      </c>
      <c r="J20" s="720">
        <v>0</v>
      </c>
      <c r="K20" s="712">
        <f t="shared" si="3"/>
        <v>41</v>
      </c>
      <c r="L20" s="726">
        <v>23</v>
      </c>
      <c r="M20" s="726">
        <v>18</v>
      </c>
      <c r="N20" s="726">
        <v>0</v>
      </c>
      <c r="O20" s="726">
        <v>0</v>
      </c>
      <c r="P20" s="44">
        <f t="shared" si="4"/>
        <v>41</v>
      </c>
      <c r="Q20" s="729">
        <v>41</v>
      </c>
      <c r="R20" s="729">
        <v>0</v>
      </c>
      <c r="S20" s="729">
        <v>0</v>
      </c>
      <c r="T20" s="729">
        <v>0</v>
      </c>
      <c r="U20" s="730">
        <v>0</v>
      </c>
      <c r="V20" s="11" t="s">
        <v>342</v>
      </c>
    </row>
    <row r="21" spans="1:22" s="5" customFormat="1" ht="23.1" customHeight="1">
      <c r="A21" s="11" t="s">
        <v>295</v>
      </c>
      <c r="B21" s="88">
        <f t="shared" si="2"/>
        <v>0</v>
      </c>
      <c r="C21" s="723">
        <v>0</v>
      </c>
      <c r="D21" s="723">
        <v>0</v>
      </c>
      <c r="E21" s="44">
        <v>0</v>
      </c>
      <c r="F21" s="720">
        <v>0</v>
      </c>
      <c r="G21" s="720">
        <v>0</v>
      </c>
      <c r="H21" s="720">
        <v>0</v>
      </c>
      <c r="I21" s="720">
        <v>0</v>
      </c>
      <c r="J21" s="720">
        <v>0</v>
      </c>
      <c r="K21" s="712">
        <f t="shared" si="3"/>
        <v>0</v>
      </c>
      <c r="L21" s="726">
        <v>0</v>
      </c>
      <c r="M21" s="726">
        <v>0</v>
      </c>
      <c r="N21" s="726">
        <v>0</v>
      </c>
      <c r="O21" s="726">
        <v>0</v>
      </c>
      <c r="P21" s="44">
        <f t="shared" si="4"/>
        <v>0</v>
      </c>
      <c r="Q21" s="729">
        <v>0</v>
      </c>
      <c r="R21" s="729">
        <v>0</v>
      </c>
      <c r="S21" s="729">
        <v>0</v>
      </c>
      <c r="T21" s="729">
        <v>0</v>
      </c>
      <c r="U21" s="730">
        <v>0</v>
      </c>
      <c r="V21" s="11" t="s">
        <v>296</v>
      </c>
    </row>
    <row r="22" spans="1:22" s="5" customFormat="1" ht="23.1" customHeight="1">
      <c r="A22" s="11" t="s">
        <v>297</v>
      </c>
      <c r="B22" s="88">
        <f t="shared" si="2"/>
        <v>1</v>
      </c>
      <c r="C22" s="723">
        <v>0</v>
      </c>
      <c r="D22" s="723">
        <v>1</v>
      </c>
      <c r="E22" s="44">
        <v>0</v>
      </c>
      <c r="F22" s="720">
        <v>0</v>
      </c>
      <c r="G22" s="720">
        <v>0</v>
      </c>
      <c r="H22" s="720">
        <v>0</v>
      </c>
      <c r="I22" s="720">
        <v>0</v>
      </c>
      <c r="J22" s="720">
        <v>0</v>
      </c>
      <c r="K22" s="712">
        <f t="shared" si="3"/>
        <v>47</v>
      </c>
      <c r="L22" s="726">
        <v>32</v>
      </c>
      <c r="M22" s="726">
        <v>15</v>
      </c>
      <c r="N22" s="726">
        <v>0</v>
      </c>
      <c r="O22" s="726">
        <v>47</v>
      </c>
      <c r="P22" s="44">
        <f t="shared" si="4"/>
        <v>0</v>
      </c>
      <c r="Q22" s="729">
        <v>0</v>
      </c>
      <c r="R22" s="729">
        <v>0</v>
      </c>
      <c r="S22" s="729">
        <v>0</v>
      </c>
      <c r="T22" s="729">
        <v>0</v>
      </c>
      <c r="U22" s="730">
        <v>0</v>
      </c>
      <c r="V22" s="11" t="s">
        <v>298</v>
      </c>
    </row>
    <row r="23" spans="1:22" s="3" customFormat="1" ht="23.1" customHeight="1" thickBot="1">
      <c r="A23" s="119" t="s">
        <v>299</v>
      </c>
      <c r="B23" s="312">
        <f t="shared" si="2"/>
        <v>1</v>
      </c>
      <c r="C23" s="724">
        <v>1</v>
      </c>
      <c r="D23" s="724">
        <v>0</v>
      </c>
      <c r="E23" s="66">
        <v>0</v>
      </c>
      <c r="F23" s="721">
        <v>0</v>
      </c>
      <c r="G23" s="721">
        <v>0</v>
      </c>
      <c r="H23" s="721">
        <v>0</v>
      </c>
      <c r="I23" s="721">
        <v>0</v>
      </c>
      <c r="J23" s="721">
        <v>0</v>
      </c>
      <c r="K23" s="713">
        <f t="shared" si="3"/>
        <v>79</v>
      </c>
      <c r="L23" s="727">
        <v>40</v>
      </c>
      <c r="M23" s="727">
        <v>39</v>
      </c>
      <c r="N23" s="727">
        <v>79</v>
      </c>
      <c r="O23" s="727">
        <v>0</v>
      </c>
      <c r="P23" s="66">
        <f t="shared" si="4"/>
        <v>0</v>
      </c>
      <c r="Q23" s="731">
        <v>0</v>
      </c>
      <c r="R23" s="731">
        <v>0</v>
      </c>
      <c r="S23" s="731">
        <v>0</v>
      </c>
      <c r="T23" s="731">
        <v>0</v>
      </c>
      <c r="U23" s="732">
        <v>0</v>
      </c>
      <c r="V23" s="119" t="s">
        <v>343</v>
      </c>
    </row>
    <row r="24" spans="1:22" ht="24.75" customHeight="1">
      <c r="A24" s="306" t="s">
        <v>1018</v>
      </c>
      <c r="K24" s="1" t="s">
        <v>1132</v>
      </c>
      <c r="T24" s="809"/>
      <c r="U24" s="809"/>
      <c r="V24" s="809"/>
    </row>
  </sheetData>
  <mergeCells count="11">
    <mergeCell ref="T24:V24"/>
    <mergeCell ref="A2:J2"/>
    <mergeCell ref="K2:V2"/>
    <mergeCell ref="T3:V3"/>
    <mergeCell ref="A4:A6"/>
    <mergeCell ref="B4:J4"/>
    <mergeCell ref="K4:U4"/>
    <mergeCell ref="V4:V6"/>
    <mergeCell ref="E5:G5"/>
    <mergeCell ref="K5:M5"/>
    <mergeCell ref="P5:R5"/>
  </mergeCells>
  <phoneticPr fontId="12" type="noConversion"/>
  <pageMargins left="0.75" right="0.75" top="1" bottom="1" header="0.5" footer="0.5"/>
  <pageSetup paperSize="9" scale="66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27"/>
  <sheetViews>
    <sheetView showGridLines="0" view="pageBreakPreview" topLeftCell="A7" zoomScaleNormal="100" workbookViewId="0">
      <selection activeCell="D19" sqref="D19"/>
    </sheetView>
  </sheetViews>
  <sheetFormatPr defaultRowHeight="13.5"/>
  <cols>
    <col min="1" max="1" width="8.109375" style="1" customWidth="1"/>
    <col min="2" max="2" width="9.33203125" style="1" customWidth="1"/>
    <col min="3" max="3" width="8.109375" style="1" customWidth="1"/>
    <col min="4" max="4" width="8.21875" style="1" customWidth="1"/>
    <col min="5" max="5" width="9.109375" style="1" customWidth="1"/>
    <col min="6" max="15" width="5.77734375" style="1" bestFit="1" customWidth="1"/>
    <col min="16" max="16" width="6.5546875" style="1" bestFit="1" customWidth="1"/>
    <col min="17" max="17" width="5.77734375" style="1" bestFit="1" customWidth="1"/>
    <col min="18" max="18" width="6.5546875" style="1" bestFit="1" customWidth="1"/>
    <col min="19" max="19" width="5.33203125" style="1" customWidth="1"/>
    <col min="20" max="20" width="15.5546875" style="1" customWidth="1"/>
    <col min="21" max="16384" width="8.88671875" style="1"/>
  </cols>
  <sheetData>
    <row r="1" spans="1:20" ht="24" customHeight="1"/>
    <row r="2" spans="1:20" ht="20.25">
      <c r="A2" s="789" t="s">
        <v>1227</v>
      </c>
      <c r="B2" s="789"/>
      <c r="C2" s="789"/>
      <c r="D2" s="789"/>
      <c r="E2" s="789"/>
      <c r="F2" s="789"/>
      <c r="G2" s="789"/>
      <c r="H2" s="789"/>
      <c r="I2" s="789"/>
      <c r="J2" s="789"/>
      <c r="K2" s="1085" t="s">
        <v>1228</v>
      </c>
      <c r="L2" s="1085"/>
      <c r="M2" s="1085"/>
      <c r="N2" s="1085"/>
      <c r="O2" s="1085"/>
      <c r="P2" s="1085"/>
      <c r="Q2" s="1085"/>
      <c r="R2" s="1085"/>
      <c r="S2" s="1085"/>
      <c r="T2" s="1085"/>
    </row>
    <row r="3" spans="1:20" ht="16.5" customHeight="1">
      <c r="A3" s="887"/>
      <c r="B3" s="887"/>
      <c r="C3" s="887"/>
      <c r="D3" s="887"/>
      <c r="E3" s="887"/>
      <c r="F3" s="887"/>
      <c r="G3" s="887"/>
      <c r="H3" s="887"/>
      <c r="I3" s="887"/>
      <c r="J3" s="887"/>
      <c r="K3" s="887"/>
      <c r="L3" s="887"/>
      <c r="M3" s="887"/>
      <c r="N3" s="887"/>
      <c r="O3" s="887"/>
      <c r="P3" s="887"/>
      <c r="Q3" s="887"/>
      <c r="R3" s="887"/>
      <c r="S3" s="887"/>
      <c r="T3" s="887"/>
    </row>
    <row r="5" spans="1:20" ht="14.25" thickBot="1">
      <c r="A5" s="1" t="s">
        <v>44</v>
      </c>
      <c r="T5" s="135" t="s">
        <v>45</v>
      </c>
    </row>
    <row r="6" spans="1:20" ht="27.95" customHeight="1">
      <c r="A6" s="817" t="s">
        <v>859</v>
      </c>
      <c r="B6" s="813" t="s">
        <v>1229</v>
      </c>
      <c r="C6" s="814"/>
      <c r="D6" s="810"/>
      <c r="E6" s="813" t="s">
        <v>1230</v>
      </c>
      <c r="F6" s="814"/>
      <c r="G6" s="814"/>
      <c r="H6" s="814"/>
      <c r="I6" s="814"/>
      <c r="J6" s="814"/>
      <c r="K6" s="814"/>
      <c r="L6" s="814"/>
      <c r="M6" s="814"/>
      <c r="N6" s="814"/>
      <c r="O6" s="814"/>
      <c r="P6" s="814"/>
      <c r="Q6" s="814"/>
      <c r="R6" s="814"/>
      <c r="S6" s="810"/>
      <c r="T6" s="816" t="s">
        <v>864</v>
      </c>
    </row>
    <row r="7" spans="1:20" ht="27.95" customHeight="1">
      <c r="A7" s="871"/>
      <c r="B7" s="30"/>
      <c r="C7" s="81" t="s">
        <v>468</v>
      </c>
      <c r="D7" s="81" t="s">
        <v>1231</v>
      </c>
      <c r="E7" s="30"/>
      <c r="F7" s="1050" t="s">
        <v>1232</v>
      </c>
      <c r="G7" s="878"/>
      <c r="H7" s="1086" t="s">
        <v>1233</v>
      </c>
      <c r="I7" s="1074"/>
      <c r="J7" s="1086" t="s">
        <v>1234</v>
      </c>
      <c r="K7" s="1074"/>
      <c r="L7" s="1086" t="s">
        <v>1235</v>
      </c>
      <c r="M7" s="1074"/>
      <c r="N7" s="1086" t="s">
        <v>1236</v>
      </c>
      <c r="O7" s="1074"/>
      <c r="P7" s="1090" t="s">
        <v>1237</v>
      </c>
      <c r="Q7" s="1091"/>
      <c r="R7" s="1092" t="s">
        <v>1238</v>
      </c>
      <c r="S7" s="1093"/>
      <c r="T7" s="875"/>
    </row>
    <row r="8" spans="1:20" ht="27.95" customHeight="1">
      <c r="A8" s="872"/>
      <c r="B8" s="293"/>
      <c r="C8" s="293" t="s">
        <v>475</v>
      </c>
      <c r="D8" s="293" t="s">
        <v>476</v>
      </c>
      <c r="E8" s="293"/>
      <c r="F8" s="522" t="s">
        <v>1239</v>
      </c>
      <c r="G8" s="522" t="s">
        <v>1231</v>
      </c>
      <c r="H8" s="522" t="s">
        <v>1239</v>
      </c>
      <c r="I8" s="522" t="s">
        <v>1231</v>
      </c>
      <c r="J8" s="522" t="s">
        <v>1239</v>
      </c>
      <c r="K8" s="522" t="s">
        <v>1231</v>
      </c>
      <c r="L8" s="522" t="s">
        <v>1239</v>
      </c>
      <c r="M8" s="522" t="s">
        <v>1231</v>
      </c>
      <c r="N8" s="522" t="s">
        <v>1239</v>
      </c>
      <c r="O8" s="522" t="s">
        <v>1231</v>
      </c>
      <c r="P8" s="522" t="s">
        <v>1239</v>
      </c>
      <c r="Q8" s="522" t="s">
        <v>1231</v>
      </c>
      <c r="R8" s="522" t="s">
        <v>1239</v>
      </c>
      <c r="S8" s="522" t="s">
        <v>1231</v>
      </c>
      <c r="T8" s="876"/>
    </row>
    <row r="9" spans="1:20" s="52" customFormat="1" ht="33" customHeight="1">
      <c r="A9" s="11">
        <v>2011</v>
      </c>
      <c r="B9" s="516">
        <v>14446</v>
      </c>
      <c r="C9" s="523">
        <v>7424</v>
      </c>
      <c r="D9" s="523">
        <v>7022</v>
      </c>
      <c r="E9" s="523">
        <v>14446</v>
      </c>
      <c r="F9" s="1087">
        <v>4303</v>
      </c>
      <c r="G9" s="1087"/>
      <c r="H9" s="1087">
        <v>2352</v>
      </c>
      <c r="I9" s="1087"/>
      <c r="J9" s="1087">
        <v>1270</v>
      </c>
      <c r="K9" s="1087"/>
      <c r="L9" s="1087">
        <v>1979</v>
      </c>
      <c r="M9" s="1087"/>
      <c r="N9" s="1087">
        <v>2190</v>
      </c>
      <c r="O9" s="1087"/>
      <c r="P9" s="1094">
        <v>2352</v>
      </c>
      <c r="Q9" s="1094"/>
      <c r="R9" s="1088" t="s">
        <v>74</v>
      </c>
      <c r="S9" s="1089"/>
      <c r="T9" s="409">
        <v>2011</v>
      </c>
    </row>
    <row r="10" spans="1:20" s="52" customFormat="1" ht="33" customHeight="1">
      <c r="A10" s="11">
        <v>2012</v>
      </c>
      <c r="B10" s="516">
        <v>16378</v>
      </c>
      <c r="C10" s="90">
        <v>8457</v>
      </c>
      <c r="D10" s="90">
        <v>7921</v>
      </c>
      <c r="E10" s="90">
        <v>16378</v>
      </c>
      <c r="F10" s="90">
        <v>2377</v>
      </c>
      <c r="G10" s="90">
        <v>2293</v>
      </c>
      <c r="H10" s="90">
        <v>1706</v>
      </c>
      <c r="I10" s="90">
        <v>1550</v>
      </c>
      <c r="J10" s="90">
        <v>706</v>
      </c>
      <c r="K10" s="90">
        <v>609</v>
      </c>
      <c r="L10" s="90">
        <v>1060</v>
      </c>
      <c r="M10" s="90">
        <v>1022</v>
      </c>
      <c r="N10" s="90">
        <v>1127</v>
      </c>
      <c r="O10" s="90">
        <v>1233</v>
      </c>
      <c r="P10" s="524">
        <v>778</v>
      </c>
      <c r="Q10" s="524">
        <v>637</v>
      </c>
      <c r="R10" s="524">
        <v>703</v>
      </c>
      <c r="S10" s="525">
        <v>577</v>
      </c>
      <c r="T10" s="11">
        <v>2012</v>
      </c>
    </row>
    <row r="11" spans="1:20" s="52" customFormat="1" ht="33" customHeight="1">
      <c r="A11" s="11">
        <v>2013</v>
      </c>
      <c r="B11" s="516">
        <v>19181</v>
      </c>
      <c r="C11" s="90">
        <v>9923</v>
      </c>
      <c r="D11" s="90">
        <v>9258</v>
      </c>
      <c r="E11" s="90">
        <v>19181</v>
      </c>
      <c r="F11" s="90">
        <v>2884</v>
      </c>
      <c r="G11" s="90">
        <v>2747</v>
      </c>
      <c r="H11" s="90">
        <v>2137</v>
      </c>
      <c r="I11" s="90">
        <v>1997</v>
      </c>
      <c r="J11" s="90">
        <v>948</v>
      </c>
      <c r="K11" s="90">
        <v>676</v>
      </c>
      <c r="L11" s="90">
        <v>1176</v>
      </c>
      <c r="M11" s="90">
        <v>1100</v>
      </c>
      <c r="N11" s="90">
        <v>1164</v>
      </c>
      <c r="O11" s="90">
        <v>1228</v>
      </c>
      <c r="P11" s="524">
        <v>817</v>
      </c>
      <c r="Q11" s="524">
        <v>765</v>
      </c>
      <c r="R11" s="524">
        <v>797</v>
      </c>
      <c r="S11" s="525">
        <v>745</v>
      </c>
      <c r="T11" s="11">
        <v>2013</v>
      </c>
    </row>
    <row r="12" spans="1:20" s="52" customFormat="1" ht="33" customHeight="1">
      <c r="A12" s="11">
        <v>2014</v>
      </c>
      <c r="B12" s="516">
        <v>19801</v>
      </c>
      <c r="C12" s="90">
        <v>10259</v>
      </c>
      <c r="D12" s="90">
        <v>9542</v>
      </c>
      <c r="E12" s="90">
        <v>19801</v>
      </c>
      <c r="F12" s="90">
        <v>2978</v>
      </c>
      <c r="G12" s="90">
        <v>3216</v>
      </c>
      <c r="H12" s="90">
        <v>1936</v>
      </c>
      <c r="I12" s="90">
        <v>1903</v>
      </c>
      <c r="J12" s="90">
        <v>861</v>
      </c>
      <c r="K12" s="90">
        <v>560</v>
      </c>
      <c r="L12" s="90">
        <v>1253</v>
      </c>
      <c r="M12" s="90">
        <v>1161</v>
      </c>
      <c r="N12" s="90">
        <v>1030</v>
      </c>
      <c r="O12" s="90">
        <v>1064</v>
      </c>
      <c r="P12" s="524">
        <v>634</v>
      </c>
      <c r="Q12" s="524">
        <v>946</v>
      </c>
      <c r="R12" s="524">
        <v>1567</v>
      </c>
      <c r="S12" s="525">
        <v>692</v>
      </c>
      <c r="T12" s="11">
        <v>2014</v>
      </c>
    </row>
    <row r="13" spans="1:20" s="52" customFormat="1" ht="33" customHeight="1">
      <c r="A13" s="11">
        <v>2015</v>
      </c>
      <c r="B13" s="516">
        <v>21983</v>
      </c>
      <c r="C13" s="90">
        <v>12243</v>
      </c>
      <c r="D13" s="90">
        <v>9740</v>
      </c>
      <c r="E13" s="90">
        <v>21983</v>
      </c>
      <c r="F13" s="90">
        <v>2906</v>
      </c>
      <c r="G13" s="90">
        <v>2905</v>
      </c>
      <c r="H13" s="90">
        <v>1962</v>
      </c>
      <c r="I13" s="90">
        <v>3618</v>
      </c>
      <c r="J13" s="90">
        <v>674</v>
      </c>
      <c r="K13" s="90">
        <v>521</v>
      </c>
      <c r="L13" s="90">
        <v>1195</v>
      </c>
      <c r="M13" s="90">
        <v>1121</v>
      </c>
      <c r="N13" s="90">
        <v>1375</v>
      </c>
      <c r="O13" s="90">
        <v>1513</v>
      </c>
      <c r="P13" s="89">
        <v>922</v>
      </c>
      <c r="Q13" s="89">
        <v>1208</v>
      </c>
      <c r="R13" s="89">
        <v>1422</v>
      </c>
      <c r="S13" s="93">
        <v>641</v>
      </c>
      <c r="T13" s="11">
        <v>2015</v>
      </c>
    </row>
    <row r="14" spans="1:20" s="52" customFormat="1" ht="33" customHeight="1">
      <c r="A14" s="128">
        <v>2016</v>
      </c>
      <c r="B14" s="747">
        <v>25258</v>
      </c>
      <c r="C14" s="748">
        <v>12730</v>
      </c>
      <c r="D14" s="748">
        <v>12528</v>
      </c>
      <c r="E14" s="748">
        <v>25258</v>
      </c>
      <c r="F14" s="748">
        <v>2747</v>
      </c>
      <c r="G14" s="748">
        <v>2791</v>
      </c>
      <c r="H14" s="748">
        <v>3246</v>
      </c>
      <c r="I14" s="748">
        <v>3657</v>
      </c>
      <c r="J14" s="748">
        <v>1232</v>
      </c>
      <c r="K14" s="748">
        <v>921</v>
      </c>
      <c r="L14" s="748">
        <v>1387</v>
      </c>
      <c r="M14" s="748">
        <v>1441</v>
      </c>
      <c r="N14" s="748">
        <v>1435</v>
      </c>
      <c r="O14" s="748">
        <v>1596</v>
      </c>
      <c r="P14" s="748">
        <v>1005</v>
      </c>
      <c r="Q14" s="748">
        <v>1331</v>
      </c>
      <c r="R14" s="748">
        <v>1678</v>
      </c>
      <c r="S14" s="749">
        <v>791</v>
      </c>
      <c r="T14" s="128">
        <v>2016</v>
      </c>
    </row>
    <row r="15" spans="1:20" s="5" customFormat="1" ht="33" customHeight="1">
      <c r="A15" s="11" t="s">
        <v>278</v>
      </c>
      <c r="B15" s="528">
        <v>0</v>
      </c>
      <c r="C15" s="529">
        <v>0</v>
      </c>
      <c r="D15" s="529">
        <v>0</v>
      </c>
      <c r="E15" s="529">
        <v>0</v>
      </c>
      <c r="F15" s="529">
        <v>0</v>
      </c>
      <c r="G15" s="529">
        <v>0</v>
      </c>
      <c r="H15" s="529">
        <v>0</v>
      </c>
      <c r="I15" s="529">
        <v>0</v>
      </c>
      <c r="J15" s="529">
        <v>0</v>
      </c>
      <c r="K15" s="529">
        <v>0</v>
      </c>
      <c r="L15" s="529">
        <v>0</v>
      </c>
      <c r="M15" s="529">
        <v>0</v>
      </c>
      <c r="N15" s="529">
        <v>0</v>
      </c>
      <c r="O15" s="529">
        <v>0</v>
      </c>
      <c r="P15" s="529">
        <v>0</v>
      </c>
      <c r="Q15" s="529">
        <v>0</v>
      </c>
      <c r="R15" s="529">
        <v>0</v>
      </c>
      <c r="S15" s="530">
        <v>0</v>
      </c>
      <c r="T15" s="11" t="s">
        <v>337</v>
      </c>
    </row>
    <row r="16" spans="1:20" s="5" customFormat="1" ht="33" customHeight="1">
      <c r="A16" s="11" t="s">
        <v>281</v>
      </c>
      <c r="B16" s="528">
        <v>0</v>
      </c>
      <c r="C16" s="529">
        <v>0</v>
      </c>
      <c r="D16" s="529">
        <v>0</v>
      </c>
      <c r="E16" s="529">
        <v>0</v>
      </c>
      <c r="F16" s="529">
        <v>0</v>
      </c>
      <c r="G16" s="529">
        <v>0</v>
      </c>
      <c r="H16" s="529">
        <v>0</v>
      </c>
      <c r="I16" s="529">
        <v>0</v>
      </c>
      <c r="J16" s="529">
        <v>0</v>
      </c>
      <c r="K16" s="529">
        <v>0</v>
      </c>
      <c r="L16" s="529">
        <v>0</v>
      </c>
      <c r="M16" s="529">
        <v>0</v>
      </c>
      <c r="N16" s="529">
        <v>0</v>
      </c>
      <c r="O16" s="529">
        <v>0</v>
      </c>
      <c r="P16" s="529">
        <v>0</v>
      </c>
      <c r="Q16" s="529">
        <v>0</v>
      </c>
      <c r="R16" s="529">
        <v>0</v>
      </c>
      <c r="S16" s="530">
        <v>0</v>
      </c>
      <c r="T16" s="11" t="s">
        <v>338</v>
      </c>
    </row>
    <row r="17" spans="1:20" s="5" customFormat="1" ht="33" customHeight="1">
      <c r="A17" s="11" t="s">
        <v>283</v>
      </c>
      <c r="B17" s="528">
        <v>0</v>
      </c>
      <c r="C17" s="529">
        <v>0</v>
      </c>
      <c r="D17" s="529">
        <v>0</v>
      </c>
      <c r="E17" s="529">
        <v>0</v>
      </c>
      <c r="F17" s="529">
        <v>0</v>
      </c>
      <c r="G17" s="529">
        <v>0</v>
      </c>
      <c r="H17" s="529">
        <v>0</v>
      </c>
      <c r="I17" s="529">
        <v>0</v>
      </c>
      <c r="J17" s="529">
        <v>0</v>
      </c>
      <c r="K17" s="529">
        <v>0</v>
      </c>
      <c r="L17" s="529">
        <v>0</v>
      </c>
      <c r="M17" s="529">
        <v>0</v>
      </c>
      <c r="N17" s="529">
        <v>0</v>
      </c>
      <c r="O17" s="529">
        <v>0</v>
      </c>
      <c r="P17" s="529">
        <v>0</v>
      </c>
      <c r="Q17" s="529">
        <v>0</v>
      </c>
      <c r="R17" s="529">
        <v>0</v>
      </c>
      <c r="S17" s="530">
        <v>0</v>
      </c>
      <c r="T17" s="11" t="s">
        <v>1240</v>
      </c>
    </row>
    <row r="18" spans="1:20" s="5" customFormat="1" ht="33" customHeight="1">
      <c r="A18" s="11" t="s">
        <v>285</v>
      </c>
      <c r="B18" s="528">
        <v>0</v>
      </c>
      <c r="C18" s="529">
        <v>0</v>
      </c>
      <c r="D18" s="529">
        <v>0</v>
      </c>
      <c r="E18" s="529">
        <v>0</v>
      </c>
      <c r="F18" s="529">
        <v>0</v>
      </c>
      <c r="G18" s="529">
        <v>0</v>
      </c>
      <c r="H18" s="529">
        <v>0</v>
      </c>
      <c r="I18" s="529">
        <v>0</v>
      </c>
      <c r="J18" s="529">
        <v>0</v>
      </c>
      <c r="K18" s="529">
        <v>0</v>
      </c>
      <c r="L18" s="529">
        <v>0</v>
      </c>
      <c r="M18" s="529">
        <v>0</v>
      </c>
      <c r="N18" s="529">
        <v>0</v>
      </c>
      <c r="O18" s="529">
        <v>0</v>
      </c>
      <c r="P18" s="529">
        <v>0</v>
      </c>
      <c r="Q18" s="529">
        <v>0</v>
      </c>
      <c r="R18" s="529">
        <v>0</v>
      </c>
      <c r="S18" s="530">
        <v>0</v>
      </c>
      <c r="T18" s="11" t="s">
        <v>286</v>
      </c>
    </row>
    <row r="19" spans="1:20" s="5" customFormat="1" ht="33" customHeight="1">
      <c r="A19" s="11" t="s">
        <v>287</v>
      </c>
      <c r="B19" s="528">
        <v>0</v>
      </c>
      <c r="C19" s="529">
        <v>0</v>
      </c>
      <c r="D19" s="529">
        <v>0</v>
      </c>
      <c r="E19" s="529">
        <v>0</v>
      </c>
      <c r="F19" s="529">
        <v>0</v>
      </c>
      <c r="G19" s="529">
        <v>0</v>
      </c>
      <c r="H19" s="529">
        <v>0</v>
      </c>
      <c r="I19" s="529">
        <v>0</v>
      </c>
      <c r="J19" s="529">
        <v>0</v>
      </c>
      <c r="K19" s="529">
        <v>0</v>
      </c>
      <c r="L19" s="529">
        <v>0</v>
      </c>
      <c r="M19" s="529">
        <v>0</v>
      </c>
      <c r="N19" s="529">
        <v>0</v>
      </c>
      <c r="O19" s="529">
        <v>0</v>
      </c>
      <c r="P19" s="529">
        <v>0</v>
      </c>
      <c r="Q19" s="529">
        <v>0</v>
      </c>
      <c r="R19" s="529">
        <v>0</v>
      </c>
      <c r="S19" s="530">
        <v>0</v>
      </c>
      <c r="T19" s="11" t="s">
        <v>340</v>
      </c>
    </row>
    <row r="20" spans="1:20" s="5" customFormat="1" ht="33" customHeight="1">
      <c r="A20" s="11" t="s">
        <v>289</v>
      </c>
      <c r="B20" s="528">
        <v>0</v>
      </c>
      <c r="C20" s="529">
        <v>0</v>
      </c>
      <c r="D20" s="529">
        <v>0</v>
      </c>
      <c r="E20" s="529">
        <v>0</v>
      </c>
      <c r="F20" s="529">
        <v>0</v>
      </c>
      <c r="G20" s="529">
        <v>0</v>
      </c>
      <c r="H20" s="529">
        <v>0</v>
      </c>
      <c r="I20" s="529">
        <v>0</v>
      </c>
      <c r="J20" s="529">
        <v>0</v>
      </c>
      <c r="K20" s="529">
        <v>0</v>
      </c>
      <c r="L20" s="529">
        <v>0</v>
      </c>
      <c r="M20" s="529">
        <v>0</v>
      </c>
      <c r="N20" s="529">
        <v>0</v>
      </c>
      <c r="O20" s="529">
        <v>0</v>
      </c>
      <c r="P20" s="529">
        <v>0</v>
      </c>
      <c r="Q20" s="529">
        <v>0</v>
      </c>
      <c r="R20" s="529">
        <v>0</v>
      </c>
      <c r="S20" s="530">
        <v>0</v>
      </c>
      <c r="T20" s="11" t="s">
        <v>341</v>
      </c>
    </row>
    <row r="21" spans="1:20" s="5" customFormat="1" ht="33" customHeight="1">
      <c r="A21" s="11" t="s">
        <v>291</v>
      </c>
      <c r="B21" s="528">
        <v>0</v>
      </c>
      <c r="C21" s="529">
        <v>0</v>
      </c>
      <c r="D21" s="529">
        <v>0</v>
      </c>
      <c r="E21" s="529">
        <v>0</v>
      </c>
      <c r="F21" s="529">
        <v>0</v>
      </c>
      <c r="G21" s="529">
        <v>0</v>
      </c>
      <c r="H21" s="529">
        <v>0</v>
      </c>
      <c r="I21" s="529">
        <v>0</v>
      </c>
      <c r="J21" s="529">
        <v>0</v>
      </c>
      <c r="K21" s="529">
        <v>0</v>
      </c>
      <c r="L21" s="529">
        <v>0</v>
      </c>
      <c r="M21" s="529">
        <v>0</v>
      </c>
      <c r="N21" s="529">
        <v>0</v>
      </c>
      <c r="O21" s="529">
        <v>0</v>
      </c>
      <c r="P21" s="529">
        <v>0</v>
      </c>
      <c r="Q21" s="529">
        <v>0</v>
      </c>
      <c r="R21" s="529">
        <v>0</v>
      </c>
      <c r="S21" s="530">
        <v>0</v>
      </c>
      <c r="T21" s="11" t="s">
        <v>292</v>
      </c>
    </row>
    <row r="22" spans="1:20" s="5" customFormat="1" ht="33" customHeight="1">
      <c r="A22" s="11" t="s">
        <v>293</v>
      </c>
      <c r="B22" s="528">
        <v>0</v>
      </c>
      <c r="C22" s="529">
        <v>0</v>
      </c>
      <c r="D22" s="529">
        <v>0</v>
      </c>
      <c r="E22" s="529">
        <v>0</v>
      </c>
      <c r="F22" s="529">
        <v>0</v>
      </c>
      <c r="G22" s="529">
        <v>0</v>
      </c>
      <c r="H22" s="529">
        <v>0</v>
      </c>
      <c r="I22" s="529">
        <v>0</v>
      </c>
      <c r="J22" s="529">
        <v>0</v>
      </c>
      <c r="K22" s="529">
        <v>0</v>
      </c>
      <c r="L22" s="529">
        <v>0</v>
      </c>
      <c r="M22" s="529">
        <v>0</v>
      </c>
      <c r="N22" s="529">
        <v>0</v>
      </c>
      <c r="O22" s="529">
        <v>0</v>
      </c>
      <c r="P22" s="529">
        <v>0</v>
      </c>
      <c r="Q22" s="529">
        <v>0</v>
      </c>
      <c r="R22" s="529">
        <v>0</v>
      </c>
      <c r="S22" s="530">
        <v>0</v>
      </c>
      <c r="T22" s="11" t="s">
        <v>342</v>
      </c>
    </row>
    <row r="23" spans="1:20" s="5" customFormat="1" ht="33" customHeight="1">
      <c r="A23" s="11" t="s">
        <v>295</v>
      </c>
      <c r="B23" s="528">
        <v>0</v>
      </c>
      <c r="C23" s="529">
        <v>0</v>
      </c>
      <c r="D23" s="529">
        <v>0</v>
      </c>
      <c r="E23" s="529">
        <v>0</v>
      </c>
      <c r="F23" s="529">
        <v>0</v>
      </c>
      <c r="G23" s="529">
        <v>0</v>
      </c>
      <c r="H23" s="529">
        <v>0</v>
      </c>
      <c r="I23" s="529">
        <v>0</v>
      </c>
      <c r="J23" s="529">
        <v>0</v>
      </c>
      <c r="K23" s="529">
        <v>0</v>
      </c>
      <c r="L23" s="529">
        <v>0</v>
      </c>
      <c r="M23" s="529">
        <v>0</v>
      </c>
      <c r="N23" s="529">
        <v>0</v>
      </c>
      <c r="O23" s="529">
        <v>0</v>
      </c>
      <c r="P23" s="529">
        <v>0</v>
      </c>
      <c r="Q23" s="529">
        <v>0</v>
      </c>
      <c r="R23" s="529">
        <v>0</v>
      </c>
      <c r="S23" s="530">
        <v>0</v>
      </c>
      <c r="T23" s="11" t="s">
        <v>296</v>
      </c>
    </row>
    <row r="24" spans="1:20" s="5" customFormat="1" ht="33" customHeight="1">
      <c r="A24" s="11" t="s">
        <v>297</v>
      </c>
      <c r="B24" s="528">
        <v>0</v>
      </c>
      <c r="C24" s="529">
        <v>0</v>
      </c>
      <c r="D24" s="529">
        <v>0</v>
      </c>
      <c r="E24" s="529">
        <v>0</v>
      </c>
      <c r="F24" s="529">
        <v>0</v>
      </c>
      <c r="G24" s="529">
        <v>0</v>
      </c>
      <c r="H24" s="529">
        <v>0</v>
      </c>
      <c r="I24" s="529">
        <v>0</v>
      </c>
      <c r="J24" s="529">
        <v>0</v>
      </c>
      <c r="K24" s="529">
        <v>0</v>
      </c>
      <c r="L24" s="529">
        <v>0</v>
      </c>
      <c r="M24" s="529">
        <v>0</v>
      </c>
      <c r="N24" s="529">
        <v>0</v>
      </c>
      <c r="O24" s="529">
        <v>0</v>
      </c>
      <c r="P24" s="529">
        <v>0</v>
      </c>
      <c r="Q24" s="529">
        <v>0</v>
      </c>
      <c r="R24" s="529">
        <v>0</v>
      </c>
      <c r="S24" s="530">
        <v>0</v>
      </c>
      <c r="T24" s="11" t="s">
        <v>298</v>
      </c>
    </row>
    <row r="25" spans="1:20" s="3" customFormat="1" ht="33" customHeight="1" thickBot="1">
      <c r="A25" s="119" t="s">
        <v>299</v>
      </c>
      <c r="B25" s="531">
        <v>0</v>
      </c>
      <c r="C25" s="532">
        <v>0</v>
      </c>
      <c r="D25" s="532">
        <v>0</v>
      </c>
      <c r="E25" s="532">
        <v>0</v>
      </c>
      <c r="F25" s="532">
        <v>0</v>
      </c>
      <c r="G25" s="532">
        <v>0</v>
      </c>
      <c r="H25" s="532">
        <v>0</v>
      </c>
      <c r="I25" s="532">
        <v>0</v>
      </c>
      <c r="J25" s="532">
        <v>0</v>
      </c>
      <c r="K25" s="532">
        <v>0</v>
      </c>
      <c r="L25" s="532">
        <v>0</v>
      </c>
      <c r="M25" s="532">
        <v>0</v>
      </c>
      <c r="N25" s="532">
        <v>0</v>
      </c>
      <c r="O25" s="532">
        <v>0</v>
      </c>
      <c r="P25" s="532">
        <v>0</v>
      </c>
      <c r="Q25" s="532">
        <v>0</v>
      </c>
      <c r="R25" s="532">
        <v>0</v>
      </c>
      <c r="S25" s="533">
        <v>0</v>
      </c>
      <c r="T25" s="119" t="s">
        <v>343</v>
      </c>
    </row>
    <row r="26" spans="1:20" ht="33" customHeight="1">
      <c r="A26" s="306" t="s">
        <v>1408</v>
      </c>
      <c r="T26" s="135" t="s">
        <v>1132</v>
      </c>
    </row>
    <row r="27" spans="1:20" ht="24.95" customHeight="1"/>
  </sheetData>
  <mergeCells count="21">
    <mergeCell ref="R9:S9"/>
    <mergeCell ref="L7:M7"/>
    <mergeCell ref="N7:O7"/>
    <mergeCell ref="P7:Q7"/>
    <mergeCell ref="R7:S7"/>
    <mergeCell ref="P9:Q9"/>
    <mergeCell ref="F9:G9"/>
    <mergeCell ref="H9:I9"/>
    <mergeCell ref="J9:K9"/>
    <mergeCell ref="L9:M9"/>
    <mergeCell ref="N9:O9"/>
    <mergeCell ref="A2:J2"/>
    <mergeCell ref="K2:T2"/>
    <mergeCell ref="A3:T3"/>
    <mergeCell ref="A6:A8"/>
    <mergeCell ref="B6:D6"/>
    <mergeCell ref="E6:S6"/>
    <mergeCell ref="T6:T8"/>
    <mergeCell ref="F7:G7"/>
    <mergeCell ref="H7:I7"/>
    <mergeCell ref="J7:K7"/>
  </mergeCells>
  <phoneticPr fontId="12" type="noConversion"/>
  <printOptions horizontalCentered="1"/>
  <pageMargins left="0.35433070866141736" right="0.35433070866141736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N8"/>
  <sheetViews>
    <sheetView showGridLines="0" view="pageBreakPreview" zoomScale="115" zoomScaleNormal="100" zoomScaleSheetLayoutView="115" workbookViewId="0">
      <selection activeCell="B5" sqref="B5:D5"/>
    </sheetView>
  </sheetViews>
  <sheetFormatPr defaultRowHeight="13.5"/>
  <cols>
    <col min="2" max="13" width="8.33203125" customWidth="1"/>
    <col min="14" max="14" width="8.33203125" style="744" customWidth="1"/>
  </cols>
  <sheetData>
    <row r="2" spans="1:14" ht="20.25">
      <c r="A2" s="1096" t="s">
        <v>1241</v>
      </c>
      <c r="B2" s="1096"/>
      <c r="C2" s="1096"/>
      <c r="D2" s="1096"/>
      <c r="E2" s="1096"/>
      <c r="F2" s="1096"/>
      <c r="G2" s="1096"/>
      <c r="H2" s="1096" t="s">
        <v>1242</v>
      </c>
      <c r="I2" s="1096"/>
      <c r="J2" s="1096"/>
      <c r="K2" s="1096"/>
      <c r="L2" s="1096"/>
      <c r="M2" s="1096"/>
      <c r="N2" s="1096"/>
    </row>
    <row r="3" spans="1:14">
      <c r="A3" s="534"/>
      <c r="B3" s="534"/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745"/>
    </row>
    <row r="4" spans="1:14" ht="14.25" thickBot="1">
      <c r="A4" s="535" t="s">
        <v>490</v>
      </c>
      <c r="B4" s="535"/>
      <c r="C4" s="535"/>
      <c r="D4" s="535"/>
      <c r="E4" s="535"/>
      <c r="F4" s="535"/>
      <c r="G4" s="535"/>
      <c r="H4" s="535"/>
      <c r="I4" s="535"/>
      <c r="J4" s="535"/>
      <c r="K4" s="535"/>
      <c r="L4" s="535"/>
      <c r="M4" s="536" t="s">
        <v>489</v>
      </c>
      <c r="N4" s="746"/>
    </row>
    <row r="5" spans="1:14" ht="45" customHeight="1">
      <c r="A5" s="1097" t="s">
        <v>1399</v>
      </c>
      <c r="B5" s="1099" t="s">
        <v>1243</v>
      </c>
      <c r="C5" s="1097"/>
      <c r="D5" s="1097"/>
      <c r="E5" s="1100" t="s">
        <v>1244</v>
      </c>
      <c r="F5" s="1101"/>
      <c r="G5" s="1101"/>
      <c r="H5" s="1100" t="s">
        <v>1245</v>
      </c>
      <c r="I5" s="1101"/>
      <c r="J5" s="1101"/>
      <c r="K5" s="1102" t="s">
        <v>1246</v>
      </c>
      <c r="L5" s="1103"/>
      <c r="M5" s="1104"/>
      <c r="N5" s="1105" t="s">
        <v>1400</v>
      </c>
    </row>
    <row r="6" spans="1:14" ht="24">
      <c r="A6" s="1098"/>
      <c r="B6" s="537"/>
      <c r="C6" s="538" t="s">
        <v>1247</v>
      </c>
      <c r="D6" s="538" t="s">
        <v>1248</v>
      </c>
      <c r="E6" s="537" t="s">
        <v>1249</v>
      </c>
      <c r="F6" s="538" t="s">
        <v>1247</v>
      </c>
      <c r="G6" s="538" t="s">
        <v>1248</v>
      </c>
      <c r="H6" s="537" t="s">
        <v>1249</v>
      </c>
      <c r="I6" s="538" t="s">
        <v>1247</v>
      </c>
      <c r="J6" s="538" t="s">
        <v>1248</v>
      </c>
      <c r="K6" s="537" t="s">
        <v>1249</v>
      </c>
      <c r="L6" s="538" t="s">
        <v>1247</v>
      </c>
      <c r="M6" s="539" t="s">
        <v>1248</v>
      </c>
      <c r="N6" s="1106"/>
    </row>
    <row r="7" spans="1:14" ht="31.5" customHeight="1" thickBot="1">
      <c r="A7" s="675">
        <v>2016</v>
      </c>
      <c r="B7" s="666">
        <f>SUM(C7:D7)</f>
        <v>5814</v>
      </c>
      <c r="C7" s="666">
        <v>1555</v>
      </c>
      <c r="D7" s="666">
        <v>4259</v>
      </c>
      <c r="E7" s="666">
        <f>SUM(F7:G7)</f>
        <v>1016</v>
      </c>
      <c r="F7" s="666">
        <v>213</v>
      </c>
      <c r="G7" s="666">
        <v>803</v>
      </c>
      <c r="H7" s="666" t="s">
        <v>1397</v>
      </c>
      <c r="I7" s="666" t="s">
        <v>1397</v>
      </c>
      <c r="J7" s="666" t="s">
        <v>1398</v>
      </c>
      <c r="K7" s="666">
        <f>SUM(L7:M7)</f>
        <v>4798</v>
      </c>
      <c r="L7" s="666">
        <v>1342</v>
      </c>
      <c r="M7" s="666">
        <v>3456</v>
      </c>
      <c r="N7" s="674">
        <v>2016</v>
      </c>
    </row>
    <row r="8" spans="1:14" ht="25.5" customHeight="1">
      <c r="A8" s="1095" t="s">
        <v>1018</v>
      </c>
      <c r="B8" s="1095"/>
      <c r="C8" s="670"/>
      <c r="D8" s="669"/>
      <c r="E8" s="668"/>
      <c r="F8" s="667"/>
      <c r="G8" s="667"/>
      <c r="H8" s="667"/>
      <c r="I8" s="667"/>
      <c r="J8" s="1107" t="s">
        <v>1250</v>
      </c>
      <c r="K8" s="1107"/>
      <c r="L8" s="1107"/>
      <c r="M8" s="1107"/>
      <c r="N8" s="1107"/>
    </row>
  </sheetData>
  <mergeCells count="10">
    <mergeCell ref="H5:J5"/>
    <mergeCell ref="K5:M5"/>
    <mergeCell ref="H2:N2"/>
    <mergeCell ref="N5:N6"/>
    <mergeCell ref="J8:N8"/>
    <mergeCell ref="A8:B8"/>
    <mergeCell ref="A2:G2"/>
    <mergeCell ref="A5:A6"/>
    <mergeCell ref="B5:D5"/>
    <mergeCell ref="E5:G5"/>
  </mergeCells>
  <phoneticPr fontId="12" type="noConversion"/>
  <pageMargins left="0.7" right="0.7" top="0.75" bottom="0.75" header="0.3" footer="0.3"/>
  <pageSetup paperSize="9" scale="9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N8"/>
  <sheetViews>
    <sheetView showGridLines="0" view="pageBreakPreview" zoomScale="115" zoomScaleNormal="100" zoomScaleSheetLayoutView="115" workbookViewId="0">
      <selection activeCell="B6" sqref="B6"/>
    </sheetView>
  </sheetViews>
  <sheetFormatPr defaultRowHeight="13.5"/>
  <cols>
    <col min="2" max="13" width="8.33203125" customWidth="1"/>
  </cols>
  <sheetData>
    <row r="2" spans="1:14" ht="20.25">
      <c r="A2" s="1096" t="s">
        <v>1393</v>
      </c>
      <c r="B2" s="1096"/>
      <c r="C2" s="1096"/>
      <c r="D2" s="1096"/>
      <c r="E2" s="1096"/>
      <c r="F2" s="1096"/>
      <c r="G2" s="1096"/>
      <c r="H2" s="1109" t="s">
        <v>1394</v>
      </c>
      <c r="I2" s="1109"/>
      <c r="J2" s="1109"/>
      <c r="K2" s="1109"/>
      <c r="L2" s="1109"/>
      <c r="M2" s="1109"/>
      <c r="N2" s="1109"/>
    </row>
    <row r="3" spans="1:14">
      <c r="A3" s="534"/>
      <c r="B3" s="534"/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</row>
    <row r="4" spans="1:14" ht="14.25" thickBot="1">
      <c r="A4" s="535" t="s">
        <v>1251</v>
      </c>
      <c r="B4" s="535"/>
      <c r="C4" s="535"/>
      <c r="D4" s="535"/>
      <c r="E4" s="535"/>
      <c r="F4" s="535"/>
      <c r="G4" s="535"/>
      <c r="H4" s="535"/>
      <c r="I4" s="535"/>
      <c r="J4" s="535"/>
      <c r="K4" s="535"/>
      <c r="L4" s="535"/>
      <c r="M4" s="536" t="s">
        <v>1252</v>
      </c>
    </row>
    <row r="5" spans="1:14" ht="45" customHeight="1">
      <c r="A5" s="1097" t="s">
        <v>1401</v>
      </c>
      <c r="B5" s="1099" t="s">
        <v>1253</v>
      </c>
      <c r="C5" s="1097"/>
      <c r="D5" s="1097"/>
      <c r="E5" s="1100" t="s">
        <v>1254</v>
      </c>
      <c r="F5" s="1101"/>
      <c r="G5" s="1101"/>
      <c r="H5" s="1100" t="s">
        <v>1255</v>
      </c>
      <c r="I5" s="1101"/>
      <c r="J5" s="1101"/>
      <c r="K5" s="1102" t="s">
        <v>1256</v>
      </c>
      <c r="L5" s="1103"/>
      <c r="M5" s="1104"/>
      <c r="N5" s="1110" t="s">
        <v>1402</v>
      </c>
    </row>
    <row r="6" spans="1:14" ht="60" customHeight="1">
      <c r="A6" s="1098"/>
      <c r="B6" s="537"/>
      <c r="C6" s="538" t="s">
        <v>1257</v>
      </c>
      <c r="D6" s="538" t="s">
        <v>1258</v>
      </c>
      <c r="E6" s="537" t="s">
        <v>1259</v>
      </c>
      <c r="F6" s="538" t="s">
        <v>1257</v>
      </c>
      <c r="G6" s="538" t="s">
        <v>1258</v>
      </c>
      <c r="H6" s="537" t="s">
        <v>1259</v>
      </c>
      <c r="I6" s="538" t="s">
        <v>1257</v>
      </c>
      <c r="J6" s="538" t="s">
        <v>1258</v>
      </c>
      <c r="K6" s="537" t="s">
        <v>1259</v>
      </c>
      <c r="L6" s="538" t="s">
        <v>1257</v>
      </c>
      <c r="M6" s="539" t="s">
        <v>1258</v>
      </c>
      <c r="N6" s="1111"/>
    </row>
    <row r="7" spans="1:14" ht="36" customHeight="1" thickBot="1">
      <c r="A7" s="677">
        <v>2016</v>
      </c>
      <c r="B7" s="673">
        <f>SUM(C7:D7)</f>
        <v>5814</v>
      </c>
      <c r="C7" s="673">
        <v>3847</v>
      </c>
      <c r="D7" s="673">
        <v>1967</v>
      </c>
      <c r="E7" s="673">
        <f>SUM(F7:G7)</f>
        <v>1016</v>
      </c>
      <c r="F7" s="673">
        <v>758</v>
      </c>
      <c r="G7" s="673">
        <v>258</v>
      </c>
      <c r="H7" s="671" t="s">
        <v>1397</v>
      </c>
      <c r="I7" s="671" t="s">
        <v>1397</v>
      </c>
      <c r="J7" s="671" t="s">
        <v>1398</v>
      </c>
      <c r="K7" s="673">
        <f>SUM(L7:M7)</f>
        <v>4798</v>
      </c>
      <c r="L7" s="673">
        <v>3089</v>
      </c>
      <c r="M7" s="673">
        <v>1709</v>
      </c>
      <c r="N7" s="672">
        <v>2016</v>
      </c>
    </row>
    <row r="8" spans="1:14" ht="25.5" customHeight="1">
      <c r="A8" s="1108" t="s">
        <v>1260</v>
      </c>
      <c r="B8" s="1108"/>
      <c r="C8" s="540"/>
      <c r="D8" s="541"/>
      <c r="E8" s="542"/>
      <c r="F8" s="543"/>
      <c r="G8" s="543"/>
      <c r="H8" s="543"/>
      <c r="I8" s="1112" t="s">
        <v>1250</v>
      </c>
      <c r="J8" s="1112"/>
      <c r="K8" s="1112"/>
      <c r="L8" s="1112"/>
      <c r="M8" s="1112"/>
      <c r="N8" s="1112"/>
    </row>
  </sheetData>
  <mergeCells count="10">
    <mergeCell ref="H5:J5"/>
    <mergeCell ref="K5:M5"/>
    <mergeCell ref="H2:N2"/>
    <mergeCell ref="N5:N6"/>
    <mergeCell ref="I8:N8"/>
    <mergeCell ref="A8:B8"/>
    <mergeCell ref="A2:G2"/>
    <mergeCell ref="A5:A6"/>
    <mergeCell ref="B5:D5"/>
    <mergeCell ref="E5:G5"/>
  </mergeCells>
  <phoneticPr fontId="12" type="noConversion"/>
  <pageMargins left="0.7" right="0.7" top="0.75" bottom="0.75" header="0.3" footer="0.3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8"/>
  <sheetViews>
    <sheetView showGridLines="0" view="pageBreakPreview" zoomScaleNormal="100" workbookViewId="0">
      <selection activeCell="B27" sqref="B27"/>
    </sheetView>
  </sheetViews>
  <sheetFormatPr defaultRowHeight="13.5"/>
  <cols>
    <col min="1" max="4" width="8.88671875" style="1"/>
    <col min="5" max="6" width="9.109375" style="1" customWidth="1"/>
    <col min="7" max="8" width="8.88671875" style="1"/>
    <col min="9" max="9" width="10.77734375" style="1" customWidth="1"/>
    <col min="10" max="10" width="8.88671875" style="1"/>
    <col min="11" max="11" width="7.109375" style="1" customWidth="1"/>
    <col min="12" max="12" width="9.33203125" style="1" customWidth="1"/>
    <col min="13" max="13" width="8.6640625" style="1" customWidth="1"/>
    <col min="14" max="15" width="7" style="1" customWidth="1"/>
    <col min="16" max="16" width="7.21875" style="1" customWidth="1"/>
    <col min="17" max="17" width="6.88671875" style="1" customWidth="1"/>
    <col min="18" max="16384" width="8.88671875" style="1"/>
  </cols>
  <sheetData>
    <row r="2" spans="1:18" ht="20.25">
      <c r="A2" s="789" t="s">
        <v>147</v>
      </c>
      <c r="B2" s="789"/>
      <c r="C2" s="789"/>
      <c r="D2" s="789"/>
      <c r="E2" s="789"/>
      <c r="F2" s="789"/>
      <c r="G2" s="789"/>
      <c r="H2" s="789"/>
      <c r="I2" s="842" t="s">
        <v>148</v>
      </c>
      <c r="J2" s="842"/>
      <c r="K2" s="842"/>
      <c r="L2" s="842"/>
      <c r="M2" s="842"/>
      <c r="N2" s="842"/>
      <c r="O2" s="842"/>
      <c r="P2" s="842"/>
      <c r="Q2" s="842"/>
      <c r="R2" s="842"/>
    </row>
    <row r="3" spans="1:18" ht="7.5" customHeight="1"/>
    <row r="4" spans="1:18" customFormat="1" ht="26.25" customHeight="1">
      <c r="A4" s="68" t="s">
        <v>149</v>
      </c>
    </row>
    <row r="5" spans="1:18" s="70" customFormat="1" ht="14.25" thickBot="1">
      <c r="A5" s="69" t="s">
        <v>44</v>
      </c>
      <c r="Q5" s="71" t="s">
        <v>45</v>
      </c>
      <c r="R5" s="1" t="s">
        <v>150</v>
      </c>
    </row>
    <row r="6" spans="1:18" s="70" customFormat="1" ht="25.5" customHeight="1">
      <c r="A6" s="843" t="s">
        <v>151</v>
      </c>
      <c r="B6" s="845" t="s">
        <v>152</v>
      </c>
      <c r="C6" s="846"/>
      <c r="D6" s="846"/>
      <c r="E6" s="846"/>
      <c r="F6" s="846"/>
      <c r="G6" s="846"/>
      <c r="H6" s="846"/>
      <c r="I6" s="846"/>
      <c r="J6" s="846"/>
      <c r="K6" s="845" t="s">
        <v>153</v>
      </c>
      <c r="L6" s="847"/>
      <c r="M6" s="847"/>
      <c r="N6" s="847"/>
      <c r="O6" s="847"/>
      <c r="P6" s="847"/>
      <c r="Q6" s="847"/>
      <c r="R6" s="848" t="s">
        <v>49</v>
      </c>
    </row>
    <row r="7" spans="1:18" s="70" customFormat="1" ht="24" customHeight="1">
      <c r="A7" s="844"/>
      <c r="B7" s="850"/>
      <c r="C7" s="852" t="s">
        <v>154</v>
      </c>
      <c r="D7" s="852" t="s">
        <v>155</v>
      </c>
      <c r="E7" s="852" t="s">
        <v>156</v>
      </c>
      <c r="F7" s="852" t="s">
        <v>157</v>
      </c>
      <c r="G7" s="852" t="s">
        <v>158</v>
      </c>
      <c r="H7" s="852" t="s">
        <v>159</v>
      </c>
      <c r="I7" s="852" t="s">
        <v>160</v>
      </c>
      <c r="J7" s="852" t="s">
        <v>161</v>
      </c>
      <c r="K7" s="850"/>
      <c r="L7" s="852" t="s">
        <v>162</v>
      </c>
      <c r="M7" s="852" t="s">
        <v>163</v>
      </c>
      <c r="N7" s="856" t="s">
        <v>164</v>
      </c>
      <c r="O7" s="857" t="s">
        <v>165</v>
      </c>
      <c r="P7" s="833"/>
      <c r="Q7" s="852" t="s">
        <v>166</v>
      </c>
      <c r="R7" s="849"/>
    </row>
    <row r="8" spans="1:18" s="70" customFormat="1" ht="24" customHeight="1">
      <c r="A8" s="844"/>
      <c r="B8" s="851"/>
      <c r="C8" s="851"/>
      <c r="D8" s="851"/>
      <c r="E8" s="851"/>
      <c r="F8" s="851"/>
      <c r="G8" s="851"/>
      <c r="H8" s="851"/>
      <c r="I8" s="851"/>
      <c r="J8" s="851"/>
      <c r="K8" s="851"/>
      <c r="L8" s="851"/>
      <c r="M8" s="851"/>
      <c r="N8" s="851"/>
      <c r="O8" s="858"/>
      <c r="P8" s="859"/>
      <c r="Q8" s="851"/>
      <c r="R8" s="849"/>
    </row>
    <row r="9" spans="1:18" s="70" customFormat="1" ht="33" customHeight="1">
      <c r="A9" s="844"/>
      <c r="B9" s="851"/>
      <c r="C9" s="851"/>
      <c r="D9" s="851"/>
      <c r="E9" s="851"/>
      <c r="F9" s="851"/>
      <c r="G9" s="851"/>
      <c r="H9" s="851"/>
      <c r="I9" s="851"/>
      <c r="J9" s="851"/>
      <c r="K9" s="851"/>
      <c r="L9" s="851"/>
      <c r="M9" s="851"/>
      <c r="N9" s="851"/>
      <c r="O9" s="860"/>
      <c r="P9" s="861"/>
      <c r="Q9" s="851"/>
      <c r="R9" s="849"/>
    </row>
    <row r="10" spans="1:18" s="70" customFormat="1" ht="33" customHeight="1">
      <c r="A10" s="72">
        <v>2011</v>
      </c>
      <c r="B10" s="73">
        <v>0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862">
        <v>0</v>
      </c>
      <c r="P10" s="862"/>
      <c r="Q10" s="73">
        <v>0</v>
      </c>
      <c r="R10" s="74">
        <v>2011</v>
      </c>
    </row>
    <row r="11" spans="1:18" s="5" customFormat="1" ht="30" customHeight="1">
      <c r="A11" s="75">
        <v>2012</v>
      </c>
      <c r="B11" s="44">
        <v>0</v>
      </c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823">
        <v>0</v>
      </c>
      <c r="P11" s="823"/>
      <c r="Q11" s="44">
        <v>0</v>
      </c>
      <c r="R11" s="74">
        <v>2012</v>
      </c>
    </row>
    <row r="12" spans="1:18" s="5" customFormat="1" ht="30" customHeight="1">
      <c r="A12" s="75">
        <v>2013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823">
        <v>0</v>
      </c>
      <c r="P12" s="823"/>
      <c r="Q12" s="44">
        <v>0</v>
      </c>
      <c r="R12" s="74">
        <v>2013</v>
      </c>
    </row>
    <row r="13" spans="1:18" s="5" customFormat="1" ht="30" customHeight="1">
      <c r="A13" s="75">
        <v>2014</v>
      </c>
      <c r="B13" s="44">
        <v>1</v>
      </c>
      <c r="C13" s="44">
        <v>0</v>
      </c>
      <c r="D13" s="44">
        <v>0</v>
      </c>
      <c r="E13" s="44">
        <v>1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1</v>
      </c>
      <c r="L13" s="44">
        <v>0</v>
      </c>
      <c r="M13" s="44">
        <v>1</v>
      </c>
      <c r="N13" s="44">
        <v>0</v>
      </c>
      <c r="O13" s="823">
        <v>0</v>
      </c>
      <c r="P13" s="823"/>
      <c r="Q13" s="44">
        <v>0</v>
      </c>
      <c r="R13" s="74">
        <v>2014</v>
      </c>
    </row>
    <row r="14" spans="1:18" s="5" customFormat="1" ht="30" customHeight="1">
      <c r="A14" s="75">
        <v>2015</v>
      </c>
      <c r="B14" s="44">
        <v>1</v>
      </c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1</v>
      </c>
      <c r="K14" s="44">
        <v>1</v>
      </c>
      <c r="L14" s="44">
        <v>0</v>
      </c>
      <c r="M14" s="44">
        <v>1</v>
      </c>
      <c r="N14" s="44">
        <v>0</v>
      </c>
      <c r="O14" s="823">
        <v>0</v>
      </c>
      <c r="P14" s="823"/>
      <c r="Q14" s="44">
        <v>0</v>
      </c>
      <c r="R14" s="74">
        <v>2015</v>
      </c>
    </row>
    <row r="15" spans="1:18" s="52" customFormat="1" ht="30" customHeight="1" thickBot="1">
      <c r="A15" s="76">
        <v>2016</v>
      </c>
      <c r="B15" s="50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866">
        <v>0</v>
      </c>
      <c r="P15" s="866"/>
      <c r="Q15" s="77">
        <v>0</v>
      </c>
      <c r="R15" s="78">
        <v>2016</v>
      </c>
    </row>
    <row r="16" spans="1:18" s="79" customFormat="1" ht="12"/>
    <row r="17" spans="1:18" customFormat="1" ht="27.75" customHeight="1">
      <c r="A17" s="68" t="s">
        <v>167</v>
      </c>
    </row>
    <row r="18" spans="1:18" ht="23.25" customHeight="1" thickBot="1">
      <c r="A18" s="1" t="s">
        <v>168</v>
      </c>
      <c r="R18" s="1" t="s">
        <v>150</v>
      </c>
    </row>
    <row r="19" spans="1:18" ht="27" customHeight="1">
      <c r="A19" s="853" t="s">
        <v>109</v>
      </c>
      <c r="B19" s="813" t="s">
        <v>169</v>
      </c>
      <c r="C19" s="825"/>
      <c r="D19" s="825"/>
      <c r="E19" s="825"/>
      <c r="F19" s="825"/>
      <c r="G19" s="825"/>
      <c r="H19" s="825"/>
      <c r="I19" s="825"/>
      <c r="J19" s="826"/>
      <c r="K19" s="813" t="s">
        <v>170</v>
      </c>
      <c r="L19" s="814"/>
      <c r="M19" s="814"/>
      <c r="N19" s="814"/>
      <c r="O19" s="814"/>
      <c r="P19" s="814"/>
      <c r="Q19" s="810"/>
      <c r="R19" s="863" t="s">
        <v>49</v>
      </c>
    </row>
    <row r="20" spans="1:18" s="33" customFormat="1" ht="42.75" customHeight="1">
      <c r="A20" s="854"/>
      <c r="B20" s="30"/>
      <c r="C20" s="53" t="s">
        <v>171</v>
      </c>
      <c r="D20" s="53" t="s">
        <v>172</v>
      </c>
      <c r="E20" s="53" t="s">
        <v>173</v>
      </c>
      <c r="F20" s="53" t="s">
        <v>174</v>
      </c>
      <c r="G20" s="53" t="s">
        <v>175</v>
      </c>
      <c r="H20" s="53" t="s">
        <v>176</v>
      </c>
      <c r="I20" s="53" t="s">
        <v>177</v>
      </c>
      <c r="J20" s="30" t="s">
        <v>178</v>
      </c>
      <c r="K20" s="30"/>
      <c r="L20" s="54" t="s">
        <v>179</v>
      </c>
      <c r="M20" s="54" t="s">
        <v>180</v>
      </c>
      <c r="N20" s="54" t="s">
        <v>181</v>
      </c>
      <c r="O20" s="80" t="s">
        <v>182</v>
      </c>
      <c r="P20" s="31" t="s">
        <v>183</v>
      </c>
      <c r="Q20" s="81" t="s">
        <v>184</v>
      </c>
      <c r="R20" s="864"/>
    </row>
    <row r="21" spans="1:18" s="8" customFormat="1" ht="51" customHeight="1">
      <c r="A21" s="855"/>
      <c r="B21" s="82"/>
      <c r="C21" s="9" t="s">
        <v>185</v>
      </c>
      <c r="D21" s="9" t="s">
        <v>186</v>
      </c>
      <c r="E21" s="9" t="s">
        <v>187</v>
      </c>
      <c r="F21" s="9" t="s">
        <v>188</v>
      </c>
      <c r="G21" s="9" t="s">
        <v>189</v>
      </c>
      <c r="H21" s="9" t="s">
        <v>190</v>
      </c>
      <c r="I21" s="9" t="s">
        <v>191</v>
      </c>
      <c r="J21" s="82" t="s">
        <v>144</v>
      </c>
      <c r="K21" s="82"/>
      <c r="L21" s="9" t="s">
        <v>192</v>
      </c>
      <c r="M21" s="9" t="s">
        <v>193</v>
      </c>
      <c r="N21" s="9" t="s">
        <v>194</v>
      </c>
      <c r="O21" s="83" t="s">
        <v>195</v>
      </c>
      <c r="P21" s="9" t="s">
        <v>196</v>
      </c>
      <c r="Q21" s="82" t="s">
        <v>144</v>
      </c>
      <c r="R21" s="865"/>
    </row>
    <row r="22" spans="1:18" s="5" customFormat="1" ht="30" customHeight="1">
      <c r="A22" s="75">
        <v>2011</v>
      </c>
      <c r="B22" s="44">
        <v>14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14</v>
      </c>
      <c r="K22" s="44">
        <v>2</v>
      </c>
      <c r="L22" s="44">
        <v>0</v>
      </c>
      <c r="M22" s="44">
        <v>0</v>
      </c>
      <c r="N22" s="44">
        <v>0</v>
      </c>
      <c r="O22" s="84">
        <v>0</v>
      </c>
      <c r="P22" s="44">
        <v>2</v>
      </c>
      <c r="Q22" s="44">
        <v>12</v>
      </c>
      <c r="R22" s="74">
        <v>2011</v>
      </c>
    </row>
    <row r="23" spans="1:18" s="5" customFormat="1" ht="30" customHeight="1">
      <c r="A23" s="75">
        <v>2012</v>
      </c>
      <c r="B23" s="44">
        <v>3</v>
      </c>
      <c r="C23" s="44">
        <v>0</v>
      </c>
      <c r="D23" s="44">
        <v>2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1</v>
      </c>
      <c r="K23" s="44">
        <v>3</v>
      </c>
      <c r="L23" s="44">
        <v>0</v>
      </c>
      <c r="M23" s="44">
        <v>0</v>
      </c>
      <c r="N23" s="44">
        <v>1</v>
      </c>
      <c r="O23" s="84">
        <v>2</v>
      </c>
      <c r="P23" s="44">
        <v>0</v>
      </c>
      <c r="Q23" s="44">
        <v>0</v>
      </c>
      <c r="R23" s="74">
        <v>2012</v>
      </c>
    </row>
    <row r="24" spans="1:18" s="5" customFormat="1" ht="30" customHeight="1">
      <c r="A24" s="75">
        <v>2013</v>
      </c>
      <c r="B24" s="44">
        <v>3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3</v>
      </c>
      <c r="K24" s="44">
        <v>3</v>
      </c>
      <c r="L24" s="44">
        <v>0</v>
      </c>
      <c r="M24" s="44">
        <v>0</v>
      </c>
      <c r="N24" s="44">
        <v>1</v>
      </c>
      <c r="O24" s="84">
        <v>2</v>
      </c>
      <c r="P24" s="44">
        <v>0</v>
      </c>
      <c r="Q24" s="44">
        <v>0</v>
      </c>
      <c r="R24" s="74">
        <v>2013</v>
      </c>
    </row>
    <row r="25" spans="1:18" s="5" customFormat="1" ht="30" customHeight="1">
      <c r="A25" s="75">
        <v>2014</v>
      </c>
      <c r="B25" s="44">
        <v>2</v>
      </c>
      <c r="C25" s="44">
        <v>1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1</v>
      </c>
      <c r="K25" s="44">
        <v>2</v>
      </c>
      <c r="L25" s="44">
        <v>0</v>
      </c>
      <c r="M25" s="44">
        <v>1</v>
      </c>
      <c r="N25" s="44">
        <v>0</v>
      </c>
      <c r="O25" s="84">
        <v>0</v>
      </c>
      <c r="P25" s="44">
        <v>0</v>
      </c>
      <c r="Q25" s="44">
        <v>1</v>
      </c>
      <c r="R25" s="74">
        <v>2014</v>
      </c>
    </row>
    <row r="26" spans="1:18" s="5" customFormat="1" ht="30" customHeight="1">
      <c r="A26" s="75">
        <v>2015</v>
      </c>
      <c r="B26" s="44">
        <v>10</v>
      </c>
      <c r="C26" s="44">
        <v>0</v>
      </c>
      <c r="D26" s="44">
        <v>0</v>
      </c>
      <c r="E26" s="44">
        <v>0</v>
      </c>
      <c r="F26" s="44">
        <v>1</v>
      </c>
      <c r="G26" s="44">
        <v>0</v>
      </c>
      <c r="H26" s="44">
        <v>0</v>
      </c>
      <c r="I26" s="44">
        <v>1</v>
      </c>
      <c r="J26" s="44">
        <v>8</v>
      </c>
      <c r="K26" s="44">
        <v>10</v>
      </c>
      <c r="L26" s="44">
        <v>0</v>
      </c>
      <c r="M26" s="44">
        <v>0</v>
      </c>
      <c r="N26" s="44">
        <v>9</v>
      </c>
      <c r="O26" s="84">
        <v>0</v>
      </c>
      <c r="P26" s="44">
        <v>1</v>
      </c>
      <c r="Q26" s="44">
        <v>0</v>
      </c>
      <c r="R26" s="74">
        <v>2015</v>
      </c>
    </row>
    <row r="27" spans="1:18" s="52" customFormat="1" ht="30" customHeight="1" thickBot="1">
      <c r="A27" s="76">
        <v>2016</v>
      </c>
      <c r="B27" s="50">
        <f>SUM(C27:J27)</f>
        <v>1</v>
      </c>
      <c r="C27" s="50">
        <v>0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1</v>
      </c>
      <c r="K27" s="50">
        <f>SUM(L27:Q27)</f>
        <v>1</v>
      </c>
      <c r="L27" s="50">
        <v>0</v>
      </c>
      <c r="M27" s="50">
        <v>0</v>
      </c>
      <c r="N27" s="50">
        <v>1</v>
      </c>
      <c r="O27" s="85">
        <v>0</v>
      </c>
      <c r="P27" s="50">
        <v>0</v>
      </c>
      <c r="Q27" s="50">
        <v>0</v>
      </c>
      <c r="R27" s="78">
        <v>2016</v>
      </c>
    </row>
    <row r="28" spans="1:18" ht="26.25" customHeight="1">
      <c r="A28" s="1" t="s">
        <v>105</v>
      </c>
      <c r="I28" s="1" t="s">
        <v>146</v>
      </c>
    </row>
  </sheetData>
  <mergeCells count="31">
    <mergeCell ref="R19:R21"/>
    <mergeCell ref="O11:P11"/>
    <mergeCell ref="O12:P12"/>
    <mergeCell ref="O13:P13"/>
    <mergeCell ref="O14:P14"/>
    <mergeCell ref="O15:P15"/>
    <mergeCell ref="A19:A21"/>
    <mergeCell ref="B19:J19"/>
    <mergeCell ref="K19:Q19"/>
    <mergeCell ref="L7:L9"/>
    <mergeCell ref="M7:M9"/>
    <mergeCell ref="N7:N9"/>
    <mergeCell ref="O7:P9"/>
    <mergeCell ref="Q7:Q9"/>
    <mergeCell ref="O10:P10"/>
    <mergeCell ref="F7:F9"/>
    <mergeCell ref="G7:G9"/>
    <mergeCell ref="H7:H9"/>
    <mergeCell ref="I7:I9"/>
    <mergeCell ref="J7:J9"/>
    <mergeCell ref="K7:K9"/>
    <mergeCell ref="A2:H2"/>
    <mergeCell ref="I2:R2"/>
    <mergeCell ref="A6:A9"/>
    <mergeCell ref="B6:J6"/>
    <mergeCell ref="K6:Q6"/>
    <mergeCell ref="R6:R9"/>
    <mergeCell ref="B7:B9"/>
    <mergeCell ref="C7:C9"/>
    <mergeCell ref="D7:D9"/>
    <mergeCell ref="E7:E9"/>
  </mergeCells>
  <phoneticPr fontId="12" type="noConversion"/>
  <pageMargins left="0.75" right="0.75" top="1" bottom="1" header="0.5" footer="0.5"/>
  <pageSetup paperSize="9" scale="63" orientation="landscape" r:id="rId1"/>
  <headerFooter alignWithMargins="0"/>
  <rowBreaks count="1" manualBreakCount="1">
    <brk id="16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5"/>
  <sheetViews>
    <sheetView showGridLines="0" view="pageBreakPreview" zoomScaleNormal="100" workbookViewId="0">
      <selection activeCell="B13" sqref="B13"/>
    </sheetView>
  </sheetViews>
  <sheetFormatPr defaultRowHeight="13.5"/>
  <cols>
    <col min="1" max="4" width="8.88671875" style="1"/>
    <col min="5" max="5" width="9.5546875" style="1" customWidth="1"/>
    <col min="6" max="7" width="8.88671875" style="1"/>
    <col min="8" max="8" width="7.6640625" style="1" customWidth="1"/>
    <col min="9" max="9" width="8.44140625" style="1" customWidth="1"/>
    <col min="10" max="10" width="7.6640625" style="1" customWidth="1"/>
    <col min="11" max="11" width="8" style="1" customWidth="1"/>
    <col min="12" max="12" width="8.21875" style="1" customWidth="1"/>
    <col min="13" max="13" width="8.109375" style="1" customWidth="1"/>
    <col min="14" max="16" width="8" style="1" customWidth="1"/>
    <col min="17" max="16384" width="8.88671875" style="1"/>
  </cols>
  <sheetData>
    <row r="2" spans="1:18" ht="20.25">
      <c r="A2" s="789" t="s">
        <v>197</v>
      </c>
      <c r="B2" s="789"/>
      <c r="C2" s="789"/>
      <c r="D2" s="789"/>
      <c r="E2" s="789"/>
      <c r="F2" s="789"/>
      <c r="G2" s="867" t="s">
        <v>198</v>
      </c>
      <c r="H2" s="867"/>
      <c r="I2" s="867"/>
      <c r="J2" s="867"/>
      <c r="K2" s="867"/>
      <c r="L2" s="867"/>
      <c r="M2" s="867"/>
      <c r="N2" s="867"/>
      <c r="O2" s="867"/>
      <c r="P2" s="867"/>
      <c r="Q2" s="867"/>
      <c r="R2" s="867"/>
    </row>
    <row r="3" spans="1:18" ht="14.25" thickBot="1">
      <c r="A3" s="1" t="s">
        <v>199</v>
      </c>
      <c r="Q3" s="791" t="s">
        <v>200</v>
      </c>
      <c r="R3" s="791"/>
    </row>
    <row r="4" spans="1:18" ht="20.25" customHeight="1">
      <c r="A4" s="810" t="s">
        <v>46</v>
      </c>
      <c r="B4" s="813" t="s">
        <v>201</v>
      </c>
      <c r="C4" s="825"/>
      <c r="D4" s="825"/>
      <c r="E4" s="825"/>
      <c r="F4" s="826"/>
      <c r="G4" s="814" t="s">
        <v>202</v>
      </c>
      <c r="H4" s="825"/>
      <c r="I4" s="825"/>
      <c r="J4" s="825"/>
      <c r="K4" s="825"/>
      <c r="L4" s="825"/>
      <c r="M4" s="825"/>
      <c r="N4" s="825"/>
      <c r="O4" s="825"/>
      <c r="P4" s="825"/>
      <c r="Q4" s="826"/>
      <c r="R4" s="813" t="s">
        <v>49</v>
      </c>
    </row>
    <row r="5" spans="1:18" s="33" customFormat="1" ht="27">
      <c r="A5" s="811"/>
      <c r="B5" s="30"/>
      <c r="C5" s="30" t="s">
        <v>203</v>
      </c>
      <c r="D5" s="30" t="s">
        <v>204</v>
      </c>
      <c r="E5" s="30" t="s">
        <v>205</v>
      </c>
      <c r="F5" s="30" t="s">
        <v>206</v>
      </c>
      <c r="G5" s="53"/>
      <c r="H5" s="53" t="s">
        <v>207</v>
      </c>
      <c r="I5" s="53" t="s">
        <v>208</v>
      </c>
      <c r="J5" s="53" t="s">
        <v>209</v>
      </c>
      <c r="K5" s="868" t="s">
        <v>210</v>
      </c>
      <c r="L5" s="53" t="s">
        <v>211</v>
      </c>
      <c r="M5" s="53" t="s">
        <v>212</v>
      </c>
      <c r="N5" s="53" t="s">
        <v>213</v>
      </c>
      <c r="O5" s="53" t="s">
        <v>214</v>
      </c>
      <c r="P5" s="86" t="s">
        <v>215</v>
      </c>
      <c r="Q5" s="53" t="s">
        <v>216</v>
      </c>
      <c r="R5" s="815"/>
    </row>
    <row r="6" spans="1:18" s="33" customFormat="1">
      <c r="A6" s="811"/>
      <c r="B6" s="30"/>
      <c r="C6" s="30"/>
      <c r="D6" s="30"/>
      <c r="E6" s="30"/>
      <c r="F6" s="30"/>
      <c r="G6" s="30"/>
      <c r="H6" s="30"/>
      <c r="I6" s="819" t="s">
        <v>217</v>
      </c>
      <c r="J6" s="30"/>
      <c r="K6" s="869"/>
      <c r="L6" s="30"/>
      <c r="M6" s="30"/>
      <c r="N6" s="30"/>
      <c r="O6" s="30"/>
      <c r="P6" s="30"/>
      <c r="Q6" s="30"/>
      <c r="R6" s="815"/>
    </row>
    <row r="7" spans="1:18" s="33" customFormat="1" ht="40.5">
      <c r="A7" s="812"/>
      <c r="B7" s="38"/>
      <c r="C7" s="38" t="s">
        <v>218</v>
      </c>
      <c r="D7" s="40" t="s">
        <v>219</v>
      </c>
      <c r="E7" s="38" t="s">
        <v>220</v>
      </c>
      <c r="F7" s="40" t="s">
        <v>221</v>
      </c>
      <c r="G7" s="38"/>
      <c r="H7" s="40" t="s">
        <v>222</v>
      </c>
      <c r="I7" s="870"/>
      <c r="J7" s="40" t="s">
        <v>223</v>
      </c>
      <c r="K7" s="40" t="s">
        <v>224</v>
      </c>
      <c r="L7" s="40" t="s">
        <v>225</v>
      </c>
      <c r="M7" s="40" t="s">
        <v>226</v>
      </c>
      <c r="N7" s="40" t="s">
        <v>227</v>
      </c>
      <c r="O7" s="40" t="s">
        <v>228</v>
      </c>
      <c r="P7" s="87" t="s">
        <v>229</v>
      </c>
      <c r="Q7" s="40" t="s">
        <v>230</v>
      </c>
      <c r="R7" s="818"/>
    </row>
    <row r="8" spans="1:18" s="5" customFormat="1" ht="35.1" customHeight="1">
      <c r="A8" s="11">
        <v>2011</v>
      </c>
      <c r="B8" s="88">
        <v>0</v>
      </c>
      <c r="C8" s="44">
        <v>0</v>
      </c>
      <c r="D8" s="44">
        <v>0</v>
      </c>
      <c r="E8" s="44">
        <v>0</v>
      </c>
      <c r="F8" s="44">
        <v>0</v>
      </c>
      <c r="G8" s="44">
        <v>79</v>
      </c>
      <c r="H8" s="44">
        <v>37</v>
      </c>
      <c r="I8" s="89">
        <v>1</v>
      </c>
      <c r="J8" s="44">
        <v>5</v>
      </c>
      <c r="K8" s="44">
        <v>0</v>
      </c>
      <c r="L8" s="44">
        <v>0</v>
      </c>
      <c r="M8" s="44">
        <v>6</v>
      </c>
      <c r="N8" s="44">
        <v>0</v>
      </c>
      <c r="O8" s="44">
        <v>29</v>
      </c>
      <c r="P8" s="90">
        <v>0</v>
      </c>
      <c r="Q8" s="91">
        <v>1</v>
      </c>
      <c r="R8" s="11">
        <v>2011</v>
      </c>
    </row>
    <row r="9" spans="1:18" s="5" customFormat="1" ht="35.1" customHeight="1">
      <c r="A9" s="11">
        <v>2012</v>
      </c>
      <c r="B9" s="88">
        <v>0</v>
      </c>
      <c r="C9" s="44">
        <v>0</v>
      </c>
      <c r="D9" s="44">
        <v>0</v>
      </c>
      <c r="E9" s="44">
        <v>0</v>
      </c>
      <c r="F9" s="44">
        <v>0</v>
      </c>
      <c r="G9" s="44">
        <v>77</v>
      </c>
      <c r="H9" s="44">
        <v>36</v>
      </c>
      <c r="I9" s="89">
        <v>1</v>
      </c>
      <c r="J9" s="44">
        <v>5</v>
      </c>
      <c r="K9" s="44">
        <v>0</v>
      </c>
      <c r="L9" s="44">
        <v>0</v>
      </c>
      <c r="M9" s="44">
        <v>6</v>
      </c>
      <c r="N9" s="44">
        <v>0</v>
      </c>
      <c r="O9" s="44">
        <v>27</v>
      </c>
      <c r="P9" s="90">
        <v>0</v>
      </c>
      <c r="Q9" s="92">
        <v>2</v>
      </c>
      <c r="R9" s="11">
        <v>2012</v>
      </c>
    </row>
    <row r="10" spans="1:18" s="5" customFormat="1" ht="35.1" customHeight="1">
      <c r="A10" s="11">
        <v>2013</v>
      </c>
      <c r="B10" s="88">
        <v>0</v>
      </c>
      <c r="C10" s="44">
        <v>0</v>
      </c>
      <c r="D10" s="44">
        <v>0</v>
      </c>
      <c r="E10" s="44">
        <v>0</v>
      </c>
      <c r="F10" s="44">
        <v>0</v>
      </c>
      <c r="G10" s="44">
        <v>48</v>
      </c>
      <c r="H10" s="44">
        <v>36</v>
      </c>
      <c r="I10" s="89">
        <v>1</v>
      </c>
      <c r="J10" s="44">
        <v>5</v>
      </c>
      <c r="K10" s="44">
        <v>0</v>
      </c>
      <c r="L10" s="44">
        <v>0</v>
      </c>
      <c r="M10" s="44">
        <v>6</v>
      </c>
      <c r="N10" s="44">
        <v>0</v>
      </c>
      <c r="O10" s="779">
        <v>0</v>
      </c>
      <c r="P10" s="90">
        <v>0</v>
      </c>
      <c r="Q10" s="92">
        <v>0</v>
      </c>
      <c r="R10" s="11">
        <v>2013</v>
      </c>
    </row>
    <row r="11" spans="1:18" s="5" customFormat="1" ht="35.1" customHeight="1">
      <c r="A11" s="11">
        <v>2014</v>
      </c>
      <c r="B11" s="88">
        <v>0</v>
      </c>
      <c r="C11" s="44">
        <v>0</v>
      </c>
      <c r="D11" s="44">
        <v>0</v>
      </c>
      <c r="E11" s="44">
        <v>0</v>
      </c>
      <c r="F11" s="44">
        <v>0</v>
      </c>
      <c r="G11" s="44">
        <v>104</v>
      </c>
      <c r="H11" s="44">
        <v>37</v>
      </c>
      <c r="I11" s="89">
        <v>1</v>
      </c>
      <c r="J11" s="44">
        <v>4</v>
      </c>
      <c r="K11" s="44">
        <v>0</v>
      </c>
      <c r="L11" s="44">
        <v>0</v>
      </c>
      <c r="M11" s="44">
        <v>5</v>
      </c>
      <c r="N11" s="44">
        <v>0</v>
      </c>
      <c r="O11" s="89">
        <v>54</v>
      </c>
      <c r="P11" s="89">
        <v>0</v>
      </c>
      <c r="Q11" s="93">
        <v>3</v>
      </c>
      <c r="R11" s="11">
        <v>2014</v>
      </c>
    </row>
    <row r="12" spans="1:18" s="5" customFormat="1" ht="35.1" customHeight="1">
      <c r="A12" s="11">
        <v>2015</v>
      </c>
      <c r="B12" s="88">
        <v>0</v>
      </c>
      <c r="C12" s="44">
        <v>0</v>
      </c>
      <c r="D12" s="44">
        <v>0</v>
      </c>
      <c r="E12" s="44">
        <v>0</v>
      </c>
      <c r="F12" s="44">
        <v>0</v>
      </c>
      <c r="G12" s="44">
        <v>119</v>
      </c>
      <c r="H12" s="44">
        <v>34</v>
      </c>
      <c r="I12" s="89">
        <v>1</v>
      </c>
      <c r="J12" s="44">
        <v>3</v>
      </c>
      <c r="K12" s="44">
        <v>0</v>
      </c>
      <c r="L12" s="44">
        <v>0</v>
      </c>
      <c r="M12" s="44">
        <v>5</v>
      </c>
      <c r="N12" s="44">
        <v>0</v>
      </c>
      <c r="O12" s="89">
        <v>71</v>
      </c>
      <c r="P12" s="89">
        <v>0</v>
      </c>
      <c r="Q12" s="93">
        <v>5</v>
      </c>
      <c r="R12" s="11">
        <v>2015</v>
      </c>
    </row>
    <row r="13" spans="1:18" s="52" customFormat="1" ht="35.1" customHeight="1" thickBot="1">
      <c r="A13" s="94">
        <v>2016</v>
      </c>
      <c r="B13" s="95">
        <f>SUM(C13:F13)</f>
        <v>0</v>
      </c>
      <c r="C13" s="50">
        <v>0</v>
      </c>
      <c r="D13" s="50">
        <v>0</v>
      </c>
      <c r="E13" s="50">
        <v>0</v>
      </c>
      <c r="F13" s="50">
        <v>0</v>
      </c>
      <c r="G13" s="50">
        <f>SUM(H13:Q13)</f>
        <v>108</v>
      </c>
      <c r="H13" s="595">
        <v>36</v>
      </c>
      <c r="I13" s="596">
        <v>1</v>
      </c>
      <c r="J13" s="595">
        <v>3</v>
      </c>
      <c r="K13" s="595">
        <v>1</v>
      </c>
      <c r="L13" s="595" t="s">
        <v>853</v>
      </c>
      <c r="M13" s="595">
        <v>5</v>
      </c>
      <c r="N13" s="595" t="s">
        <v>853</v>
      </c>
      <c r="O13" s="595">
        <v>58</v>
      </c>
      <c r="P13" s="595">
        <v>0</v>
      </c>
      <c r="Q13" s="597">
        <v>4</v>
      </c>
      <c r="R13" s="94">
        <v>2016</v>
      </c>
    </row>
    <row r="14" spans="1:18" s="60" customFormat="1" ht="19.5" customHeight="1">
      <c r="A14" s="57" t="s">
        <v>231</v>
      </c>
      <c r="B14" s="58"/>
      <c r="C14" s="58"/>
      <c r="D14" s="58"/>
      <c r="E14" s="58"/>
      <c r="F14" s="58"/>
      <c r="G14" s="58"/>
      <c r="H14" s="58"/>
      <c r="I14" s="98"/>
      <c r="J14" s="58"/>
      <c r="K14" s="58"/>
      <c r="L14" s="58"/>
      <c r="M14" s="58"/>
      <c r="N14" s="58"/>
      <c r="O14" s="58"/>
      <c r="P14" s="58"/>
      <c r="Q14" s="58"/>
      <c r="R14" s="59"/>
    </row>
    <row r="15" spans="1:18" ht="18.75" customHeight="1">
      <c r="A15" s="1" t="s">
        <v>105</v>
      </c>
      <c r="M15" s="1" t="s">
        <v>146</v>
      </c>
    </row>
  </sheetData>
  <mergeCells count="9">
    <mergeCell ref="A2:F2"/>
    <mergeCell ref="G2:R2"/>
    <mergeCell ref="Q3:R3"/>
    <mergeCell ref="A4:A7"/>
    <mergeCell ref="B4:F4"/>
    <mergeCell ref="G4:Q4"/>
    <mergeCell ref="R4:R7"/>
    <mergeCell ref="K5:K6"/>
    <mergeCell ref="I6:I7"/>
  </mergeCells>
  <phoneticPr fontId="12" type="noConversion"/>
  <pageMargins left="0.75" right="0.75" top="1" bottom="1" header="0.5" footer="0.5"/>
  <pageSetup paperSize="9" scale="7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Z32"/>
  <sheetViews>
    <sheetView showGridLines="0" view="pageBreakPreview" topLeftCell="A10" zoomScaleNormal="100" zoomScaleSheetLayoutView="100" workbookViewId="0">
      <selection activeCell="A25" sqref="A25"/>
    </sheetView>
  </sheetViews>
  <sheetFormatPr defaultRowHeight="13.5"/>
  <cols>
    <col min="1" max="1" width="8.88671875" style="1"/>
    <col min="2" max="2" width="7.77734375" style="1" customWidth="1"/>
    <col min="3" max="3" width="8.21875" style="1" customWidth="1"/>
    <col min="4" max="4" width="6.44140625" style="1" customWidth="1"/>
    <col min="5" max="5" width="5.6640625" style="1" customWidth="1"/>
    <col min="6" max="6" width="5.77734375" style="1" customWidth="1"/>
    <col min="7" max="7" width="8.109375" style="1" customWidth="1"/>
    <col min="8" max="8" width="6.88671875" style="1" customWidth="1"/>
    <col min="9" max="9" width="8.33203125" style="1" customWidth="1"/>
    <col min="10" max="10" width="7.21875" style="1" customWidth="1"/>
    <col min="11" max="11" width="8.88671875" style="1"/>
    <col min="12" max="12" width="7.21875" style="1" customWidth="1"/>
    <col min="13" max="13" width="6.21875" style="1" customWidth="1"/>
    <col min="14" max="15" width="8.5546875" style="1" customWidth="1"/>
    <col min="16" max="16" width="5.77734375" style="1" customWidth="1"/>
    <col min="17" max="18" width="6.5546875" style="1" customWidth="1"/>
    <col min="19" max="19" width="6.109375" style="1" customWidth="1"/>
    <col min="20" max="25" width="6.6640625" style="1" customWidth="1"/>
    <col min="26" max="26" width="14.77734375" style="1" customWidth="1"/>
    <col min="27" max="27" width="8.77734375" style="1" customWidth="1"/>
    <col min="28" max="16384" width="8.88671875" style="1"/>
  </cols>
  <sheetData>
    <row r="1" spans="1:26" ht="2.25" customHeight="1"/>
    <row r="2" spans="1:26" ht="27.75" customHeight="1">
      <c r="A2" s="789" t="s">
        <v>232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  <c r="M2" s="790" t="s">
        <v>233</v>
      </c>
      <c r="N2" s="790"/>
      <c r="O2" s="790"/>
      <c r="P2" s="790"/>
      <c r="Q2" s="790"/>
      <c r="R2" s="790"/>
      <c r="S2" s="790"/>
      <c r="T2" s="790"/>
      <c r="U2" s="790"/>
      <c r="V2" s="790"/>
      <c r="W2" s="790"/>
      <c r="X2" s="790"/>
      <c r="Y2" s="790"/>
      <c r="Z2" s="790"/>
    </row>
    <row r="3" spans="1:26" ht="3" customHeight="1"/>
    <row r="4" spans="1:26" ht="14.25" thickBot="1">
      <c r="A4" s="1" t="s">
        <v>199</v>
      </c>
      <c r="T4" s="809"/>
      <c r="U4" s="809"/>
      <c r="V4" s="809"/>
      <c r="W4" s="809"/>
      <c r="X4" s="809"/>
      <c r="Y4" s="809"/>
      <c r="Z4" s="809"/>
    </row>
    <row r="5" spans="1:26" ht="51.75" customHeight="1">
      <c r="A5" s="817" t="s">
        <v>234</v>
      </c>
      <c r="B5" s="99" t="s">
        <v>110</v>
      </c>
      <c r="C5" s="816" t="s">
        <v>235</v>
      </c>
      <c r="D5" s="873"/>
      <c r="E5" s="873"/>
      <c r="F5" s="873"/>
      <c r="G5" s="873"/>
      <c r="H5" s="873"/>
      <c r="I5" s="873"/>
      <c r="J5" s="873"/>
      <c r="K5" s="874"/>
      <c r="L5" s="100" t="s">
        <v>236</v>
      </c>
      <c r="M5" s="816" t="s">
        <v>237</v>
      </c>
      <c r="N5" s="873"/>
      <c r="O5" s="873"/>
      <c r="P5" s="873"/>
      <c r="Q5" s="816" t="s">
        <v>238</v>
      </c>
      <c r="R5" s="873"/>
      <c r="S5" s="825"/>
      <c r="T5" s="825"/>
      <c r="U5" s="826"/>
      <c r="V5" s="816" t="s">
        <v>239</v>
      </c>
      <c r="W5" s="825"/>
      <c r="X5" s="825"/>
      <c r="Y5" s="826"/>
      <c r="Z5" s="816" t="s">
        <v>240</v>
      </c>
    </row>
    <row r="6" spans="1:26" s="33" customFormat="1" ht="40.5">
      <c r="A6" s="871"/>
      <c r="B6" s="30"/>
      <c r="C6" s="53"/>
      <c r="D6" s="831" t="s">
        <v>241</v>
      </c>
      <c r="E6" s="877"/>
      <c r="F6" s="878"/>
      <c r="G6" s="53" t="s">
        <v>242</v>
      </c>
      <c r="H6" s="30" t="s">
        <v>243</v>
      </c>
      <c r="I6" s="53" t="s">
        <v>244</v>
      </c>
      <c r="J6" s="53" t="s">
        <v>245</v>
      </c>
      <c r="K6" s="53" t="s">
        <v>246</v>
      </c>
      <c r="L6" s="30"/>
      <c r="M6" s="30"/>
      <c r="N6" s="53" t="s">
        <v>247</v>
      </c>
      <c r="O6" s="53" t="s">
        <v>248</v>
      </c>
      <c r="P6" s="53" t="s">
        <v>249</v>
      </c>
      <c r="Q6" s="30"/>
      <c r="R6" s="53" t="s">
        <v>250</v>
      </c>
      <c r="S6" s="53" t="s">
        <v>251</v>
      </c>
      <c r="T6" s="53" t="s">
        <v>252</v>
      </c>
      <c r="U6" s="53" t="s">
        <v>253</v>
      </c>
      <c r="V6" s="53"/>
      <c r="W6" s="101" t="s">
        <v>254</v>
      </c>
      <c r="X6" s="101" t="s">
        <v>255</v>
      </c>
      <c r="Y6" s="101" t="s">
        <v>256</v>
      </c>
      <c r="Z6" s="875"/>
    </row>
    <row r="7" spans="1:26" s="33" customFormat="1" ht="5.25" customHeight="1">
      <c r="A7" s="871"/>
      <c r="B7" s="30"/>
      <c r="C7" s="30"/>
      <c r="D7" s="879"/>
      <c r="E7" s="880" t="s">
        <v>257</v>
      </c>
      <c r="F7" s="880" t="s">
        <v>258</v>
      </c>
      <c r="G7" s="53"/>
      <c r="H7" s="30" t="s">
        <v>259</v>
      </c>
      <c r="I7" s="53" t="s">
        <v>259</v>
      </c>
      <c r="J7" s="53" t="s">
        <v>259</v>
      </c>
      <c r="K7" s="53" t="s">
        <v>259</v>
      </c>
      <c r="L7" s="879"/>
      <c r="M7" s="30"/>
      <c r="N7" s="53" t="s">
        <v>259</v>
      </c>
      <c r="O7" s="102" t="s">
        <v>259</v>
      </c>
      <c r="P7" s="53" t="s">
        <v>259</v>
      </c>
      <c r="Q7" s="30"/>
      <c r="R7" s="53" t="s">
        <v>259</v>
      </c>
      <c r="S7" s="53" t="s">
        <v>259</v>
      </c>
      <c r="T7" s="53"/>
      <c r="U7" s="53" t="s">
        <v>259</v>
      </c>
      <c r="V7" s="53"/>
      <c r="W7" s="101"/>
      <c r="X7" s="101"/>
      <c r="Y7" s="101"/>
      <c r="Z7" s="875"/>
    </row>
    <row r="8" spans="1:26" s="33" customFormat="1">
      <c r="A8" s="871"/>
      <c r="B8" s="30" t="s">
        <v>260</v>
      </c>
      <c r="C8" s="30"/>
      <c r="D8" s="879"/>
      <c r="E8" s="879"/>
      <c r="F8" s="879"/>
      <c r="G8" s="30"/>
      <c r="H8" s="30"/>
      <c r="I8" s="30"/>
      <c r="J8" s="30"/>
      <c r="K8" s="30"/>
      <c r="L8" s="879"/>
      <c r="M8" s="30"/>
      <c r="N8" s="30"/>
      <c r="O8" s="30"/>
      <c r="P8" s="30"/>
      <c r="Q8" s="30"/>
      <c r="R8" s="30"/>
      <c r="S8" s="30"/>
      <c r="T8" s="30"/>
      <c r="U8" s="30"/>
      <c r="V8" s="30"/>
      <c r="W8" s="103"/>
      <c r="X8" s="103"/>
      <c r="Y8" s="103"/>
      <c r="Z8" s="875"/>
    </row>
    <row r="9" spans="1:26" s="33" customFormat="1">
      <c r="A9" s="871"/>
      <c r="B9" s="53"/>
      <c r="C9" s="30"/>
      <c r="D9" s="30"/>
      <c r="E9" s="30" t="s">
        <v>259</v>
      </c>
      <c r="F9" s="30"/>
      <c r="G9" s="53"/>
      <c r="H9" s="30"/>
      <c r="I9" s="53"/>
      <c r="J9" s="53"/>
      <c r="K9" s="30"/>
      <c r="L9" s="53"/>
      <c r="M9" s="30"/>
      <c r="N9" s="30"/>
      <c r="O9" s="53"/>
      <c r="P9" s="53"/>
      <c r="Q9" s="30"/>
      <c r="R9" s="30"/>
      <c r="S9" s="30"/>
      <c r="T9" s="30"/>
      <c r="U9" s="30"/>
      <c r="V9" s="30"/>
      <c r="W9" s="103"/>
      <c r="X9" s="103"/>
      <c r="Y9" s="103"/>
      <c r="Z9" s="875"/>
    </row>
    <row r="10" spans="1:26" s="8" customFormat="1" ht="55.5" customHeight="1">
      <c r="A10" s="872"/>
      <c r="B10" s="10" t="s">
        <v>261</v>
      </c>
      <c r="C10" s="104"/>
      <c r="D10" s="10"/>
      <c r="E10" s="104" t="s">
        <v>262</v>
      </c>
      <c r="F10" s="104" t="s">
        <v>144</v>
      </c>
      <c r="G10" s="10" t="s">
        <v>263</v>
      </c>
      <c r="H10" s="104" t="s">
        <v>264</v>
      </c>
      <c r="I10" s="10" t="s">
        <v>265</v>
      </c>
      <c r="J10" s="10" t="s">
        <v>266</v>
      </c>
      <c r="K10" s="10" t="s">
        <v>267</v>
      </c>
      <c r="L10" s="10" t="s">
        <v>268</v>
      </c>
      <c r="M10" s="104"/>
      <c r="N10" s="10" t="s">
        <v>269</v>
      </c>
      <c r="O10" s="10" t="s">
        <v>270</v>
      </c>
      <c r="P10" s="10" t="s">
        <v>271</v>
      </c>
      <c r="Q10" s="104"/>
      <c r="R10" s="10" t="s">
        <v>272</v>
      </c>
      <c r="S10" s="10" t="s">
        <v>273</v>
      </c>
      <c r="T10" s="10" t="s">
        <v>274</v>
      </c>
      <c r="U10" s="104" t="s">
        <v>144</v>
      </c>
      <c r="V10" s="104"/>
      <c r="W10" s="105" t="s">
        <v>275</v>
      </c>
      <c r="X10" s="106" t="s">
        <v>276</v>
      </c>
      <c r="Y10" s="106" t="s">
        <v>277</v>
      </c>
      <c r="Z10" s="876"/>
    </row>
    <row r="11" spans="1:26" s="5" customFormat="1" ht="23.1" customHeight="1">
      <c r="A11" s="11">
        <v>2011</v>
      </c>
      <c r="B11" s="107">
        <v>2141</v>
      </c>
      <c r="C11" s="108">
        <v>1498</v>
      </c>
      <c r="D11" s="108">
        <v>152</v>
      </c>
      <c r="E11" s="108">
        <v>71</v>
      </c>
      <c r="F11" s="108">
        <v>81</v>
      </c>
      <c r="G11" s="109">
        <v>1235</v>
      </c>
      <c r="H11" s="108">
        <v>19</v>
      </c>
      <c r="I11" s="109">
        <v>30</v>
      </c>
      <c r="J11" s="109">
        <v>48</v>
      </c>
      <c r="K11" s="109">
        <v>14</v>
      </c>
      <c r="L11" s="109">
        <v>93</v>
      </c>
      <c r="M11" s="109">
        <v>302</v>
      </c>
      <c r="N11" s="109">
        <v>117</v>
      </c>
      <c r="O11" s="109">
        <v>182</v>
      </c>
      <c r="P11" s="110">
        <v>3</v>
      </c>
      <c r="Q11" s="109">
        <v>128</v>
      </c>
      <c r="R11" s="109">
        <v>15</v>
      </c>
      <c r="S11" s="111">
        <v>113</v>
      </c>
      <c r="T11" s="109">
        <v>0</v>
      </c>
      <c r="U11" s="109">
        <v>0</v>
      </c>
      <c r="V11" s="110">
        <v>120</v>
      </c>
      <c r="W11" s="109">
        <v>0</v>
      </c>
      <c r="X11" s="109">
        <v>2</v>
      </c>
      <c r="Y11" s="112">
        <v>118</v>
      </c>
      <c r="Z11" s="113">
        <v>2011</v>
      </c>
    </row>
    <row r="12" spans="1:26" s="5" customFormat="1" ht="23.1" customHeight="1">
      <c r="A12" s="11">
        <v>2012</v>
      </c>
      <c r="B12" s="107">
        <v>2123</v>
      </c>
      <c r="C12" s="108">
        <v>1478</v>
      </c>
      <c r="D12" s="108">
        <v>143</v>
      </c>
      <c r="E12" s="108">
        <v>56</v>
      </c>
      <c r="F12" s="108">
        <v>87</v>
      </c>
      <c r="G12" s="109">
        <v>1223</v>
      </c>
      <c r="H12" s="108">
        <v>21</v>
      </c>
      <c r="I12" s="109">
        <v>29</v>
      </c>
      <c r="J12" s="109">
        <v>53</v>
      </c>
      <c r="K12" s="109">
        <v>9</v>
      </c>
      <c r="L12" s="109">
        <v>87</v>
      </c>
      <c r="M12" s="109">
        <v>301</v>
      </c>
      <c r="N12" s="109">
        <v>120</v>
      </c>
      <c r="O12" s="109">
        <v>178</v>
      </c>
      <c r="P12" s="110">
        <v>3</v>
      </c>
      <c r="Q12" s="109">
        <v>133</v>
      </c>
      <c r="R12" s="109">
        <v>17</v>
      </c>
      <c r="S12" s="111">
        <v>116</v>
      </c>
      <c r="T12" s="109">
        <v>0</v>
      </c>
      <c r="U12" s="109">
        <v>0</v>
      </c>
      <c r="V12" s="110">
        <v>124</v>
      </c>
      <c r="W12" s="109">
        <v>0</v>
      </c>
      <c r="X12" s="109">
        <v>2</v>
      </c>
      <c r="Y12" s="112">
        <v>122</v>
      </c>
      <c r="Z12" s="113">
        <v>2012</v>
      </c>
    </row>
    <row r="13" spans="1:26" s="5" customFormat="1" ht="23.1" customHeight="1">
      <c r="A13" s="11">
        <v>2013</v>
      </c>
      <c r="B13" s="107">
        <v>2343</v>
      </c>
      <c r="C13" s="108">
        <v>1624</v>
      </c>
      <c r="D13" s="108">
        <v>158</v>
      </c>
      <c r="E13" s="108">
        <v>58</v>
      </c>
      <c r="F13" s="108">
        <v>100</v>
      </c>
      <c r="G13" s="109">
        <v>1344</v>
      </c>
      <c r="H13" s="108">
        <v>24</v>
      </c>
      <c r="I13" s="109">
        <v>29</v>
      </c>
      <c r="J13" s="109">
        <v>54</v>
      </c>
      <c r="K13" s="109">
        <v>15</v>
      </c>
      <c r="L13" s="109">
        <v>98</v>
      </c>
      <c r="M13" s="109">
        <v>326</v>
      </c>
      <c r="N13" s="109">
        <v>134</v>
      </c>
      <c r="O13" s="109">
        <v>189</v>
      </c>
      <c r="P13" s="110">
        <v>3</v>
      </c>
      <c r="Q13" s="109">
        <v>151</v>
      </c>
      <c r="R13" s="109">
        <v>18</v>
      </c>
      <c r="S13" s="111">
        <v>133</v>
      </c>
      <c r="T13" s="109">
        <v>0</v>
      </c>
      <c r="U13" s="109">
        <v>0</v>
      </c>
      <c r="V13" s="110">
        <v>144</v>
      </c>
      <c r="W13" s="109">
        <v>0</v>
      </c>
      <c r="X13" s="109">
        <v>2</v>
      </c>
      <c r="Y13" s="112">
        <v>142</v>
      </c>
      <c r="Z13" s="12">
        <v>2013</v>
      </c>
    </row>
    <row r="14" spans="1:26" s="5" customFormat="1" ht="23.1" customHeight="1">
      <c r="A14" s="11">
        <v>2014</v>
      </c>
      <c r="B14" s="107">
        <v>2107</v>
      </c>
      <c r="C14" s="108">
        <v>1715</v>
      </c>
      <c r="D14" s="108">
        <v>170</v>
      </c>
      <c r="E14" s="108">
        <v>57</v>
      </c>
      <c r="F14" s="108">
        <v>113</v>
      </c>
      <c r="G14" s="109">
        <v>1423</v>
      </c>
      <c r="H14" s="108">
        <v>24</v>
      </c>
      <c r="I14" s="109">
        <v>28</v>
      </c>
      <c r="J14" s="109">
        <v>56</v>
      </c>
      <c r="K14" s="109">
        <v>14</v>
      </c>
      <c r="L14" s="109">
        <v>98</v>
      </c>
      <c r="M14" s="109">
        <v>329</v>
      </c>
      <c r="N14" s="109">
        <v>136</v>
      </c>
      <c r="O14" s="109">
        <v>190</v>
      </c>
      <c r="P14" s="110">
        <v>3</v>
      </c>
      <c r="Q14" s="109">
        <v>149</v>
      </c>
      <c r="R14" s="109">
        <v>13</v>
      </c>
      <c r="S14" s="111">
        <v>136</v>
      </c>
      <c r="T14" s="109">
        <v>0</v>
      </c>
      <c r="U14" s="109">
        <v>0</v>
      </c>
      <c r="V14" s="110">
        <v>146</v>
      </c>
      <c r="W14" s="109">
        <v>0</v>
      </c>
      <c r="X14" s="109">
        <v>1</v>
      </c>
      <c r="Y14" s="112">
        <v>145</v>
      </c>
      <c r="Z14" s="113">
        <v>2014</v>
      </c>
    </row>
    <row r="15" spans="1:26" s="5" customFormat="1" ht="23.1" customHeight="1">
      <c r="A15" s="11">
        <v>2015</v>
      </c>
      <c r="B15" s="107">
        <v>2614</v>
      </c>
      <c r="C15" s="108">
        <v>1894</v>
      </c>
      <c r="D15" s="108">
        <v>237</v>
      </c>
      <c r="E15" s="108">
        <v>50</v>
      </c>
      <c r="F15" s="108">
        <v>187</v>
      </c>
      <c r="G15" s="109">
        <v>1530</v>
      </c>
      <c r="H15" s="108">
        <v>27</v>
      </c>
      <c r="I15" s="109">
        <v>28</v>
      </c>
      <c r="J15" s="109">
        <v>59</v>
      </c>
      <c r="K15" s="109">
        <v>13</v>
      </c>
      <c r="L15" s="109">
        <v>104</v>
      </c>
      <c r="M15" s="109">
        <v>341</v>
      </c>
      <c r="N15" s="109">
        <v>143</v>
      </c>
      <c r="O15" s="109">
        <v>195</v>
      </c>
      <c r="P15" s="110">
        <v>3</v>
      </c>
      <c r="Q15" s="109">
        <v>154</v>
      </c>
      <c r="R15" s="109">
        <v>12</v>
      </c>
      <c r="S15" s="111">
        <v>141</v>
      </c>
      <c r="T15" s="109">
        <v>0</v>
      </c>
      <c r="U15" s="109">
        <v>1</v>
      </c>
      <c r="V15" s="110">
        <v>122</v>
      </c>
      <c r="W15" s="109">
        <v>0</v>
      </c>
      <c r="X15" s="109">
        <v>2</v>
      </c>
      <c r="Y15" s="112">
        <v>120</v>
      </c>
      <c r="Z15" s="113">
        <v>2015</v>
      </c>
    </row>
    <row r="16" spans="1:26" s="118" customFormat="1" ht="23.1" customHeight="1">
      <c r="A16" s="114">
        <v>2016</v>
      </c>
      <c r="B16" s="115">
        <f>SUM(B17:B27)</f>
        <v>2674</v>
      </c>
      <c r="C16" s="115">
        <f>SUM(C17:C27)</f>
        <v>1936</v>
      </c>
      <c r="D16" s="115">
        <f t="shared" ref="D16:Y16" si="0">SUM(D17:D27)</f>
        <v>250</v>
      </c>
      <c r="E16" s="115">
        <f t="shared" si="0"/>
        <v>50</v>
      </c>
      <c r="F16" s="115">
        <f t="shared" si="0"/>
        <v>200</v>
      </c>
      <c r="G16" s="115">
        <f t="shared" si="0"/>
        <v>1557</v>
      </c>
      <c r="H16" s="115">
        <f t="shared" si="0"/>
        <v>27</v>
      </c>
      <c r="I16" s="115">
        <f t="shared" si="0"/>
        <v>28</v>
      </c>
      <c r="J16" s="115">
        <f t="shared" si="0"/>
        <v>60</v>
      </c>
      <c r="K16" s="115">
        <f t="shared" si="0"/>
        <v>14</v>
      </c>
      <c r="L16" s="115">
        <f t="shared" si="0"/>
        <v>107</v>
      </c>
      <c r="M16" s="115">
        <f t="shared" si="0"/>
        <v>347</v>
      </c>
      <c r="N16" s="607">
        <f t="shared" si="0"/>
        <v>144</v>
      </c>
      <c r="O16" s="607">
        <f t="shared" si="0"/>
        <v>200</v>
      </c>
      <c r="P16" s="607">
        <f t="shared" si="0"/>
        <v>3</v>
      </c>
      <c r="Q16" s="115">
        <f>SUM(R16:U16)</f>
        <v>156</v>
      </c>
      <c r="R16" s="115">
        <f t="shared" si="0"/>
        <v>12</v>
      </c>
      <c r="S16" s="115">
        <f t="shared" si="0"/>
        <v>140</v>
      </c>
      <c r="T16" s="115">
        <f t="shared" si="0"/>
        <v>0</v>
      </c>
      <c r="U16" s="115">
        <f t="shared" si="0"/>
        <v>4</v>
      </c>
      <c r="V16" s="115">
        <f t="shared" ref="V16:V27" si="1">SUM(W16:Y16)</f>
        <v>128</v>
      </c>
      <c r="W16" s="115">
        <f t="shared" si="0"/>
        <v>0</v>
      </c>
      <c r="X16" s="115">
        <f t="shared" si="0"/>
        <v>0</v>
      </c>
      <c r="Y16" s="116">
        <f t="shared" si="0"/>
        <v>128</v>
      </c>
      <c r="Z16" s="117">
        <v>2016</v>
      </c>
    </row>
    <row r="17" spans="1:26" s="5" customFormat="1" ht="23.1" customHeight="1">
      <c r="A17" s="11" t="s">
        <v>278</v>
      </c>
      <c r="B17" s="107">
        <f t="shared" ref="B17:B27" si="2">SUM(C17,L17,M17,Q17,V17)</f>
        <v>1375</v>
      </c>
      <c r="C17" s="108">
        <f t="shared" ref="C17:C27" si="3">SUM(D17,G17:K17)</f>
        <v>1104</v>
      </c>
      <c r="D17" s="598">
        <v>151</v>
      </c>
      <c r="E17" s="598">
        <v>16</v>
      </c>
      <c r="F17" s="598">
        <v>135</v>
      </c>
      <c r="G17" s="598">
        <v>860</v>
      </c>
      <c r="H17" s="598">
        <v>17</v>
      </c>
      <c r="I17" s="598">
        <v>15</v>
      </c>
      <c r="J17" s="598">
        <v>54</v>
      </c>
      <c r="K17" s="598">
        <v>7</v>
      </c>
      <c r="L17" s="598">
        <v>42</v>
      </c>
      <c r="M17" s="108">
        <f>SUM(N17:P17)</f>
        <v>113</v>
      </c>
      <c r="N17" s="606">
        <v>18</v>
      </c>
      <c r="O17" s="606">
        <v>95</v>
      </c>
      <c r="P17" s="606">
        <v>0</v>
      </c>
      <c r="Q17" s="108">
        <f>SUM(R17:U17)</f>
        <v>29</v>
      </c>
      <c r="R17" s="600">
        <v>10</v>
      </c>
      <c r="S17" s="600">
        <v>19</v>
      </c>
      <c r="T17" s="600">
        <v>0</v>
      </c>
      <c r="U17" s="600">
        <v>0</v>
      </c>
      <c r="V17" s="108">
        <f t="shared" si="1"/>
        <v>87</v>
      </c>
      <c r="W17" s="602">
        <v>0</v>
      </c>
      <c r="X17" s="602">
        <v>0</v>
      </c>
      <c r="Y17" s="603">
        <v>87</v>
      </c>
      <c r="Z17" s="113" t="s">
        <v>280</v>
      </c>
    </row>
    <row r="18" spans="1:26" s="5" customFormat="1" ht="23.1" customHeight="1">
      <c r="A18" s="11" t="s">
        <v>281</v>
      </c>
      <c r="B18" s="107">
        <f t="shared" si="2"/>
        <v>414</v>
      </c>
      <c r="C18" s="108">
        <f t="shared" si="3"/>
        <v>177</v>
      </c>
      <c r="D18" s="598">
        <v>28</v>
      </c>
      <c r="E18" s="598">
        <v>15</v>
      </c>
      <c r="F18" s="598">
        <v>13</v>
      </c>
      <c r="G18" s="598">
        <v>135</v>
      </c>
      <c r="H18" s="598">
        <v>5</v>
      </c>
      <c r="I18" s="598">
        <v>6</v>
      </c>
      <c r="J18" s="598">
        <v>2</v>
      </c>
      <c r="K18" s="598">
        <v>1</v>
      </c>
      <c r="L18" s="598">
        <v>10</v>
      </c>
      <c r="M18" s="108">
        <f t="shared" ref="M18:M26" si="4">SUM(N18:P18)</f>
        <v>119</v>
      </c>
      <c r="N18" s="606">
        <v>78</v>
      </c>
      <c r="O18" s="606">
        <v>39</v>
      </c>
      <c r="P18" s="606">
        <v>2</v>
      </c>
      <c r="Q18" s="108">
        <f>SUM(R18:U18)</f>
        <v>100</v>
      </c>
      <c r="R18" s="600">
        <v>0</v>
      </c>
      <c r="S18" s="600">
        <v>100</v>
      </c>
      <c r="T18" s="600">
        <v>0</v>
      </c>
      <c r="U18" s="600">
        <v>0</v>
      </c>
      <c r="V18" s="108">
        <f t="shared" si="1"/>
        <v>8</v>
      </c>
      <c r="W18" s="602">
        <v>0</v>
      </c>
      <c r="X18" s="602">
        <v>0</v>
      </c>
      <c r="Y18" s="603">
        <v>8</v>
      </c>
      <c r="Z18" s="113" t="s">
        <v>282</v>
      </c>
    </row>
    <row r="19" spans="1:26" s="5" customFormat="1" ht="23.1" customHeight="1">
      <c r="A19" s="11" t="s">
        <v>283</v>
      </c>
      <c r="B19" s="107">
        <f t="shared" si="2"/>
        <v>300</v>
      </c>
      <c r="C19" s="108">
        <f t="shared" si="3"/>
        <v>246</v>
      </c>
      <c r="D19" s="598">
        <v>33</v>
      </c>
      <c r="E19" s="598">
        <v>1</v>
      </c>
      <c r="F19" s="598">
        <v>32</v>
      </c>
      <c r="G19" s="598">
        <v>204</v>
      </c>
      <c r="H19" s="598">
        <v>3</v>
      </c>
      <c r="I19" s="598">
        <v>2</v>
      </c>
      <c r="J19" s="598">
        <v>2</v>
      </c>
      <c r="K19" s="598">
        <v>2</v>
      </c>
      <c r="L19" s="598">
        <v>19</v>
      </c>
      <c r="M19" s="108">
        <f t="shared" si="4"/>
        <v>18</v>
      </c>
      <c r="N19" s="606">
        <v>4</v>
      </c>
      <c r="O19" s="606">
        <v>14</v>
      </c>
      <c r="P19" s="606">
        <v>0</v>
      </c>
      <c r="Q19" s="108">
        <f>SUM(R19:U19)</f>
        <v>1</v>
      </c>
      <c r="R19" s="600">
        <v>0</v>
      </c>
      <c r="S19" s="600">
        <v>1</v>
      </c>
      <c r="T19" s="600">
        <v>0</v>
      </c>
      <c r="U19" s="600">
        <v>0</v>
      </c>
      <c r="V19" s="108">
        <f t="shared" si="1"/>
        <v>16</v>
      </c>
      <c r="W19" s="602">
        <v>0</v>
      </c>
      <c r="X19" s="602">
        <v>0</v>
      </c>
      <c r="Y19" s="603">
        <v>16</v>
      </c>
      <c r="Z19" s="113" t="s">
        <v>284</v>
      </c>
    </row>
    <row r="20" spans="1:26" s="5" customFormat="1" ht="23.1" customHeight="1">
      <c r="A20" s="11" t="s">
        <v>285</v>
      </c>
      <c r="B20" s="107">
        <f t="shared" si="2"/>
        <v>51</v>
      </c>
      <c r="C20" s="108">
        <f t="shared" si="3"/>
        <v>33</v>
      </c>
      <c r="D20" s="598">
        <v>2</v>
      </c>
      <c r="E20" s="598">
        <v>1</v>
      </c>
      <c r="F20" s="598">
        <v>1</v>
      </c>
      <c r="G20" s="598">
        <v>29</v>
      </c>
      <c r="H20" s="598">
        <v>0</v>
      </c>
      <c r="I20" s="598">
        <v>1</v>
      </c>
      <c r="J20" s="598">
        <v>0</v>
      </c>
      <c r="K20" s="598">
        <v>1</v>
      </c>
      <c r="L20" s="598">
        <v>5</v>
      </c>
      <c r="M20" s="108">
        <f t="shared" si="4"/>
        <v>10</v>
      </c>
      <c r="N20" s="606">
        <v>3</v>
      </c>
      <c r="O20" s="606">
        <v>7</v>
      </c>
      <c r="P20" s="606">
        <v>0</v>
      </c>
      <c r="Q20" s="108">
        <f>SUM(R20:U20)</f>
        <v>2</v>
      </c>
      <c r="R20" s="600">
        <v>1</v>
      </c>
      <c r="S20" s="600">
        <v>1</v>
      </c>
      <c r="T20" s="600">
        <v>0</v>
      </c>
      <c r="U20" s="600">
        <v>0</v>
      </c>
      <c r="V20" s="108">
        <f t="shared" si="1"/>
        <v>1</v>
      </c>
      <c r="W20" s="602">
        <v>0</v>
      </c>
      <c r="X20" s="602">
        <v>0</v>
      </c>
      <c r="Y20" s="603">
        <v>1</v>
      </c>
      <c r="Z20" s="12" t="s">
        <v>286</v>
      </c>
    </row>
    <row r="21" spans="1:26" s="5" customFormat="1" ht="23.1" customHeight="1">
      <c r="A21" s="11" t="s">
        <v>287</v>
      </c>
      <c r="B21" s="107">
        <f t="shared" si="2"/>
        <v>42</v>
      </c>
      <c r="C21" s="108">
        <f t="shared" si="3"/>
        <v>17</v>
      </c>
      <c r="D21" s="598">
        <v>0</v>
      </c>
      <c r="E21" s="598">
        <v>0</v>
      </c>
      <c r="F21" s="598">
        <v>0</v>
      </c>
      <c r="G21" s="598">
        <v>15</v>
      </c>
      <c r="H21" s="598">
        <v>1</v>
      </c>
      <c r="I21" s="598">
        <v>1</v>
      </c>
      <c r="J21" s="598">
        <v>0</v>
      </c>
      <c r="K21" s="598">
        <v>0</v>
      </c>
      <c r="L21" s="598">
        <v>6</v>
      </c>
      <c r="M21" s="108">
        <f t="shared" si="4"/>
        <v>14</v>
      </c>
      <c r="N21" s="606">
        <v>8</v>
      </c>
      <c r="O21" s="606">
        <v>6</v>
      </c>
      <c r="P21" s="606">
        <v>0</v>
      </c>
      <c r="Q21" s="108">
        <f>SUM(R20:U20)</f>
        <v>2</v>
      </c>
      <c r="R21" s="600">
        <v>0</v>
      </c>
      <c r="S21" s="600">
        <v>0</v>
      </c>
      <c r="T21" s="600">
        <v>0</v>
      </c>
      <c r="U21" s="600">
        <v>0</v>
      </c>
      <c r="V21" s="108">
        <f t="shared" si="1"/>
        <v>3</v>
      </c>
      <c r="W21" s="602">
        <v>0</v>
      </c>
      <c r="X21" s="602">
        <v>0</v>
      </c>
      <c r="Y21" s="603">
        <v>3</v>
      </c>
      <c r="Z21" s="113" t="s">
        <v>288</v>
      </c>
    </row>
    <row r="22" spans="1:26" s="5" customFormat="1" ht="23.1" customHeight="1">
      <c r="A22" s="11" t="s">
        <v>289</v>
      </c>
      <c r="B22" s="107">
        <f t="shared" si="2"/>
        <v>34</v>
      </c>
      <c r="C22" s="108">
        <f t="shared" si="3"/>
        <v>17</v>
      </c>
      <c r="D22" s="598">
        <v>1</v>
      </c>
      <c r="E22" s="598">
        <v>1</v>
      </c>
      <c r="F22" s="598">
        <v>0</v>
      </c>
      <c r="G22" s="598">
        <v>16</v>
      </c>
      <c r="H22" s="598">
        <v>0</v>
      </c>
      <c r="I22" s="598">
        <v>0</v>
      </c>
      <c r="J22" s="598">
        <v>0</v>
      </c>
      <c r="K22" s="598">
        <v>0</v>
      </c>
      <c r="L22" s="598">
        <v>1</v>
      </c>
      <c r="M22" s="108">
        <f t="shared" si="4"/>
        <v>13</v>
      </c>
      <c r="N22" s="606">
        <v>5</v>
      </c>
      <c r="O22" s="606">
        <v>8</v>
      </c>
      <c r="P22" s="606">
        <v>0</v>
      </c>
      <c r="Q22" s="108">
        <f>SUM(R21:U21)</f>
        <v>0</v>
      </c>
      <c r="R22" s="600">
        <v>1</v>
      </c>
      <c r="S22" s="600">
        <v>1</v>
      </c>
      <c r="T22" s="600">
        <v>0</v>
      </c>
      <c r="U22" s="600">
        <v>0</v>
      </c>
      <c r="V22" s="108">
        <f t="shared" si="1"/>
        <v>3</v>
      </c>
      <c r="W22" s="602">
        <v>0</v>
      </c>
      <c r="X22" s="602">
        <v>0</v>
      </c>
      <c r="Y22" s="603">
        <v>3</v>
      </c>
      <c r="Z22" s="113" t="s">
        <v>290</v>
      </c>
    </row>
    <row r="23" spans="1:26" s="5" customFormat="1" ht="23.1" customHeight="1">
      <c r="A23" s="11" t="s">
        <v>291</v>
      </c>
      <c r="B23" s="107">
        <f t="shared" si="2"/>
        <v>57</v>
      </c>
      <c r="C23" s="108">
        <f t="shared" si="3"/>
        <v>28</v>
      </c>
      <c r="D23" s="598">
        <v>10</v>
      </c>
      <c r="E23" s="598">
        <v>0</v>
      </c>
      <c r="F23" s="598">
        <v>10</v>
      </c>
      <c r="G23" s="598">
        <v>17</v>
      </c>
      <c r="H23" s="598">
        <v>0</v>
      </c>
      <c r="I23" s="598">
        <v>0</v>
      </c>
      <c r="J23" s="598">
        <v>0</v>
      </c>
      <c r="K23" s="598">
        <v>1</v>
      </c>
      <c r="L23" s="598">
        <v>7</v>
      </c>
      <c r="M23" s="108">
        <f t="shared" si="4"/>
        <v>15</v>
      </c>
      <c r="N23" s="606">
        <v>10</v>
      </c>
      <c r="O23" s="606">
        <v>4</v>
      </c>
      <c r="P23" s="606">
        <v>1</v>
      </c>
      <c r="Q23" s="108">
        <f>SUM(R23:U23)</f>
        <v>5</v>
      </c>
      <c r="R23" s="600">
        <v>0</v>
      </c>
      <c r="S23" s="600">
        <v>5</v>
      </c>
      <c r="T23" s="600">
        <v>0</v>
      </c>
      <c r="U23" s="600">
        <v>0</v>
      </c>
      <c r="V23" s="108">
        <f t="shared" si="1"/>
        <v>2</v>
      </c>
      <c r="W23" s="602">
        <v>0</v>
      </c>
      <c r="X23" s="602">
        <v>0</v>
      </c>
      <c r="Y23" s="603">
        <v>2</v>
      </c>
      <c r="Z23" s="12" t="s">
        <v>292</v>
      </c>
    </row>
    <row r="24" spans="1:26" s="5" customFormat="1" ht="23.1" customHeight="1">
      <c r="A24" s="11" t="s">
        <v>293</v>
      </c>
      <c r="B24" s="107">
        <f t="shared" si="2"/>
        <v>48</v>
      </c>
      <c r="C24" s="108">
        <f t="shared" si="3"/>
        <v>31</v>
      </c>
      <c r="D24" s="598">
        <v>6</v>
      </c>
      <c r="E24" s="598">
        <v>5</v>
      </c>
      <c r="F24" s="598">
        <v>1</v>
      </c>
      <c r="G24" s="598">
        <v>24</v>
      </c>
      <c r="H24" s="598">
        <v>1</v>
      </c>
      <c r="I24" s="598">
        <v>0</v>
      </c>
      <c r="J24" s="598">
        <v>0</v>
      </c>
      <c r="K24" s="598">
        <v>0</v>
      </c>
      <c r="L24" s="598">
        <v>3</v>
      </c>
      <c r="M24" s="108">
        <f t="shared" si="4"/>
        <v>10</v>
      </c>
      <c r="N24" s="606">
        <v>2</v>
      </c>
      <c r="O24" s="606">
        <v>8</v>
      </c>
      <c r="P24" s="606">
        <v>0</v>
      </c>
      <c r="Q24" s="108">
        <f>SUM(R24:U24)</f>
        <v>3</v>
      </c>
      <c r="R24" s="600">
        <v>0</v>
      </c>
      <c r="S24" s="600">
        <v>2</v>
      </c>
      <c r="T24" s="600">
        <v>0</v>
      </c>
      <c r="U24" s="600">
        <v>1</v>
      </c>
      <c r="V24" s="108">
        <f t="shared" si="1"/>
        <v>1</v>
      </c>
      <c r="W24" s="602">
        <v>0</v>
      </c>
      <c r="X24" s="602">
        <v>0</v>
      </c>
      <c r="Y24" s="603">
        <v>1</v>
      </c>
      <c r="Z24" s="113" t="s">
        <v>294</v>
      </c>
    </row>
    <row r="25" spans="1:26" s="5" customFormat="1" ht="23.1" customHeight="1">
      <c r="A25" s="11" t="s">
        <v>295</v>
      </c>
      <c r="B25" s="107">
        <f t="shared" si="2"/>
        <v>194</v>
      </c>
      <c r="C25" s="108">
        <f t="shared" si="3"/>
        <v>171</v>
      </c>
      <c r="D25" s="598">
        <v>5</v>
      </c>
      <c r="E25" s="598">
        <v>3</v>
      </c>
      <c r="F25" s="598">
        <v>2</v>
      </c>
      <c r="G25" s="598">
        <v>165</v>
      </c>
      <c r="H25" s="598">
        <v>0</v>
      </c>
      <c r="I25" s="598">
        <v>1</v>
      </c>
      <c r="J25" s="598">
        <v>0</v>
      </c>
      <c r="K25" s="598">
        <v>0</v>
      </c>
      <c r="L25" s="598">
        <v>3</v>
      </c>
      <c r="M25" s="108">
        <f t="shared" si="4"/>
        <v>12</v>
      </c>
      <c r="N25" s="606">
        <v>4</v>
      </c>
      <c r="O25" s="606">
        <v>8</v>
      </c>
      <c r="P25" s="606">
        <v>0</v>
      </c>
      <c r="Q25" s="108">
        <f>SUM(R25:U25)</f>
        <v>7</v>
      </c>
      <c r="R25" s="600">
        <v>0</v>
      </c>
      <c r="S25" s="600">
        <v>7</v>
      </c>
      <c r="T25" s="600">
        <v>0</v>
      </c>
      <c r="U25" s="600">
        <v>0</v>
      </c>
      <c r="V25" s="108">
        <f t="shared" si="1"/>
        <v>1</v>
      </c>
      <c r="W25" s="602">
        <v>0</v>
      </c>
      <c r="X25" s="602">
        <v>0</v>
      </c>
      <c r="Y25" s="603">
        <v>1</v>
      </c>
      <c r="Z25" s="12" t="s">
        <v>296</v>
      </c>
    </row>
    <row r="26" spans="1:26" s="5" customFormat="1" ht="23.1" customHeight="1">
      <c r="A26" s="11" t="s">
        <v>297</v>
      </c>
      <c r="B26" s="107">
        <f t="shared" si="2"/>
        <v>110</v>
      </c>
      <c r="C26" s="108">
        <f t="shared" si="3"/>
        <v>80</v>
      </c>
      <c r="D26" s="598">
        <v>12</v>
      </c>
      <c r="E26" s="598">
        <v>8</v>
      </c>
      <c r="F26" s="598">
        <v>4</v>
      </c>
      <c r="G26" s="598">
        <v>64</v>
      </c>
      <c r="H26" s="598">
        <v>0</v>
      </c>
      <c r="I26" s="598">
        <v>1</v>
      </c>
      <c r="J26" s="598">
        <v>1</v>
      </c>
      <c r="K26" s="598">
        <v>2</v>
      </c>
      <c r="L26" s="598">
        <v>7</v>
      </c>
      <c r="M26" s="108">
        <f t="shared" si="4"/>
        <v>15</v>
      </c>
      <c r="N26" s="606">
        <v>6</v>
      </c>
      <c r="O26" s="606">
        <v>9</v>
      </c>
      <c r="P26" s="606">
        <v>0</v>
      </c>
      <c r="Q26" s="108">
        <f>SUM(R26:U26)</f>
        <v>5</v>
      </c>
      <c r="R26" s="600">
        <v>0</v>
      </c>
      <c r="S26" s="600">
        <v>3</v>
      </c>
      <c r="T26" s="600">
        <v>0</v>
      </c>
      <c r="U26" s="600">
        <v>2</v>
      </c>
      <c r="V26" s="108">
        <f t="shared" si="1"/>
        <v>3</v>
      </c>
      <c r="W26" s="602">
        <v>0</v>
      </c>
      <c r="X26" s="602">
        <v>0</v>
      </c>
      <c r="Y26" s="603">
        <v>3</v>
      </c>
      <c r="Z26" s="12" t="s">
        <v>298</v>
      </c>
    </row>
    <row r="27" spans="1:26" s="3" customFormat="1" ht="23.1" customHeight="1" thickBot="1">
      <c r="A27" s="119" t="s">
        <v>299</v>
      </c>
      <c r="B27" s="120">
        <f t="shared" si="2"/>
        <v>49</v>
      </c>
      <c r="C27" s="121">
        <f t="shared" si="3"/>
        <v>32</v>
      </c>
      <c r="D27" s="599">
        <v>2</v>
      </c>
      <c r="E27" s="599">
        <v>0</v>
      </c>
      <c r="F27" s="599">
        <v>2</v>
      </c>
      <c r="G27" s="599">
        <v>28</v>
      </c>
      <c r="H27" s="599">
        <v>0</v>
      </c>
      <c r="I27" s="599">
        <v>1</v>
      </c>
      <c r="J27" s="599">
        <v>1</v>
      </c>
      <c r="K27" s="599">
        <v>0</v>
      </c>
      <c r="L27" s="599">
        <v>4</v>
      </c>
      <c r="M27" s="121">
        <f>SUM(N27:P27)</f>
        <v>8</v>
      </c>
      <c r="N27" s="608">
        <v>6</v>
      </c>
      <c r="O27" s="608">
        <v>2</v>
      </c>
      <c r="P27" s="608" t="s">
        <v>300</v>
      </c>
      <c r="Q27" s="121">
        <f>SUM(R27:U27)</f>
        <v>2</v>
      </c>
      <c r="R27" s="601">
        <v>0</v>
      </c>
      <c r="S27" s="601">
        <v>1</v>
      </c>
      <c r="T27" s="601">
        <v>0</v>
      </c>
      <c r="U27" s="601">
        <v>1</v>
      </c>
      <c r="V27" s="121">
        <f t="shared" si="1"/>
        <v>3</v>
      </c>
      <c r="W27" s="604">
        <v>0</v>
      </c>
      <c r="X27" s="604">
        <v>0</v>
      </c>
      <c r="Y27" s="605">
        <v>3</v>
      </c>
      <c r="Z27" s="122" t="s">
        <v>301</v>
      </c>
    </row>
    <row r="28" spans="1:26" ht="34.5" customHeight="1">
      <c r="A28" s="123" t="s">
        <v>105</v>
      </c>
      <c r="L28" s="808" t="s">
        <v>302</v>
      </c>
      <c r="M28" s="808"/>
      <c r="N28" s="808"/>
      <c r="O28" s="808"/>
      <c r="P28" s="808"/>
    </row>
    <row r="29" spans="1:26">
      <c r="A29" s="33"/>
    </row>
    <row r="30" spans="1:26">
      <c r="A30" s="33"/>
    </row>
    <row r="31" spans="1:26">
      <c r="A31" s="33"/>
    </row>
    <row r="32" spans="1:26">
      <c r="A32" s="33"/>
    </row>
  </sheetData>
  <mergeCells count="15">
    <mergeCell ref="L28:P28"/>
    <mergeCell ref="A2:L2"/>
    <mergeCell ref="M2:Z2"/>
    <mergeCell ref="T4:Z4"/>
    <mergeCell ref="A5:A10"/>
    <mergeCell ref="C5:K5"/>
    <mergeCell ref="M5:P5"/>
    <mergeCell ref="Q5:U5"/>
    <mergeCell ref="V5:Y5"/>
    <mergeCell ref="Z5:Z10"/>
    <mergeCell ref="D6:F6"/>
    <mergeCell ref="D7:D8"/>
    <mergeCell ref="E7:E8"/>
    <mergeCell ref="F7:F8"/>
    <mergeCell ref="L7:L8"/>
  </mergeCells>
  <phoneticPr fontId="12" type="noConversion"/>
  <printOptions horizontalCentered="1"/>
  <pageMargins left="0.35433070866141736" right="0.15748031496062992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26"/>
  <sheetViews>
    <sheetView showGridLines="0" view="pageBreakPreview" topLeftCell="A7" zoomScaleNormal="100" zoomScaleSheetLayoutView="100" workbookViewId="0">
      <selection activeCell="A19" sqref="A19"/>
    </sheetView>
  </sheetViews>
  <sheetFormatPr defaultRowHeight="13.5"/>
  <cols>
    <col min="1" max="1" width="9.88671875" style="1" bestFit="1" customWidth="1"/>
    <col min="2" max="2" width="7.109375" style="1" bestFit="1" customWidth="1"/>
    <col min="3" max="3" width="8.88671875" style="1"/>
    <col min="4" max="5" width="9.88671875" style="1" bestFit="1" customWidth="1"/>
    <col min="6" max="6" width="8.77734375" style="1" bestFit="1" customWidth="1"/>
    <col min="7" max="8" width="7.109375" style="1" bestFit="1" customWidth="1"/>
    <col min="9" max="9" width="4.88671875" style="1" bestFit="1" customWidth="1"/>
    <col min="10" max="10" width="7.109375" style="1" bestFit="1" customWidth="1"/>
    <col min="11" max="11" width="8.77734375" style="1" bestFit="1" customWidth="1"/>
    <col min="12" max="12" width="9.88671875" style="1" bestFit="1" customWidth="1"/>
    <col min="13" max="13" width="5.5546875" style="1" bestFit="1" customWidth="1"/>
    <col min="14" max="14" width="8.5546875" style="1" bestFit="1" customWidth="1"/>
    <col min="15" max="15" width="7.6640625" style="1" bestFit="1" customWidth="1"/>
    <col min="16" max="16" width="9.5546875" style="1" bestFit="1" customWidth="1"/>
    <col min="17" max="17" width="9.88671875" style="1" bestFit="1" customWidth="1"/>
    <col min="18" max="18" width="16.21875" style="1" customWidth="1"/>
    <col min="19" max="16384" width="8.88671875" style="1"/>
  </cols>
  <sheetData>
    <row r="1" spans="1:18" ht="20.25" customHeight="1"/>
    <row r="2" spans="1:18" ht="28.5" customHeight="1">
      <c r="A2" s="789" t="s">
        <v>303</v>
      </c>
      <c r="B2" s="789"/>
      <c r="C2" s="789"/>
      <c r="D2" s="789"/>
      <c r="E2" s="789"/>
      <c r="F2" s="789"/>
      <c r="G2" s="789"/>
      <c r="H2" s="789"/>
      <c r="I2" s="124"/>
      <c r="J2" s="124"/>
      <c r="K2" s="790" t="s">
        <v>304</v>
      </c>
      <c r="L2" s="790"/>
      <c r="M2" s="790"/>
      <c r="N2" s="790"/>
      <c r="O2" s="790"/>
      <c r="P2" s="790"/>
      <c r="Q2" s="790"/>
      <c r="R2" s="790"/>
    </row>
    <row r="4" spans="1:18" ht="14.25" thickBot="1">
      <c r="A4" s="1" t="s">
        <v>199</v>
      </c>
      <c r="Q4" s="791" t="s">
        <v>200</v>
      </c>
      <c r="R4" s="791"/>
    </row>
    <row r="5" spans="1:18" ht="39" customHeight="1">
      <c r="A5" s="817" t="s">
        <v>305</v>
      </c>
      <c r="B5" s="881" t="s">
        <v>306</v>
      </c>
      <c r="C5" s="824" t="s">
        <v>307</v>
      </c>
      <c r="D5" s="825"/>
      <c r="E5" s="825"/>
      <c r="F5" s="825"/>
      <c r="G5" s="825"/>
      <c r="H5" s="825"/>
      <c r="I5" s="825"/>
      <c r="J5" s="825"/>
      <c r="K5" s="825"/>
      <c r="L5" s="825"/>
      <c r="M5" s="826"/>
      <c r="N5" s="882" t="s">
        <v>308</v>
      </c>
      <c r="O5" s="873"/>
      <c r="P5" s="873"/>
      <c r="Q5" s="874"/>
      <c r="R5" s="816" t="s">
        <v>240</v>
      </c>
    </row>
    <row r="6" spans="1:18" ht="40.5">
      <c r="A6" s="871"/>
      <c r="B6" s="869"/>
      <c r="C6" s="30" t="s">
        <v>309</v>
      </c>
      <c r="D6" s="30" t="s">
        <v>310</v>
      </c>
      <c r="E6" s="30" t="s">
        <v>311</v>
      </c>
      <c r="F6" s="30" t="s">
        <v>312</v>
      </c>
      <c r="G6" s="883" t="s">
        <v>313</v>
      </c>
      <c r="H6" s="884"/>
      <c r="I6" s="884"/>
      <c r="J6" s="885"/>
      <c r="K6" s="30" t="s">
        <v>314</v>
      </c>
      <c r="L6" s="53" t="s">
        <v>315</v>
      </c>
      <c r="M6" s="53" t="s">
        <v>316</v>
      </c>
      <c r="N6" s="53" t="s">
        <v>317</v>
      </c>
      <c r="O6" s="53" t="s">
        <v>318</v>
      </c>
      <c r="P6" s="53" t="s">
        <v>319</v>
      </c>
      <c r="Q6" s="53" t="s">
        <v>320</v>
      </c>
      <c r="R6" s="875"/>
    </row>
    <row r="7" spans="1:18" ht="6.75" customHeight="1">
      <c r="A7" s="871"/>
      <c r="B7" s="125"/>
      <c r="C7" s="30"/>
      <c r="D7" s="53"/>
      <c r="E7" s="30"/>
      <c r="F7" s="30"/>
      <c r="G7" s="30"/>
      <c r="H7" s="53"/>
      <c r="I7" s="53"/>
      <c r="J7" s="53"/>
      <c r="K7" s="30"/>
      <c r="L7" s="53"/>
      <c r="M7" s="53"/>
      <c r="N7" s="53"/>
      <c r="O7" s="53"/>
      <c r="P7" s="53"/>
      <c r="Q7" s="30"/>
      <c r="R7" s="875"/>
    </row>
    <row r="8" spans="1:18" ht="39" customHeight="1">
      <c r="A8" s="872"/>
      <c r="B8" s="63" t="s">
        <v>321</v>
      </c>
      <c r="C8" s="38" t="s">
        <v>322</v>
      </c>
      <c r="D8" s="40" t="s">
        <v>323</v>
      </c>
      <c r="E8" s="40" t="s">
        <v>324</v>
      </c>
      <c r="F8" s="38" t="s">
        <v>325</v>
      </c>
      <c r="G8" s="87" t="s">
        <v>326</v>
      </c>
      <c r="H8" s="40" t="s">
        <v>327</v>
      </c>
      <c r="I8" s="40" t="s">
        <v>328</v>
      </c>
      <c r="J8" s="40" t="s">
        <v>329</v>
      </c>
      <c r="K8" s="38" t="s">
        <v>330</v>
      </c>
      <c r="L8" s="40" t="s">
        <v>331</v>
      </c>
      <c r="M8" s="40" t="s">
        <v>332</v>
      </c>
      <c r="N8" s="40" t="s">
        <v>333</v>
      </c>
      <c r="O8" s="40" t="s">
        <v>334</v>
      </c>
      <c r="P8" s="40" t="s">
        <v>335</v>
      </c>
      <c r="Q8" s="38" t="s">
        <v>336</v>
      </c>
      <c r="R8" s="876"/>
    </row>
    <row r="9" spans="1:18" s="5" customFormat="1" ht="23.1" customHeight="1">
      <c r="A9" s="11">
        <v>2011</v>
      </c>
      <c r="B9" s="126">
        <v>402</v>
      </c>
      <c r="C9" s="44">
        <v>401</v>
      </c>
      <c r="D9" s="44">
        <v>65</v>
      </c>
      <c r="E9" s="44">
        <v>13</v>
      </c>
      <c r="F9" s="44">
        <v>55</v>
      </c>
      <c r="G9" s="44"/>
      <c r="H9" s="44">
        <v>175</v>
      </c>
      <c r="I9" s="89">
        <v>9</v>
      </c>
      <c r="J9" s="89">
        <v>5</v>
      </c>
      <c r="K9" s="44">
        <v>69</v>
      </c>
      <c r="L9" s="44">
        <v>10</v>
      </c>
      <c r="M9" s="89">
        <v>0</v>
      </c>
      <c r="N9" s="44">
        <v>1</v>
      </c>
      <c r="O9" s="44">
        <v>1</v>
      </c>
      <c r="P9" s="44">
        <v>0</v>
      </c>
      <c r="Q9" s="127">
        <v>0</v>
      </c>
      <c r="R9" s="11">
        <v>2011</v>
      </c>
    </row>
    <row r="10" spans="1:18" s="5" customFormat="1" ht="23.1" customHeight="1">
      <c r="A10" s="11">
        <v>2012</v>
      </c>
      <c r="B10" s="126">
        <v>593</v>
      </c>
      <c r="C10" s="109">
        <v>592</v>
      </c>
      <c r="D10" s="109">
        <v>64</v>
      </c>
      <c r="E10" s="109">
        <v>12</v>
      </c>
      <c r="F10" s="109">
        <v>53</v>
      </c>
      <c r="G10" s="109">
        <v>196</v>
      </c>
      <c r="H10" s="109">
        <v>176</v>
      </c>
      <c r="I10" s="110">
        <v>15</v>
      </c>
      <c r="J10" s="110">
        <v>5</v>
      </c>
      <c r="K10" s="109">
        <v>62</v>
      </c>
      <c r="L10" s="109">
        <v>9</v>
      </c>
      <c r="M10" s="89">
        <v>0</v>
      </c>
      <c r="N10" s="44">
        <v>1</v>
      </c>
      <c r="O10" s="109">
        <v>1</v>
      </c>
      <c r="P10" s="109">
        <v>0</v>
      </c>
      <c r="Q10" s="112">
        <v>0</v>
      </c>
      <c r="R10" s="11">
        <v>2012</v>
      </c>
    </row>
    <row r="11" spans="1:18" s="5" customFormat="1" ht="23.1" customHeight="1">
      <c r="A11" s="11">
        <v>2013</v>
      </c>
      <c r="B11" s="126">
        <v>483</v>
      </c>
      <c r="C11" s="109">
        <v>482</v>
      </c>
      <c r="D11" s="109">
        <v>65</v>
      </c>
      <c r="E11" s="109">
        <v>12</v>
      </c>
      <c r="F11" s="109">
        <v>55</v>
      </c>
      <c r="G11" s="109">
        <v>238</v>
      </c>
      <c r="H11" s="109">
        <v>184</v>
      </c>
      <c r="I11" s="110">
        <v>38</v>
      </c>
      <c r="J11" s="110">
        <v>7</v>
      </c>
      <c r="K11" s="109">
        <v>61</v>
      </c>
      <c r="L11" s="109">
        <v>10</v>
      </c>
      <c r="M11" s="89">
        <v>0</v>
      </c>
      <c r="N11" s="44">
        <v>1</v>
      </c>
      <c r="O11" s="109">
        <v>1</v>
      </c>
      <c r="P11" s="109">
        <v>0</v>
      </c>
      <c r="Q11" s="112">
        <v>0</v>
      </c>
      <c r="R11" s="11">
        <v>2013</v>
      </c>
    </row>
    <row r="12" spans="1:18" s="5" customFormat="1" ht="23.1" customHeight="1">
      <c r="A12" s="11">
        <v>2014</v>
      </c>
      <c r="B12" s="126">
        <v>445</v>
      </c>
      <c r="C12" s="109">
        <v>444</v>
      </c>
      <c r="D12" s="109">
        <v>64</v>
      </c>
      <c r="E12" s="109">
        <v>10</v>
      </c>
      <c r="F12" s="109">
        <v>51</v>
      </c>
      <c r="G12" s="109">
        <v>248</v>
      </c>
      <c r="H12" s="109">
        <v>200</v>
      </c>
      <c r="I12" s="110">
        <v>41</v>
      </c>
      <c r="J12" s="110">
        <v>7</v>
      </c>
      <c r="K12" s="109">
        <v>59</v>
      </c>
      <c r="L12" s="109">
        <v>12</v>
      </c>
      <c r="M12" s="44">
        <v>0</v>
      </c>
      <c r="N12" s="44">
        <v>1</v>
      </c>
      <c r="O12" s="109">
        <v>1</v>
      </c>
      <c r="P12" s="109">
        <v>0</v>
      </c>
      <c r="Q12" s="112">
        <v>0</v>
      </c>
      <c r="R12" s="11">
        <v>2014</v>
      </c>
    </row>
    <row r="13" spans="1:18" s="5" customFormat="1" ht="23.1" customHeight="1">
      <c r="A13" s="11">
        <v>2015</v>
      </c>
      <c r="B13" s="126">
        <v>485</v>
      </c>
      <c r="C13" s="109">
        <v>485</v>
      </c>
      <c r="D13" s="109">
        <v>64</v>
      </c>
      <c r="E13" s="109">
        <v>13</v>
      </c>
      <c r="F13" s="109">
        <v>53</v>
      </c>
      <c r="G13" s="109">
        <v>285</v>
      </c>
      <c r="H13" s="109">
        <v>220</v>
      </c>
      <c r="I13" s="110">
        <v>49</v>
      </c>
      <c r="J13" s="110">
        <v>16</v>
      </c>
      <c r="K13" s="109">
        <v>59</v>
      </c>
      <c r="L13" s="109">
        <v>11</v>
      </c>
      <c r="M13" s="44">
        <v>0</v>
      </c>
      <c r="N13" s="44">
        <v>0</v>
      </c>
      <c r="O13" s="109">
        <v>0</v>
      </c>
      <c r="P13" s="109">
        <v>0</v>
      </c>
      <c r="Q13" s="112">
        <v>0</v>
      </c>
      <c r="R13" s="11">
        <v>2015</v>
      </c>
    </row>
    <row r="14" spans="1:18" s="52" customFormat="1" ht="23.1" customHeight="1">
      <c r="A14" s="128">
        <v>2016</v>
      </c>
      <c r="B14" s="129">
        <f>C14+N14</f>
        <v>476</v>
      </c>
      <c r="C14" s="130">
        <f>D14+E14+F14+G14+K14+L14+M14</f>
        <v>476</v>
      </c>
      <c r="D14" s="130">
        <f t="shared" ref="D14:Q14" si="0">SUM(D15:D25)</f>
        <v>65</v>
      </c>
      <c r="E14" s="130">
        <f t="shared" si="0"/>
        <v>13</v>
      </c>
      <c r="F14" s="130">
        <f t="shared" si="0"/>
        <v>53</v>
      </c>
      <c r="G14" s="130">
        <f t="shared" si="0"/>
        <v>274</v>
      </c>
      <c r="H14" s="130">
        <f t="shared" si="0"/>
        <v>211</v>
      </c>
      <c r="I14" s="130">
        <f t="shared" si="0"/>
        <v>44</v>
      </c>
      <c r="J14" s="130">
        <f t="shared" si="0"/>
        <v>19</v>
      </c>
      <c r="K14" s="130">
        <f t="shared" si="0"/>
        <v>59</v>
      </c>
      <c r="L14" s="130">
        <f t="shared" si="0"/>
        <v>12</v>
      </c>
      <c r="M14" s="130">
        <f t="shared" si="0"/>
        <v>0</v>
      </c>
      <c r="N14" s="130">
        <f t="shared" si="0"/>
        <v>0</v>
      </c>
      <c r="O14" s="130">
        <f t="shared" si="0"/>
        <v>0</v>
      </c>
      <c r="P14" s="130">
        <f t="shared" si="0"/>
        <v>0</v>
      </c>
      <c r="Q14" s="131">
        <f t="shared" si="0"/>
        <v>0</v>
      </c>
      <c r="R14" s="128">
        <v>2016</v>
      </c>
    </row>
    <row r="15" spans="1:18" s="5" customFormat="1" ht="23.1" customHeight="1">
      <c r="A15" s="11" t="s">
        <v>278</v>
      </c>
      <c r="B15" s="126">
        <f t="shared" ref="B15:B25" si="1">C15+N15</f>
        <v>314</v>
      </c>
      <c r="C15" s="609">
        <v>314</v>
      </c>
      <c r="D15" s="609">
        <v>33</v>
      </c>
      <c r="E15" s="609">
        <v>10</v>
      </c>
      <c r="F15" s="609">
        <v>23</v>
      </c>
      <c r="G15" s="89">
        <f>SUM(H15:J15)</f>
        <v>195</v>
      </c>
      <c r="H15" s="611">
        <v>142</v>
      </c>
      <c r="I15" s="611">
        <v>39</v>
      </c>
      <c r="J15" s="611">
        <v>14</v>
      </c>
      <c r="K15" s="613">
        <v>43</v>
      </c>
      <c r="L15" s="613">
        <v>10</v>
      </c>
      <c r="M15" s="613">
        <v>0</v>
      </c>
      <c r="N15" s="613">
        <v>0</v>
      </c>
      <c r="O15" s="613">
        <v>0</v>
      </c>
      <c r="P15" s="613">
        <v>0</v>
      </c>
      <c r="Q15" s="614">
        <v>0</v>
      </c>
      <c r="R15" s="11" t="s">
        <v>337</v>
      </c>
    </row>
    <row r="16" spans="1:18" s="5" customFormat="1" ht="23.1" customHeight="1">
      <c r="A16" s="11" t="s">
        <v>281</v>
      </c>
      <c r="B16" s="126">
        <f t="shared" si="1"/>
        <v>74</v>
      </c>
      <c r="C16" s="609">
        <v>74</v>
      </c>
      <c r="D16" s="609">
        <v>19</v>
      </c>
      <c r="E16" s="609">
        <v>3</v>
      </c>
      <c r="F16" s="609">
        <v>12</v>
      </c>
      <c r="G16" s="89">
        <f t="shared" ref="G16:G25" si="2">SUM(H16:J16)</f>
        <v>31</v>
      </c>
      <c r="H16" s="611">
        <v>30</v>
      </c>
      <c r="I16" s="611">
        <v>1</v>
      </c>
      <c r="J16" s="611">
        <v>0</v>
      </c>
      <c r="K16" s="613">
        <v>9</v>
      </c>
      <c r="L16" s="613">
        <v>0</v>
      </c>
      <c r="M16" s="613">
        <v>0</v>
      </c>
      <c r="N16" s="613">
        <v>0</v>
      </c>
      <c r="O16" s="613">
        <v>0</v>
      </c>
      <c r="P16" s="613">
        <v>0</v>
      </c>
      <c r="Q16" s="614">
        <v>0</v>
      </c>
      <c r="R16" s="11" t="s">
        <v>338</v>
      </c>
    </row>
    <row r="17" spans="1:18" s="5" customFormat="1" ht="23.1" customHeight="1">
      <c r="A17" s="11" t="s">
        <v>283</v>
      </c>
      <c r="B17" s="126">
        <f t="shared" si="1"/>
        <v>36</v>
      </c>
      <c r="C17" s="609">
        <v>36</v>
      </c>
      <c r="D17" s="609">
        <v>1</v>
      </c>
      <c r="E17" s="609">
        <v>0</v>
      </c>
      <c r="F17" s="609">
        <v>3</v>
      </c>
      <c r="G17" s="89">
        <f t="shared" si="2"/>
        <v>28</v>
      </c>
      <c r="H17" s="611">
        <v>19</v>
      </c>
      <c r="I17" s="611">
        <v>4</v>
      </c>
      <c r="J17" s="611">
        <v>5</v>
      </c>
      <c r="K17" s="613">
        <v>2</v>
      </c>
      <c r="L17" s="613">
        <v>2</v>
      </c>
      <c r="M17" s="613">
        <v>0</v>
      </c>
      <c r="N17" s="613">
        <v>0</v>
      </c>
      <c r="O17" s="613">
        <v>0</v>
      </c>
      <c r="P17" s="613">
        <v>0</v>
      </c>
      <c r="Q17" s="614">
        <v>0</v>
      </c>
      <c r="R17" s="11" t="s">
        <v>339</v>
      </c>
    </row>
    <row r="18" spans="1:18" s="5" customFormat="1" ht="23.1" customHeight="1">
      <c r="A18" s="11" t="s">
        <v>285</v>
      </c>
      <c r="B18" s="126">
        <f t="shared" si="1"/>
        <v>5</v>
      </c>
      <c r="C18" s="609">
        <v>5</v>
      </c>
      <c r="D18" s="609">
        <v>2</v>
      </c>
      <c r="E18" s="609">
        <v>0</v>
      </c>
      <c r="F18" s="609">
        <v>2</v>
      </c>
      <c r="G18" s="89">
        <f t="shared" si="2"/>
        <v>1</v>
      </c>
      <c r="H18" s="611">
        <v>1</v>
      </c>
      <c r="I18" s="611">
        <v>0</v>
      </c>
      <c r="J18" s="611">
        <v>0</v>
      </c>
      <c r="K18" s="613">
        <v>0</v>
      </c>
      <c r="L18" s="613">
        <v>0</v>
      </c>
      <c r="M18" s="613">
        <v>0</v>
      </c>
      <c r="N18" s="613">
        <v>0</v>
      </c>
      <c r="O18" s="613">
        <v>0</v>
      </c>
      <c r="P18" s="613">
        <v>0</v>
      </c>
      <c r="Q18" s="614">
        <v>0</v>
      </c>
      <c r="R18" s="11" t="s">
        <v>286</v>
      </c>
    </row>
    <row r="19" spans="1:18" s="5" customFormat="1" ht="23.1" customHeight="1">
      <c r="A19" s="11" t="s">
        <v>287</v>
      </c>
      <c r="B19" s="126">
        <f t="shared" si="1"/>
        <v>2</v>
      </c>
      <c r="C19" s="609">
        <v>2</v>
      </c>
      <c r="D19" s="609">
        <v>0</v>
      </c>
      <c r="E19" s="609">
        <v>0</v>
      </c>
      <c r="F19" s="609">
        <v>1</v>
      </c>
      <c r="G19" s="89">
        <f t="shared" si="2"/>
        <v>1</v>
      </c>
      <c r="H19" s="611">
        <v>1</v>
      </c>
      <c r="I19" s="611">
        <v>0</v>
      </c>
      <c r="J19" s="611">
        <v>0</v>
      </c>
      <c r="K19" s="613">
        <v>0</v>
      </c>
      <c r="L19" s="613">
        <v>0</v>
      </c>
      <c r="M19" s="613">
        <v>0</v>
      </c>
      <c r="N19" s="613">
        <v>0</v>
      </c>
      <c r="O19" s="613">
        <v>0</v>
      </c>
      <c r="P19" s="613">
        <v>0</v>
      </c>
      <c r="Q19" s="614">
        <v>0</v>
      </c>
      <c r="R19" s="11" t="s">
        <v>340</v>
      </c>
    </row>
    <row r="20" spans="1:18" s="5" customFormat="1" ht="23.1" customHeight="1">
      <c r="A20" s="11" t="s">
        <v>289</v>
      </c>
      <c r="B20" s="126">
        <f t="shared" si="1"/>
        <v>5</v>
      </c>
      <c r="C20" s="609">
        <v>5</v>
      </c>
      <c r="D20" s="609">
        <v>0</v>
      </c>
      <c r="E20" s="609">
        <v>0</v>
      </c>
      <c r="F20" s="609">
        <v>3</v>
      </c>
      <c r="G20" s="89">
        <f t="shared" si="2"/>
        <v>2</v>
      </c>
      <c r="H20" s="611">
        <v>2</v>
      </c>
      <c r="I20" s="611">
        <v>0</v>
      </c>
      <c r="J20" s="611">
        <v>0</v>
      </c>
      <c r="K20" s="613">
        <v>0</v>
      </c>
      <c r="L20" s="613">
        <v>0</v>
      </c>
      <c r="M20" s="613">
        <v>0</v>
      </c>
      <c r="N20" s="613">
        <v>0</v>
      </c>
      <c r="O20" s="613">
        <v>0</v>
      </c>
      <c r="P20" s="613">
        <v>0</v>
      </c>
      <c r="Q20" s="614">
        <v>0</v>
      </c>
      <c r="R20" s="11" t="s">
        <v>341</v>
      </c>
    </row>
    <row r="21" spans="1:18" s="5" customFormat="1" ht="23.1" customHeight="1">
      <c r="A21" s="11" t="s">
        <v>291</v>
      </c>
      <c r="B21" s="126">
        <f t="shared" si="1"/>
        <v>1</v>
      </c>
      <c r="C21" s="609">
        <v>1</v>
      </c>
      <c r="D21" s="609">
        <v>0</v>
      </c>
      <c r="E21" s="609">
        <v>0</v>
      </c>
      <c r="F21" s="609">
        <v>0</v>
      </c>
      <c r="G21" s="89">
        <v>0</v>
      </c>
      <c r="H21" s="611">
        <v>0</v>
      </c>
      <c r="I21" s="611">
        <v>0</v>
      </c>
      <c r="J21" s="611">
        <v>0</v>
      </c>
      <c r="K21" s="613">
        <v>1</v>
      </c>
      <c r="L21" s="613">
        <v>0</v>
      </c>
      <c r="M21" s="613">
        <v>0</v>
      </c>
      <c r="N21" s="613">
        <v>0</v>
      </c>
      <c r="O21" s="613">
        <v>0</v>
      </c>
      <c r="P21" s="613">
        <v>0</v>
      </c>
      <c r="Q21" s="614">
        <v>0</v>
      </c>
      <c r="R21" s="11" t="s">
        <v>292</v>
      </c>
    </row>
    <row r="22" spans="1:18" s="5" customFormat="1" ht="23.1" customHeight="1">
      <c r="A22" s="11" t="s">
        <v>293</v>
      </c>
      <c r="B22" s="126">
        <f t="shared" si="1"/>
        <v>6</v>
      </c>
      <c r="C22" s="609">
        <v>6</v>
      </c>
      <c r="D22" s="609">
        <v>0</v>
      </c>
      <c r="E22" s="609">
        <v>0</v>
      </c>
      <c r="F22" s="609">
        <v>2</v>
      </c>
      <c r="G22" s="89">
        <f t="shared" si="2"/>
        <v>4</v>
      </c>
      <c r="H22" s="611">
        <v>4</v>
      </c>
      <c r="I22" s="611">
        <v>0</v>
      </c>
      <c r="J22" s="611">
        <v>0</v>
      </c>
      <c r="K22" s="613">
        <v>0</v>
      </c>
      <c r="L22" s="613">
        <v>0</v>
      </c>
      <c r="M22" s="613">
        <v>0</v>
      </c>
      <c r="N22" s="613">
        <v>0</v>
      </c>
      <c r="O22" s="613">
        <v>0</v>
      </c>
      <c r="P22" s="613">
        <v>0</v>
      </c>
      <c r="Q22" s="614">
        <v>0</v>
      </c>
      <c r="R22" s="11" t="s">
        <v>342</v>
      </c>
    </row>
    <row r="23" spans="1:18" s="5" customFormat="1" ht="23.1" customHeight="1">
      <c r="A23" s="11" t="s">
        <v>295</v>
      </c>
      <c r="B23" s="126">
        <f t="shared" si="1"/>
        <v>11</v>
      </c>
      <c r="C23" s="609">
        <v>11</v>
      </c>
      <c r="D23" s="609">
        <v>8</v>
      </c>
      <c r="E23" s="609">
        <v>0</v>
      </c>
      <c r="F23" s="609">
        <v>1</v>
      </c>
      <c r="G23" s="89">
        <f t="shared" si="2"/>
        <v>2</v>
      </c>
      <c r="H23" s="611">
        <v>2</v>
      </c>
      <c r="I23" s="611">
        <v>0</v>
      </c>
      <c r="J23" s="611">
        <v>0</v>
      </c>
      <c r="K23" s="613">
        <v>0</v>
      </c>
      <c r="L23" s="613">
        <v>0</v>
      </c>
      <c r="M23" s="613">
        <v>0</v>
      </c>
      <c r="N23" s="613">
        <v>0</v>
      </c>
      <c r="O23" s="613">
        <v>0</v>
      </c>
      <c r="P23" s="613">
        <v>0</v>
      </c>
      <c r="Q23" s="614">
        <v>0</v>
      </c>
      <c r="R23" s="11" t="s">
        <v>296</v>
      </c>
    </row>
    <row r="24" spans="1:18" s="5" customFormat="1" ht="23.1" customHeight="1">
      <c r="A24" s="11" t="s">
        <v>297</v>
      </c>
      <c r="B24" s="126">
        <f t="shared" si="1"/>
        <v>17</v>
      </c>
      <c r="C24" s="609">
        <v>17</v>
      </c>
      <c r="D24" s="609">
        <v>1</v>
      </c>
      <c r="E24" s="609">
        <v>0</v>
      </c>
      <c r="F24" s="609">
        <v>4</v>
      </c>
      <c r="G24" s="89">
        <f t="shared" si="2"/>
        <v>9</v>
      </c>
      <c r="H24" s="611">
        <v>9</v>
      </c>
      <c r="I24" s="611">
        <v>0</v>
      </c>
      <c r="J24" s="611">
        <v>0</v>
      </c>
      <c r="K24" s="613">
        <v>3</v>
      </c>
      <c r="L24" s="613">
        <v>0</v>
      </c>
      <c r="M24" s="613">
        <v>0</v>
      </c>
      <c r="N24" s="613">
        <v>0</v>
      </c>
      <c r="O24" s="613">
        <v>0</v>
      </c>
      <c r="P24" s="613">
        <v>0</v>
      </c>
      <c r="Q24" s="614">
        <v>0</v>
      </c>
      <c r="R24" s="11" t="s">
        <v>298</v>
      </c>
    </row>
    <row r="25" spans="1:18" s="3" customFormat="1" ht="23.1" customHeight="1" thickBot="1">
      <c r="A25" s="119" t="s">
        <v>299</v>
      </c>
      <c r="B25" s="132">
        <f t="shared" si="1"/>
        <v>5</v>
      </c>
      <c r="C25" s="610">
        <v>5</v>
      </c>
      <c r="D25" s="610">
        <v>1</v>
      </c>
      <c r="E25" s="610">
        <v>0</v>
      </c>
      <c r="F25" s="610">
        <v>2</v>
      </c>
      <c r="G25" s="133">
        <f t="shared" si="2"/>
        <v>1</v>
      </c>
      <c r="H25" s="612">
        <v>1</v>
      </c>
      <c r="I25" s="612">
        <v>0</v>
      </c>
      <c r="J25" s="612">
        <v>0</v>
      </c>
      <c r="K25" s="615">
        <v>1</v>
      </c>
      <c r="L25" s="615">
        <v>0</v>
      </c>
      <c r="M25" s="615">
        <v>0</v>
      </c>
      <c r="N25" s="615">
        <v>0</v>
      </c>
      <c r="O25" s="615">
        <v>0</v>
      </c>
      <c r="P25" s="615">
        <v>0</v>
      </c>
      <c r="Q25" s="616">
        <v>0</v>
      </c>
      <c r="R25" s="119" t="s">
        <v>343</v>
      </c>
    </row>
    <row r="26" spans="1:18" ht="38.25" customHeight="1">
      <c r="A26" s="804" t="s">
        <v>344</v>
      </c>
      <c r="B26" s="804"/>
      <c r="C26" s="804"/>
      <c r="D26" s="804"/>
      <c r="E26" s="804"/>
      <c r="K26" s="804" t="s">
        <v>345</v>
      </c>
      <c r="L26" s="808"/>
      <c r="M26" s="808"/>
      <c r="N26" s="808"/>
      <c r="O26" s="808"/>
      <c r="P26" s="808"/>
      <c r="Q26" s="808"/>
    </row>
  </sheetData>
  <mergeCells count="11">
    <mergeCell ref="A26:E26"/>
    <mergeCell ref="K26:Q26"/>
    <mergeCell ref="A2:H2"/>
    <mergeCell ref="K2:R2"/>
    <mergeCell ref="Q4:R4"/>
    <mergeCell ref="A5:A8"/>
    <mergeCell ref="B5:B6"/>
    <mergeCell ref="C5:M5"/>
    <mergeCell ref="N5:Q5"/>
    <mergeCell ref="R5:R8"/>
    <mergeCell ref="G6:J6"/>
  </mergeCells>
  <phoneticPr fontId="12" type="noConversion"/>
  <pageMargins left="0.75" right="0.75" top="1" bottom="1" header="0.5" footer="0.5"/>
  <pageSetup paperSize="9" scale="7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view="pageBreakPreview" zoomScaleNormal="100" workbookViewId="0">
      <selection activeCell="B16" sqref="B16"/>
    </sheetView>
  </sheetViews>
  <sheetFormatPr defaultRowHeight="13.5"/>
  <cols>
    <col min="1" max="1" width="8.88671875" style="1"/>
    <col min="2" max="2" width="11.77734375" style="1" customWidth="1"/>
    <col min="3" max="3" width="10.5546875" style="1" customWidth="1"/>
    <col min="4" max="4" width="10.109375" style="1" customWidth="1"/>
    <col min="5" max="5" width="12.109375" style="1" customWidth="1"/>
    <col min="6" max="6" width="9.6640625" style="1" customWidth="1"/>
    <col min="7" max="7" width="8.88671875" style="1"/>
    <col min="8" max="8" width="11.5546875" style="1" customWidth="1"/>
    <col min="9" max="9" width="9.44140625" style="1" customWidth="1"/>
    <col min="10" max="10" width="9.77734375" style="1" customWidth="1"/>
    <col min="11" max="11" width="10.44140625" style="1" bestFit="1" customWidth="1"/>
    <col min="12" max="12" width="10.5546875" style="1" customWidth="1"/>
    <col min="13" max="13" width="16.77734375" style="1" customWidth="1"/>
    <col min="14" max="16384" width="8.88671875" style="1"/>
  </cols>
  <sheetData>
    <row r="1" spans="1:14" ht="23.25" customHeight="1"/>
    <row r="2" spans="1:14" ht="20.25">
      <c r="A2" s="789" t="s">
        <v>346</v>
      </c>
      <c r="B2" s="789"/>
      <c r="C2" s="789"/>
      <c r="D2" s="789"/>
      <c r="E2" s="789"/>
      <c r="F2" s="789"/>
      <c r="G2" s="789"/>
      <c r="H2" s="790" t="s">
        <v>347</v>
      </c>
      <c r="I2" s="886"/>
      <c r="J2" s="886"/>
      <c r="K2" s="886"/>
      <c r="L2" s="886"/>
      <c r="M2" s="886"/>
    </row>
    <row r="4" spans="1:14" ht="14.25" thickBot="1">
      <c r="A4" s="1" t="s">
        <v>44</v>
      </c>
      <c r="M4" s="135" t="s">
        <v>45</v>
      </c>
    </row>
    <row r="5" spans="1:14" ht="40.5" customHeight="1">
      <c r="A5" s="817" t="s">
        <v>348</v>
      </c>
      <c r="B5" s="100" t="s">
        <v>349</v>
      </c>
      <c r="C5" s="100" t="s">
        <v>350</v>
      </c>
      <c r="D5" s="100" t="s">
        <v>351</v>
      </c>
      <c r="E5" s="100" t="s">
        <v>352</v>
      </c>
      <c r="F5" s="99" t="s">
        <v>353</v>
      </c>
      <c r="G5" s="99" t="s">
        <v>354</v>
      </c>
      <c r="H5" s="99" t="s">
        <v>355</v>
      </c>
      <c r="I5" s="99" t="s">
        <v>356</v>
      </c>
      <c r="J5" s="99" t="s">
        <v>357</v>
      </c>
      <c r="K5" s="100" t="s">
        <v>358</v>
      </c>
      <c r="L5" s="99" t="s">
        <v>178</v>
      </c>
      <c r="M5" s="816" t="s">
        <v>359</v>
      </c>
      <c r="N5" s="136"/>
    </row>
    <row r="6" spans="1:14">
      <c r="A6" s="871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875"/>
      <c r="N6" s="136"/>
    </row>
    <row r="7" spans="1:14" ht="27">
      <c r="A7" s="872"/>
      <c r="B7" s="38" t="s">
        <v>360</v>
      </c>
      <c r="C7" s="38" t="s">
        <v>361</v>
      </c>
      <c r="D7" s="38" t="s">
        <v>362</v>
      </c>
      <c r="E7" s="38" t="s">
        <v>363</v>
      </c>
      <c r="F7" s="40" t="s">
        <v>364</v>
      </c>
      <c r="G7" s="40" t="s">
        <v>365</v>
      </c>
      <c r="H7" s="40" t="s">
        <v>366</v>
      </c>
      <c r="I7" s="38" t="s">
        <v>367</v>
      </c>
      <c r="J7" s="38" t="s">
        <v>368</v>
      </c>
      <c r="K7" s="40" t="s">
        <v>369</v>
      </c>
      <c r="L7" s="38" t="s">
        <v>144</v>
      </c>
      <c r="M7" s="876"/>
      <c r="N7" s="136"/>
    </row>
    <row r="8" spans="1:14" s="5" customFormat="1" ht="23.1" customHeight="1">
      <c r="A8" s="43">
        <v>2011</v>
      </c>
      <c r="B8" s="45">
        <v>2797</v>
      </c>
      <c r="C8" s="45">
        <v>887</v>
      </c>
      <c r="D8" s="45">
        <v>2255</v>
      </c>
      <c r="E8" s="45">
        <v>1219</v>
      </c>
      <c r="F8" s="45">
        <v>3238</v>
      </c>
      <c r="G8" s="45">
        <v>1409</v>
      </c>
      <c r="H8" s="45">
        <v>2091</v>
      </c>
      <c r="I8" s="45">
        <v>307</v>
      </c>
      <c r="J8" s="45">
        <v>24280</v>
      </c>
      <c r="K8" s="45">
        <v>2979</v>
      </c>
      <c r="L8" s="45">
        <v>581</v>
      </c>
      <c r="M8" s="46">
        <v>2011</v>
      </c>
      <c r="N8" s="3"/>
    </row>
    <row r="9" spans="1:14" s="5" customFormat="1" ht="23.1" customHeight="1">
      <c r="A9" s="43">
        <v>2012</v>
      </c>
      <c r="B9" s="109">
        <v>3237</v>
      </c>
      <c r="C9" s="109">
        <v>579</v>
      </c>
      <c r="D9" s="109">
        <v>2623</v>
      </c>
      <c r="E9" s="109">
        <v>1650</v>
      </c>
      <c r="F9" s="109">
        <v>3586</v>
      </c>
      <c r="G9" s="109">
        <v>1702</v>
      </c>
      <c r="H9" s="109">
        <v>2882</v>
      </c>
      <c r="I9" s="109">
        <v>598</v>
      </c>
      <c r="J9" s="109">
        <v>29438</v>
      </c>
      <c r="K9" s="109">
        <v>2519</v>
      </c>
      <c r="L9" s="109">
        <v>658</v>
      </c>
      <c r="M9" s="46">
        <v>2012</v>
      </c>
      <c r="N9" s="3"/>
    </row>
    <row r="10" spans="1:14" s="5" customFormat="1" ht="23.1" customHeight="1">
      <c r="A10" s="43">
        <v>2013</v>
      </c>
      <c r="B10" s="109">
        <v>174</v>
      </c>
      <c r="C10" s="109">
        <v>33</v>
      </c>
      <c r="D10" s="109">
        <v>78</v>
      </c>
      <c r="E10" s="109">
        <v>334</v>
      </c>
      <c r="F10" s="109">
        <v>1214</v>
      </c>
      <c r="G10" s="109">
        <v>72</v>
      </c>
      <c r="H10" s="109">
        <v>1304</v>
      </c>
      <c r="I10" s="109">
        <v>335</v>
      </c>
      <c r="J10" s="109">
        <v>23320</v>
      </c>
      <c r="K10" s="109">
        <v>994</v>
      </c>
      <c r="L10" s="109">
        <v>11560</v>
      </c>
      <c r="M10" s="46">
        <v>2013</v>
      </c>
      <c r="N10" s="3"/>
    </row>
    <row r="11" spans="1:14" s="5" customFormat="1" ht="23.1" customHeight="1">
      <c r="A11" s="43">
        <v>2014</v>
      </c>
      <c r="B11" s="109">
        <v>397</v>
      </c>
      <c r="C11" s="109">
        <v>118</v>
      </c>
      <c r="D11" s="109">
        <v>10</v>
      </c>
      <c r="E11" s="109">
        <v>300</v>
      </c>
      <c r="F11" s="109">
        <v>900</v>
      </c>
      <c r="G11" s="109">
        <v>35</v>
      </c>
      <c r="H11" s="109">
        <v>267</v>
      </c>
      <c r="I11" s="109">
        <v>346</v>
      </c>
      <c r="J11" s="109">
        <v>28423</v>
      </c>
      <c r="K11" s="109">
        <v>982</v>
      </c>
      <c r="L11" s="109">
        <v>4173</v>
      </c>
      <c r="M11" s="46">
        <v>2014</v>
      </c>
      <c r="N11" s="3"/>
    </row>
    <row r="12" spans="1:14" s="5" customFormat="1" ht="23.1" customHeight="1">
      <c r="A12" s="43">
        <v>2015</v>
      </c>
      <c r="B12" s="109">
        <v>1445</v>
      </c>
      <c r="C12" s="109">
        <v>862</v>
      </c>
      <c r="D12" s="109">
        <v>627</v>
      </c>
      <c r="E12" s="109">
        <v>1501</v>
      </c>
      <c r="F12" s="109">
        <v>3523</v>
      </c>
      <c r="G12" s="109">
        <v>130</v>
      </c>
      <c r="H12" s="109">
        <v>2345</v>
      </c>
      <c r="I12" s="109">
        <v>762</v>
      </c>
      <c r="J12" s="109">
        <v>35040</v>
      </c>
      <c r="K12" s="109">
        <v>1265</v>
      </c>
      <c r="L12" s="109">
        <v>2534</v>
      </c>
      <c r="M12" s="46">
        <v>2015</v>
      </c>
      <c r="N12" s="3"/>
    </row>
    <row r="13" spans="1:14" s="52" customFormat="1" ht="23.1" customHeight="1">
      <c r="A13" s="114">
        <v>2016</v>
      </c>
      <c r="B13" s="617">
        <v>1339</v>
      </c>
      <c r="C13" s="617">
        <v>1007</v>
      </c>
      <c r="D13" s="617">
        <v>497</v>
      </c>
      <c r="E13" s="617">
        <v>1776</v>
      </c>
      <c r="F13" s="617">
        <v>3916</v>
      </c>
      <c r="G13" s="617">
        <v>209</v>
      </c>
      <c r="H13" s="617">
        <v>3964</v>
      </c>
      <c r="I13" s="617">
        <v>464</v>
      </c>
      <c r="J13" s="617">
        <v>38888</v>
      </c>
      <c r="K13" s="617">
        <v>1164</v>
      </c>
      <c r="L13" s="617">
        <v>10458</v>
      </c>
      <c r="M13" s="137">
        <v>2016</v>
      </c>
      <c r="N13" s="138"/>
    </row>
    <row r="14" spans="1:14" s="5" customFormat="1" ht="23.1" customHeight="1">
      <c r="A14" s="43" t="s">
        <v>278</v>
      </c>
      <c r="B14" s="109">
        <v>0</v>
      </c>
      <c r="C14" s="109">
        <v>0</v>
      </c>
      <c r="D14" s="109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39" t="s">
        <v>337</v>
      </c>
      <c r="N14" s="3"/>
    </row>
    <row r="15" spans="1:14" s="5" customFormat="1" ht="23.1" customHeight="1">
      <c r="A15" s="43" t="s">
        <v>281</v>
      </c>
      <c r="B15" s="109">
        <v>0</v>
      </c>
      <c r="C15" s="109">
        <v>0</v>
      </c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39" t="s">
        <v>338</v>
      </c>
      <c r="N15" s="3"/>
    </row>
    <row r="16" spans="1:14" s="5" customFormat="1" ht="23.1" customHeight="1">
      <c r="A16" s="43" t="s">
        <v>283</v>
      </c>
      <c r="B16" s="109">
        <v>0</v>
      </c>
      <c r="C16" s="109">
        <v>0</v>
      </c>
      <c r="D16" s="109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39" t="s">
        <v>339</v>
      </c>
      <c r="N16" s="3"/>
    </row>
    <row r="17" spans="1:14" s="5" customFormat="1" ht="23.1" customHeight="1">
      <c r="A17" s="43" t="s">
        <v>285</v>
      </c>
      <c r="B17" s="109">
        <v>0</v>
      </c>
      <c r="C17" s="109">
        <v>0</v>
      </c>
      <c r="D17" s="109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39" t="s">
        <v>286</v>
      </c>
      <c r="N17" s="3"/>
    </row>
    <row r="18" spans="1:14" s="5" customFormat="1" ht="23.1" customHeight="1">
      <c r="A18" s="43" t="s">
        <v>287</v>
      </c>
      <c r="B18" s="109">
        <v>0</v>
      </c>
      <c r="C18" s="109">
        <v>0</v>
      </c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39" t="s">
        <v>340</v>
      </c>
      <c r="N18" s="3"/>
    </row>
    <row r="19" spans="1:14" s="5" customFormat="1" ht="23.1" customHeight="1">
      <c r="A19" s="43" t="s">
        <v>289</v>
      </c>
      <c r="B19" s="109">
        <v>0</v>
      </c>
      <c r="C19" s="109">
        <v>0</v>
      </c>
      <c r="D19" s="109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39" t="s">
        <v>341</v>
      </c>
      <c r="N19" s="3"/>
    </row>
    <row r="20" spans="1:14" s="5" customFormat="1" ht="23.1" customHeight="1">
      <c r="A20" s="43" t="s">
        <v>291</v>
      </c>
      <c r="B20" s="109">
        <v>0</v>
      </c>
      <c r="C20" s="109">
        <v>0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39" t="s">
        <v>292</v>
      </c>
      <c r="N20" s="3"/>
    </row>
    <row r="21" spans="1:14" s="5" customFormat="1" ht="23.1" customHeight="1">
      <c r="A21" s="43" t="s">
        <v>293</v>
      </c>
      <c r="B21" s="109">
        <v>0</v>
      </c>
      <c r="C21" s="109">
        <v>0</v>
      </c>
      <c r="D21" s="109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39" t="s">
        <v>342</v>
      </c>
      <c r="N21" s="3"/>
    </row>
    <row r="22" spans="1:14" s="5" customFormat="1" ht="23.1" customHeight="1">
      <c r="A22" s="43" t="s">
        <v>295</v>
      </c>
      <c r="B22" s="109">
        <v>0</v>
      </c>
      <c r="C22" s="109">
        <v>0</v>
      </c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39" t="s">
        <v>296</v>
      </c>
      <c r="N22" s="3"/>
    </row>
    <row r="23" spans="1:14" s="5" customFormat="1" ht="23.1" customHeight="1">
      <c r="A23" s="43" t="s">
        <v>297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39" t="s">
        <v>298</v>
      </c>
      <c r="N23" s="3"/>
    </row>
    <row r="24" spans="1:14" s="5" customFormat="1" ht="23.1" customHeight="1" thickBot="1">
      <c r="A24" s="140" t="s">
        <v>299</v>
      </c>
      <c r="B24" s="141">
        <v>0</v>
      </c>
      <c r="C24" s="141">
        <v>0</v>
      </c>
      <c r="D24" s="141">
        <v>0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2" t="s">
        <v>343</v>
      </c>
      <c r="N24" s="3"/>
    </row>
    <row r="25" spans="1:14" ht="28.5" customHeight="1">
      <c r="A25" s="1" t="s">
        <v>105</v>
      </c>
    </row>
  </sheetData>
  <mergeCells count="4">
    <mergeCell ref="A2:G2"/>
    <mergeCell ref="H2:M2"/>
    <mergeCell ref="A5:A7"/>
    <mergeCell ref="M5:M7"/>
  </mergeCells>
  <phoneticPr fontId="12" type="noConversion"/>
  <pageMargins left="0.75" right="0.75" top="1" bottom="1" header="0.5" footer="0.5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44</vt:i4>
      </vt:variant>
      <vt:variant>
        <vt:lpstr>이름이 지정된 범위</vt:lpstr>
      </vt:variant>
      <vt:variant>
        <vt:i4>3</vt:i4>
      </vt:variant>
    </vt:vector>
  </HeadingPairs>
  <TitlesOfParts>
    <vt:vector size="47" baseType="lpstr">
      <vt:lpstr>1.의료기관</vt:lpstr>
      <vt:lpstr>2.의료기관종사의료인력</vt:lpstr>
      <vt:lpstr>3.보건소인력</vt:lpstr>
      <vt:lpstr>4.보건지소및진료소인력</vt:lpstr>
      <vt:lpstr>5.부정의료업자 단속실적</vt:lpstr>
      <vt:lpstr>6.의약품등제조업소및판매업소</vt:lpstr>
      <vt:lpstr>7.식품위생관계업소</vt:lpstr>
      <vt:lpstr>8.공중위생관계업소</vt:lpstr>
      <vt:lpstr>9.예방접종</vt:lpstr>
      <vt:lpstr>10. 법정감염병 발생및사망</vt:lpstr>
      <vt:lpstr>11. 한센병 보건소 등록</vt:lpstr>
      <vt:lpstr>12.결핵환자현황</vt:lpstr>
      <vt:lpstr>13.보건소 구강보건사업실적</vt:lpstr>
      <vt:lpstr>14.모자보건사업실적</vt:lpstr>
      <vt:lpstr>15.건강보험적용인구</vt:lpstr>
      <vt:lpstr>16. 건강보험급여</vt:lpstr>
      <vt:lpstr>17.건강보험대상자진료실적</vt:lpstr>
      <vt:lpstr>18.국민연금가입자 </vt:lpstr>
      <vt:lpstr>19. 국민연금 급여 지급현황</vt:lpstr>
      <vt:lpstr>20.국가보훈대상자</vt:lpstr>
      <vt:lpstr>21.국가보훈대상자취업</vt:lpstr>
      <vt:lpstr>22.국가보훈대상자녀취학</vt:lpstr>
      <vt:lpstr>23.노인여가복지시설</vt:lpstr>
      <vt:lpstr>24.노인주거복지시설</vt:lpstr>
      <vt:lpstr>25.노인의료복지시설</vt:lpstr>
      <vt:lpstr>26. 재가노인복지시설</vt:lpstr>
      <vt:lpstr>27.국민기초생활보장수급자</vt:lpstr>
      <vt:lpstr>28. 여성복지시설</vt:lpstr>
      <vt:lpstr>29. 여성폭력 상담</vt:lpstr>
      <vt:lpstr>30.기초연금수급자 수</vt:lpstr>
      <vt:lpstr>31.소년소녀가정현황</vt:lpstr>
      <vt:lpstr>32. 아동복지시설</vt:lpstr>
      <vt:lpstr>33. 장애인복지생활시설</vt:lpstr>
      <vt:lpstr>34.장애인등록현황</vt:lpstr>
      <vt:lpstr>35. 부랑인 시설</vt:lpstr>
      <vt:lpstr>36. 저소득 한부모가정</vt:lpstr>
      <vt:lpstr>37.묘지및봉안시설</vt:lpstr>
      <vt:lpstr>38.방문건강관리사업</vt:lpstr>
      <vt:lpstr>39-가.보건교육실적</vt:lpstr>
      <vt:lpstr>39-나.보건교육실적</vt:lpstr>
      <vt:lpstr>40. 보육시설</vt:lpstr>
      <vt:lpstr>41. 자원봉사자 현황</vt:lpstr>
      <vt:lpstr>42. 독거노인 현황(성별)</vt:lpstr>
      <vt:lpstr>42-1. 독거노인 현황(연령별)</vt:lpstr>
      <vt:lpstr>'25.노인의료복지시설'!Print_Area</vt:lpstr>
      <vt:lpstr>'42. 독거노인 현황(성별)'!Print_Area</vt:lpstr>
      <vt:lpstr>'42-1. 독거노인 현황(연령별)'!Print_Area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홍성군청</dc:creator>
  <cp:lastModifiedBy>홍성군청</cp:lastModifiedBy>
  <dcterms:created xsi:type="dcterms:W3CDTF">2017-09-11T08:27:24Z</dcterms:created>
  <dcterms:modified xsi:type="dcterms:W3CDTF">2017-12-20T07:17:19Z</dcterms:modified>
</cp:coreProperties>
</file>