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315" windowHeight="12330"/>
  </bookViews>
  <sheets>
    <sheet name="1.본청공무원" sheetId="1" r:id="rId1"/>
    <sheet name="2.읍면공무원" sheetId="4" r:id="rId2"/>
    <sheet name="3.소방공무원" sheetId="5" r:id="rId3"/>
    <sheet name="4.경찰공무원" sheetId="6" r:id="rId4"/>
    <sheet name="4.퇴직사유별공무원" sheetId="2" r:id="rId5"/>
    <sheet name="5.관내관공서및주요기관" sheetId="3" r:id="rId6"/>
    <sheet name="7. 민원서류처리" sheetId="7" r:id="rId7"/>
    <sheet name="8.여권발급" sheetId="8" r:id="rId8"/>
    <sheet name="9.범죄발생및검거" sheetId="9" r:id="rId9"/>
    <sheet name="10.연령별피의자" sheetId="10" r:id="rId10"/>
    <sheet name="11.학력별피의자" sheetId="11" r:id="rId11"/>
    <sheet name="12.소년범죄" sheetId="12" r:id="rId12"/>
    <sheet name="13.화재발생" sheetId="13" r:id="rId13"/>
    <sheet name="14.발화요인별화재발생" sheetId="14" r:id="rId14"/>
    <sheet name="15.장소별화재발생" sheetId="15" r:id="rId15"/>
    <sheet name="16. 산불발생현황" sheetId="16" r:id="rId16"/>
    <sheet name="17.소방장비" sheetId="17" r:id="rId17"/>
    <sheet name="18.119구급활동실적" sheetId="18" r:id="rId18"/>
    <sheet name="19.119구조활동실적" sheetId="19" r:id="rId19"/>
    <sheet name="20.재난사고발생및피해현황" sheetId="20" r:id="rId20"/>
    <sheet name="21. 풍수해 발생" sheetId="21" r:id="rId21"/>
    <sheet name="22.소방대상물현황" sheetId="22" r:id="rId22"/>
    <sheet name="23.위험물제조소설치현황" sheetId="23" r:id="rId23"/>
    <sheet name="24.교통사고발생(자동차)" sheetId="24" r:id="rId24"/>
    <sheet name="25.자동차단속 및 처리" sheetId="25" r:id="rId25"/>
    <sheet name="26. 운전면허 소지자" sheetId="26" r:id="rId26"/>
  </sheets>
  <definedNames>
    <definedName name="_xlnm.Print_Area" localSheetId="13">'14.발화요인별화재발생'!$A$1:$N$25</definedName>
    <definedName name="_xlnm.Print_Area" localSheetId="17">'18.119구급활동실적'!$A$1:$Q$26</definedName>
    <definedName name="_xlnm.Print_Area" localSheetId="20">'21. 풍수해 발생'!$A$1:$O$16</definedName>
  </definedNames>
  <calcPr calcId="144525"/>
</workbook>
</file>

<file path=xl/calcChain.xml><?xml version="1.0" encoding="utf-8"?>
<calcChain xmlns="http://schemas.openxmlformats.org/spreadsheetml/2006/main">
  <c r="B26" i="23" l="1"/>
  <c r="B25" i="23"/>
  <c r="B24" i="23"/>
  <c r="B23" i="23"/>
  <c r="B22" i="23"/>
  <c r="B21" i="23"/>
  <c r="B20" i="23"/>
  <c r="B19" i="23"/>
  <c r="B18" i="23"/>
  <c r="B17" i="23"/>
  <c r="B16" i="23"/>
  <c r="D26" i="23"/>
  <c r="D25" i="23"/>
  <c r="D24" i="23"/>
  <c r="D23" i="23"/>
  <c r="D22" i="23"/>
  <c r="D21" i="23"/>
  <c r="D20" i="23"/>
  <c r="D19" i="23"/>
  <c r="D18" i="23"/>
  <c r="D17" i="23"/>
  <c r="D16" i="23"/>
  <c r="I26" i="23"/>
  <c r="I25" i="23"/>
  <c r="I24" i="23"/>
  <c r="I23" i="23"/>
  <c r="I22" i="23"/>
  <c r="I21" i="23"/>
  <c r="I20" i="23"/>
  <c r="I19" i="23"/>
  <c r="I18" i="23"/>
  <c r="I17" i="23"/>
  <c r="I16" i="23"/>
  <c r="C14" i="20" l="1"/>
  <c r="B14" i="20"/>
  <c r="C17" i="2"/>
  <c r="C9" i="6"/>
  <c r="B14" i="3" l="1"/>
  <c r="C25" i="19" l="1"/>
  <c r="C24" i="19"/>
  <c r="C23" i="19"/>
  <c r="C22" i="19"/>
  <c r="C21" i="19"/>
  <c r="C20" i="19"/>
  <c r="C19" i="19"/>
  <c r="C18" i="19"/>
  <c r="C17" i="19"/>
  <c r="C16" i="19"/>
  <c r="C15" i="19"/>
  <c r="N25" i="13"/>
  <c r="N24" i="13"/>
  <c r="N23" i="13"/>
  <c r="N22" i="13"/>
  <c r="N21" i="13"/>
  <c r="N20" i="13"/>
  <c r="N19" i="13"/>
  <c r="N18" i="13"/>
  <c r="N17" i="13"/>
  <c r="N16" i="13"/>
  <c r="N15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N14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X25" i="13"/>
  <c r="X24" i="13"/>
  <c r="X23" i="13"/>
  <c r="X22" i="13"/>
  <c r="X21" i="13"/>
  <c r="X20" i="13"/>
  <c r="X19" i="13"/>
  <c r="X18" i="13"/>
  <c r="X17" i="13"/>
  <c r="X16" i="13"/>
  <c r="X15" i="13"/>
  <c r="U16" i="13"/>
  <c r="U17" i="13"/>
  <c r="U18" i="13"/>
  <c r="U19" i="13"/>
  <c r="U20" i="13"/>
  <c r="U21" i="13"/>
  <c r="U22" i="13"/>
  <c r="U23" i="13"/>
  <c r="U24" i="13"/>
  <c r="U25" i="13"/>
  <c r="U15" i="13"/>
  <c r="Q15" i="23" l="1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I14" i="22"/>
  <c r="AH14" i="22"/>
  <c r="AG14" i="22"/>
  <c r="AF14" i="22"/>
  <c r="AE14" i="22"/>
  <c r="AD14" i="22"/>
  <c r="AC14" i="22"/>
  <c r="AB14" i="22"/>
  <c r="AA14" i="22"/>
  <c r="Z14" i="22"/>
  <c r="Y14" i="22"/>
  <c r="X14" i="22"/>
  <c r="W14" i="22"/>
  <c r="V14" i="22"/>
  <c r="U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I15" i="21"/>
  <c r="I25" i="19" l="1"/>
  <c r="I24" i="19"/>
  <c r="I23" i="19"/>
  <c r="I22" i="19"/>
  <c r="I21" i="19"/>
  <c r="I20" i="19"/>
  <c r="I19" i="19"/>
  <c r="I18" i="19"/>
  <c r="I17" i="19"/>
  <c r="I16" i="19"/>
  <c r="I15" i="19"/>
  <c r="Q14" i="19"/>
  <c r="P14" i="19"/>
  <c r="O14" i="19"/>
  <c r="N14" i="19"/>
  <c r="M14" i="19"/>
  <c r="L14" i="19"/>
  <c r="K14" i="19"/>
  <c r="J14" i="19"/>
  <c r="H14" i="19"/>
  <c r="G14" i="19"/>
  <c r="F14" i="19"/>
  <c r="E14" i="19"/>
  <c r="D14" i="19"/>
  <c r="B14" i="19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B25" i="17"/>
  <c r="B24" i="17"/>
  <c r="B23" i="17"/>
  <c r="B22" i="17"/>
  <c r="B21" i="17"/>
  <c r="B20" i="17"/>
  <c r="B19" i="17"/>
  <c r="B18" i="17"/>
  <c r="B17" i="17"/>
  <c r="B16" i="17"/>
  <c r="B15" i="17"/>
  <c r="B14" i="17" s="1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24" i="16"/>
  <c r="C23" i="16"/>
  <c r="B23" i="16"/>
  <c r="B22" i="16"/>
  <c r="C21" i="16"/>
  <c r="B21" i="16"/>
  <c r="C20" i="16"/>
  <c r="B20" i="16"/>
  <c r="C19" i="16"/>
  <c r="B19" i="16"/>
  <c r="C18" i="16"/>
  <c r="B18" i="16"/>
  <c r="C17" i="16"/>
  <c r="C14" i="16" s="1"/>
  <c r="B17" i="16"/>
  <c r="B16" i="16"/>
  <c r="C15" i="16"/>
  <c r="B15" i="16"/>
  <c r="B14" i="16" s="1"/>
  <c r="K14" i="16"/>
  <c r="J14" i="16"/>
  <c r="I14" i="16"/>
  <c r="H14" i="16"/>
  <c r="G14" i="16"/>
  <c r="F14" i="16"/>
  <c r="E14" i="16"/>
  <c r="D14" i="16"/>
  <c r="I14" i="19" l="1"/>
  <c r="C14" i="19"/>
  <c r="B23" i="15"/>
  <c r="B22" i="15"/>
  <c r="B21" i="15"/>
  <c r="B20" i="15"/>
  <c r="B19" i="15"/>
  <c r="B18" i="15"/>
  <c r="B17" i="15"/>
  <c r="B16" i="15"/>
  <c r="B15" i="15"/>
  <c r="B14" i="15"/>
  <c r="B13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23" i="14"/>
  <c r="B22" i="14"/>
  <c r="B21" i="14"/>
  <c r="B20" i="14"/>
  <c r="B19" i="14"/>
  <c r="B18" i="14"/>
  <c r="B17" i="14"/>
  <c r="B16" i="14"/>
  <c r="B15" i="14"/>
  <c r="B14" i="14"/>
  <c r="B13" i="14"/>
  <c r="M12" i="14"/>
  <c r="L12" i="14"/>
  <c r="K12" i="14"/>
  <c r="J12" i="14"/>
  <c r="I12" i="14"/>
  <c r="H12" i="14"/>
  <c r="G12" i="14"/>
  <c r="F12" i="14"/>
  <c r="E12" i="14"/>
  <c r="D12" i="14"/>
  <c r="C12" i="14"/>
  <c r="R25" i="13"/>
  <c r="O25" i="13"/>
  <c r="I25" i="13"/>
  <c r="B25" i="13"/>
  <c r="R24" i="13"/>
  <c r="O24" i="13"/>
  <c r="I24" i="13"/>
  <c r="B24" i="13"/>
  <c r="R23" i="13"/>
  <c r="O23" i="13"/>
  <c r="I23" i="13"/>
  <c r="B23" i="13"/>
  <c r="R22" i="13"/>
  <c r="O22" i="13"/>
  <c r="I22" i="13"/>
  <c r="B22" i="13"/>
  <c r="R21" i="13"/>
  <c r="O21" i="13"/>
  <c r="I21" i="13"/>
  <c r="B21" i="13"/>
  <c r="R20" i="13"/>
  <c r="O20" i="13"/>
  <c r="I20" i="13"/>
  <c r="B20" i="13"/>
  <c r="R19" i="13"/>
  <c r="O19" i="13"/>
  <c r="I19" i="13"/>
  <c r="B19" i="13"/>
  <c r="R18" i="13"/>
  <c r="O18" i="13"/>
  <c r="I18" i="13"/>
  <c r="B18" i="13"/>
  <c r="R17" i="13"/>
  <c r="O17" i="13"/>
  <c r="I17" i="13"/>
  <c r="B17" i="13"/>
  <c r="R16" i="13"/>
  <c r="O16" i="13"/>
  <c r="I16" i="13"/>
  <c r="B16" i="13"/>
  <c r="R15" i="13"/>
  <c r="O15" i="13"/>
  <c r="I15" i="13"/>
  <c r="B15" i="13"/>
  <c r="Z14" i="13"/>
  <c r="Y14" i="13"/>
  <c r="X14" i="13"/>
  <c r="W14" i="13"/>
  <c r="V14" i="13"/>
  <c r="U14" i="13"/>
  <c r="T14" i="13"/>
  <c r="S14" i="13"/>
  <c r="Q14" i="13"/>
  <c r="P14" i="13"/>
  <c r="K14" i="13"/>
  <c r="J14" i="13"/>
  <c r="I14" i="13" s="1"/>
  <c r="H14" i="13"/>
  <c r="G14" i="13"/>
  <c r="F14" i="13"/>
  <c r="E14" i="13"/>
  <c r="D14" i="13"/>
  <c r="C14" i="13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B14" i="8"/>
  <c r="B12" i="7"/>
  <c r="B12" i="15" l="1"/>
  <c r="B12" i="14"/>
  <c r="R14" i="13"/>
  <c r="O14" i="13"/>
  <c r="B14" i="13"/>
  <c r="C14" i="5"/>
  <c r="B14" i="5" s="1"/>
  <c r="C25" i="4"/>
  <c r="B25" i="4" s="1"/>
  <c r="C24" i="4"/>
  <c r="B24" i="4" s="1"/>
  <c r="C23" i="4"/>
  <c r="B23" i="4" s="1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K14" i="4"/>
  <c r="J14" i="4"/>
  <c r="I14" i="4"/>
  <c r="H14" i="4"/>
  <c r="G14" i="4"/>
  <c r="F14" i="4"/>
  <c r="E14" i="4"/>
  <c r="D14" i="4"/>
  <c r="C14" i="4"/>
  <c r="G23" i="2"/>
  <c r="C22" i="2"/>
  <c r="G22" i="2"/>
  <c r="G21" i="2"/>
  <c r="W14" i="2"/>
  <c r="G20" i="2"/>
  <c r="G19" i="2"/>
  <c r="G18" i="2"/>
  <c r="G17" i="2"/>
  <c r="G16" i="2"/>
  <c r="G15" i="2"/>
  <c r="AB14" i="2"/>
  <c r="AA14" i="2"/>
  <c r="Z14" i="2"/>
  <c r="Y14" i="2"/>
  <c r="V14" i="2"/>
  <c r="U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G35" i="1"/>
  <c r="B35" i="1" s="1"/>
  <c r="G34" i="1"/>
  <c r="B34" i="1" s="1"/>
  <c r="G33" i="1"/>
  <c r="B33" i="1" s="1"/>
  <c r="G32" i="1"/>
  <c r="B32" i="1" s="1"/>
  <c r="G31" i="1"/>
  <c r="B31" i="1" s="1"/>
  <c r="G30" i="1"/>
  <c r="B30" i="1" s="1"/>
  <c r="G29" i="1"/>
  <c r="B29" i="1" s="1"/>
  <c r="G28" i="1"/>
  <c r="B28" i="1" s="1"/>
  <c r="G27" i="1"/>
  <c r="B27" i="1" s="1"/>
  <c r="G26" i="1"/>
  <c r="B26" i="1" s="1"/>
  <c r="G25" i="1"/>
  <c r="B25" i="1" s="1"/>
  <c r="G24" i="1"/>
  <c r="B24" i="1" s="1"/>
  <c r="G23" i="1"/>
  <c r="B23" i="1" s="1"/>
  <c r="G22" i="1"/>
  <c r="B22" i="1" s="1"/>
  <c r="G21" i="1"/>
  <c r="B21" i="1" s="1"/>
  <c r="G20" i="1"/>
  <c r="B20" i="1" s="1"/>
  <c r="G19" i="1"/>
  <c r="B19" i="1" s="1"/>
  <c r="G18" i="1"/>
  <c r="B18" i="1" s="1"/>
  <c r="G17" i="1"/>
  <c r="B17" i="1" s="1"/>
  <c r="G16" i="1"/>
  <c r="B16" i="1" s="1"/>
  <c r="G15" i="1"/>
  <c r="B15" i="1" s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F14" i="1"/>
  <c r="E14" i="1"/>
  <c r="D14" i="1"/>
  <c r="C14" i="1"/>
  <c r="G14" i="2" l="1"/>
  <c r="B14" i="4"/>
  <c r="B14" i="1"/>
  <c r="X14" i="2"/>
  <c r="D23" i="2"/>
  <c r="C23" i="2"/>
  <c r="D22" i="2"/>
  <c r="B22" i="2" s="1"/>
  <c r="G14" i="1"/>
  <c r="T14" i="2"/>
  <c r="C21" i="2"/>
  <c r="B23" i="2" l="1"/>
  <c r="D21" i="2"/>
  <c r="B21" i="2" s="1"/>
  <c r="D20" i="2" l="1"/>
  <c r="C20" i="2"/>
  <c r="B20" i="2" l="1"/>
  <c r="C19" i="2"/>
  <c r="D19" i="2"/>
  <c r="B19" i="2" l="1"/>
  <c r="D18" i="2"/>
  <c r="C18" i="2"/>
  <c r="B18" i="2" l="1"/>
  <c r="D17" i="2"/>
  <c r="B17" i="2" l="1"/>
  <c r="D16" i="2"/>
  <c r="C16" i="2"/>
  <c r="B16" i="2" s="1"/>
  <c r="AD14" i="2" l="1"/>
  <c r="C15" i="2"/>
  <c r="D15" i="2"/>
  <c r="D14" i="2" s="1"/>
  <c r="AE14" i="2"/>
  <c r="B15" i="2" l="1"/>
  <c r="B14" i="2" s="1"/>
  <c r="C14" i="2"/>
  <c r="AC14" i="2"/>
</calcChain>
</file>

<file path=xl/comments1.xml><?xml version="1.0" encoding="utf-8"?>
<comments xmlns="http://schemas.openxmlformats.org/spreadsheetml/2006/main">
  <authors>
    <author>홍성군청</author>
  </authors>
  <commentList>
    <comment ref="Z14" authorId="0">
      <text>
        <r>
          <rPr>
            <b/>
            <sz val="9"/>
            <color indexed="81"/>
            <rFont val="굴림"/>
            <family val="3"/>
            <charset val="129"/>
          </rPr>
          <t>선거관리위원회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W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2011</t>
        </r>
        <r>
          <rPr>
            <sz val="9"/>
            <color indexed="81"/>
            <rFont val="돋움"/>
            <family val="3"/>
            <charset val="129"/>
          </rPr>
          <t>년까지 
운수자동차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관련시설</t>
        </r>
      </text>
    </comment>
    <comment ref="Z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2011</t>
        </r>
        <r>
          <rPr>
            <sz val="9"/>
            <color indexed="81"/>
            <rFont val="돋움"/>
            <family val="3"/>
            <charset val="129"/>
          </rPr>
          <t xml:space="preserve">년까지 교정시설만 집계
</t>
        </r>
      </text>
    </comment>
    <comment ref="AA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2011</t>
        </r>
        <r>
          <rPr>
            <sz val="9"/>
            <color indexed="81"/>
            <rFont val="돋움"/>
            <family val="3"/>
            <charset val="129"/>
          </rPr>
          <t xml:space="preserve">년까지 통신시설까지 집계
</t>
        </r>
      </text>
    </comment>
  </commentList>
</comments>
</file>

<file path=xl/sharedStrings.xml><?xml version="1.0" encoding="utf-8"?>
<sst xmlns="http://schemas.openxmlformats.org/spreadsheetml/2006/main" count="2314" uniqueCount="1197">
  <si>
    <r>
      <t xml:space="preserve">1.  </t>
    </r>
    <r>
      <rPr>
        <b/>
        <sz val="16"/>
        <rFont val="바탕"/>
        <family val="1"/>
        <charset val="129"/>
      </rPr>
      <t>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청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원</t>
    </r>
    <phoneticPr fontId="7" type="noConversion"/>
  </si>
  <si>
    <t>1. Government Employees of Gun</t>
    <phoneticPr fontId="7" type="noConversion"/>
  </si>
  <si>
    <t>단위 : 명</t>
    <phoneticPr fontId="7" type="noConversion"/>
  </si>
  <si>
    <t>Unit : person</t>
    <phoneticPr fontId="7" type="noConversion"/>
  </si>
  <si>
    <t>연    별
실 과 별</t>
    <phoneticPr fontId="7" type="noConversion"/>
  </si>
  <si>
    <t>합 계</t>
  </si>
  <si>
    <t>정 무 직</t>
    <phoneticPr fontId="7" type="noConversion"/>
  </si>
  <si>
    <t>별 정 직</t>
    <phoneticPr fontId="7" type="noConversion"/>
  </si>
  <si>
    <t>특정직</t>
    <phoneticPr fontId="7" type="noConversion"/>
  </si>
  <si>
    <t>고위공무원</t>
    <phoneticPr fontId="7" type="noConversion"/>
  </si>
  <si>
    <t xml:space="preserve">일   반   직     General </t>
    <phoneticPr fontId="7" type="noConversion"/>
  </si>
  <si>
    <t>기 능 직</t>
    <phoneticPr fontId="7" type="noConversion"/>
  </si>
  <si>
    <t>고 용 직</t>
    <phoneticPr fontId="7" type="noConversion"/>
  </si>
  <si>
    <t>계 약 직</t>
    <phoneticPr fontId="7" type="noConversion"/>
  </si>
  <si>
    <t>Year
Office &amp; Division</t>
    <phoneticPr fontId="7" type="noConversion"/>
  </si>
  <si>
    <t>Political
(selected)
position</t>
    <phoneticPr fontId="7" type="noConversion"/>
  </si>
  <si>
    <t>4급</t>
    <phoneticPr fontId="7" type="noConversion"/>
  </si>
  <si>
    <t>4-5급</t>
    <phoneticPr fontId="7" type="noConversion"/>
  </si>
  <si>
    <t>5  급</t>
    <phoneticPr fontId="7" type="noConversion"/>
  </si>
  <si>
    <t>6  급</t>
    <phoneticPr fontId="7" type="noConversion"/>
  </si>
  <si>
    <t>7  급</t>
    <phoneticPr fontId="7" type="noConversion"/>
  </si>
  <si>
    <t>8  급</t>
    <phoneticPr fontId="7" type="noConversion"/>
  </si>
  <si>
    <t>9  급</t>
    <phoneticPr fontId="7" type="noConversion"/>
  </si>
  <si>
    <t>연 구 관</t>
    <phoneticPr fontId="7" type="noConversion"/>
  </si>
  <si>
    <t>연 구 사</t>
    <phoneticPr fontId="7" type="noConversion"/>
  </si>
  <si>
    <t>지 도 관</t>
    <phoneticPr fontId="7" type="noConversion"/>
  </si>
  <si>
    <t>지 도 사</t>
    <phoneticPr fontId="7" type="noConversion"/>
  </si>
  <si>
    <t>전문경력관</t>
    <phoneticPr fontId="7" type="noConversion"/>
  </si>
  <si>
    <t>Spec-
ific</t>
    <phoneticPr fontId="7" type="noConversion"/>
  </si>
  <si>
    <t>Special(fire fighter)</t>
    <phoneticPr fontId="7" type="noConversion"/>
  </si>
  <si>
    <t>Senior civil service)</t>
    <phoneticPr fontId="7" type="noConversion"/>
  </si>
  <si>
    <t>4th</t>
    <phoneticPr fontId="7" type="noConversion"/>
  </si>
  <si>
    <t>4-5th</t>
    <phoneticPr fontId="7" type="noConversion"/>
  </si>
  <si>
    <t>5th</t>
    <phoneticPr fontId="7" type="noConversion"/>
  </si>
  <si>
    <t>6th</t>
    <phoneticPr fontId="7" type="noConversion"/>
  </si>
  <si>
    <t>7th</t>
    <phoneticPr fontId="7" type="noConversion"/>
  </si>
  <si>
    <t>8th</t>
    <phoneticPr fontId="7" type="noConversion"/>
  </si>
  <si>
    <t>9th</t>
    <phoneticPr fontId="7" type="noConversion"/>
  </si>
  <si>
    <t>Research
officer</t>
    <phoneticPr fontId="7" type="noConversion"/>
  </si>
  <si>
    <t>Advising
officer</t>
    <phoneticPr fontId="7" type="noConversion"/>
  </si>
  <si>
    <t>Technical</t>
    <phoneticPr fontId="7" type="noConversion"/>
  </si>
  <si>
    <t>Temporary</t>
    <phoneticPr fontId="7" type="noConversion"/>
  </si>
  <si>
    <t>Total</t>
  </si>
  <si>
    <t>grade</t>
    <phoneticPr fontId="7" type="noConversion"/>
  </si>
  <si>
    <t>Researcher</t>
    <phoneticPr fontId="7" type="noConversion"/>
  </si>
  <si>
    <t>Advisor</t>
    <phoneticPr fontId="7" type="noConversion"/>
  </si>
  <si>
    <t>…</t>
  </si>
  <si>
    <t>기획감사실</t>
    <phoneticPr fontId="7" type="noConversion"/>
  </si>
  <si>
    <t xml:space="preserve"> Planning Audits and Inspections Office</t>
  </si>
  <si>
    <t>종합민원실</t>
    <phoneticPr fontId="7" type="noConversion"/>
  </si>
  <si>
    <t>Speedy Processing of Civil Petitions Office</t>
  </si>
  <si>
    <t>주민복지과</t>
    <phoneticPr fontId="7" type="noConversion"/>
  </si>
  <si>
    <t>Resident's welfare Division</t>
    <phoneticPr fontId="7" type="noConversion"/>
  </si>
  <si>
    <t>행정지원과</t>
    <phoneticPr fontId="7" type="noConversion"/>
  </si>
  <si>
    <t>Administration Support Division</t>
    <phoneticPr fontId="7" type="noConversion"/>
  </si>
  <si>
    <t>재무과</t>
    <phoneticPr fontId="7" type="noConversion"/>
  </si>
  <si>
    <t>Financial Affairs Divison</t>
  </si>
  <si>
    <t>문화관광과</t>
    <phoneticPr fontId="7" type="noConversion"/>
  </si>
  <si>
    <t>Culture And Tourism Division</t>
  </si>
  <si>
    <t>경제과</t>
    <phoneticPr fontId="7" type="noConversion"/>
  </si>
  <si>
    <t>Economy Division</t>
    <phoneticPr fontId="7" type="noConversion"/>
  </si>
  <si>
    <t>농수산과</t>
    <phoneticPr fontId="7" type="noConversion"/>
  </si>
  <si>
    <t>Agriculture And Fishery Division</t>
  </si>
  <si>
    <t>축산과</t>
    <phoneticPr fontId="7" type="noConversion"/>
  </si>
  <si>
    <t>Livestock Division</t>
  </si>
  <si>
    <t>산림녹지과</t>
    <phoneticPr fontId="7" type="noConversion"/>
  </si>
  <si>
    <t xml:space="preserve"> Forest &amp; Green Division</t>
  </si>
  <si>
    <t>환경수도과</t>
    <phoneticPr fontId="7" type="noConversion"/>
  </si>
  <si>
    <t>Environment Protection Division</t>
    <phoneticPr fontId="7" type="noConversion"/>
  </si>
  <si>
    <t>건설교통과</t>
    <phoneticPr fontId="7" type="noConversion"/>
  </si>
  <si>
    <t>Construction, Transportation &amp;Disaster Prevention Division</t>
    <phoneticPr fontId="7" type="noConversion"/>
  </si>
  <si>
    <t>도시건축과</t>
    <phoneticPr fontId="7" type="noConversion"/>
  </si>
  <si>
    <t xml:space="preserve">Urban Architecture Division </t>
  </si>
  <si>
    <t>안전총괄과</t>
    <phoneticPr fontId="7" type="noConversion"/>
  </si>
  <si>
    <t>Strategic Business Division</t>
    <phoneticPr fontId="7" type="noConversion"/>
  </si>
  <si>
    <t>의회사무과</t>
    <phoneticPr fontId="7" type="noConversion"/>
  </si>
  <si>
    <t>Regulatory Reform Team</t>
    <phoneticPr fontId="7" type="noConversion"/>
  </si>
  <si>
    <t>보건소</t>
    <phoneticPr fontId="7" type="noConversion"/>
  </si>
  <si>
    <t>Council General Affairs Division</t>
    <phoneticPr fontId="7" type="noConversion"/>
  </si>
  <si>
    <t>농업기술센터</t>
    <phoneticPr fontId="7" type="noConversion"/>
  </si>
  <si>
    <t>Public Health Center</t>
    <phoneticPr fontId="7" type="noConversion"/>
  </si>
  <si>
    <t>역사문화시설관리사업소</t>
    <phoneticPr fontId="7" type="noConversion"/>
  </si>
  <si>
    <t>Agricultual Research Center</t>
    <phoneticPr fontId="7" type="noConversion"/>
  </si>
  <si>
    <t>공공시설관리사업소</t>
    <phoneticPr fontId="7" type="noConversion"/>
  </si>
  <si>
    <t>Public Facility Management Agency</t>
    <phoneticPr fontId="7" type="noConversion"/>
  </si>
  <si>
    <t>수도사업소</t>
    <phoneticPr fontId="7" type="noConversion"/>
  </si>
  <si>
    <t>추모공원관리사업소</t>
    <phoneticPr fontId="7" type="noConversion"/>
  </si>
  <si>
    <t>Funeral &amp; Grave Management Agency</t>
    <phoneticPr fontId="7" type="noConversion"/>
  </si>
  <si>
    <t>주 : 정원기준</t>
    <phoneticPr fontId="7" type="noConversion"/>
  </si>
  <si>
    <t>자료 :행정지원과</t>
    <phoneticPr fontId="7" type="noConversion"/>
  </si>
  <si>
    <t>Source : Administration Support Division</t>
    <phoneticPr fontId="7" type="noConversion"/>
  </si>
  <si>
    <r>
      <t xml:space="preserve">4.  </t>
    </r>
    <r>
      <rPr>
        <b/>
        <sz val="16"/>
        <rFont val="바탕"/>
        <family val="1"/>
        <charset val="129"/>
      </rPr>
      <t>퇴직사유별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공무원</t>
    </r>
    <phoneticPr fontId="7" type="noConversion"/>
  </si>
  <si>
    <t>4. Government Employees by Cause of Retirement</t>
    <phoneticPr fontId="7" type="noConversion"/>
  </si>
  <si>
    <t>단위 : 명</t>
  </si>
  <si>
    <t>연    별
사 유 별</t>
    <phoneticPr fontId="7" type="noConversion"/>
  </si>
  <si>
    <t>합  계</t>
    <phoneticPr fontId="7" type="noConversion"/>
  </si>
  <si>
    <t>정무직</t>
    <phoneticPr fontId="7" type="noConversion"/>
  </si>
  <si>
    <t xml:space="preserve">  일   반   직     General service</t>
    <phoneticPr fontId="7" type="noConversion"/>
  </si>
  <si>
    <t>경 력 관</t>
    <phoneticPr fontId="7" type="noConversion"/>
  </si>
  <si>
    <t>계약직</t>
    <phoneticPr fontId="7" type="noConversion"/>
  </si>
  <si>
    <t>Year
Cause</t>
    <phoneticPr fontId="7" type="noConversion"/>
  </si>
  <si>
    <t>4  급</t>
    <phoneticPr fontId="7" type="noConversion"/>
  </si>
  <si>
    <t>지 도 직</t>
    <phoneticPr fontId="7" type="noConversion"/>
  </si>
  <si>
    <t>Excepted
service</t>
    <phoneticPr fontId="7" type="noConversion"/>
  </si>
  <si>
    <t>Total</t>
    <phoneticPr fontId="7" type="noConversion"/>
  </si>
  <si>
    <t>4th 
grade</t>
    <phoneticPr fontId="7" type="noConversion"/>
  </si>
  <si>
    <t>5th 
grade</t>
    <phoneticPr fontId="7" type="noConversion"/>
  </si>
  <si>
    <t>6th 
grade</t>
    <phoneticPr fontId="7" type="noConversion"/>
  </si>
  <si>
    <t>7th 
grade</t>
    <phoneticPr fontId="7" type="noConversion"/>
  </si>
  <si>
    <t>8th 
grade</t>
    <phoneticPr fontId="7" type="noConversion"/>
  </si>
  <si>
    <t>9th 
grade</t>
    <phoneticPr fontId="7" type="noConversion"/>
  </si>
  <si>
    <t>Contractual
serice</t>
    <phoneticPr fontId="7" type="noConversion"/>
  </si>
  <si>
    <t>남    Male</t>
    <phoneticPr fontId="7" type="noConversion"/>
  </si>
  <si>
    <t>여Female</t>
    <phoneticPr fontId="7" type="noConversion"/>
  </si>
  <si>
    <t>Political
service</t>
    <phoneticPr fontId="7" type="noConversion"/>
  </si>
  <si>
    <t>여    Female</t>
    <phoneticPr fontId="7" type="noConversion"/>
  </si>
  <si>
    <t>정년퇴직</t>
    <phoneticPr fontId="7" type="noConversion"/>
  </si>
  <si>
    <t>의원면직</t>
    <phoneticPr fontId="7" type="noConversion"/>
  </si>
  <si>
    <t>명예퇴직</t>
    <phoneticPr fontId="7" type="noConversion"/>
  </si>
  <si>
    <t>당연퇴직</t>
    <phoneticPr fontId="7" type="noConversion"/>
  </si>
  <si>
    <t>징계해임</t>
    <phoneticPr fontId="7" type="noConversion"/>
  </si>
  <si>
    <t>직권면직</t>
    <phoneticPr fontId="7" type="noConversion"/>
  </si>
  <si>
    <t>사망</t>
    <phoneticPr fontId="7" type="noConversion"/>
  </si>
  <si>
    <t>징계파면</t>
    <phoneticPr fontId="7" type="noConversion"/>
  </si>
  <si>
    <t>조기퇴직</t>
    <phoneticPr fontId="7" type="noConversion"/>
  </si>
  <si>
    <t xml:space="preserve">자료 :행정지원과 </t>
    <phoneticPr fontId="7" type="noConversion"/>
  </si>
  <si>
    <r>
      <t xml:space="preserve">5.  </t>
    </r>
    <r>
      <rPr>
        <b/>
        <sz val="16"/>
        <rFont val="바탕"/>
        <family val="1"/>
        <charset val="129"/>
      </rPr>
      <t>관내관공서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주요기관</t>
    </r>
    <phoneticPr fontId="7" type="noConversion"/>
  </si>
  <si>
    <t>5. Number of Government, Public Offices and Major Agencies in Area</t>
    <phoneticPr fontId="7" type="noConversion"/>
  </si>
  <si>
    <r>
      <t xml:space="preserve">5.  </t>
    </r>
    <r>
      <rPr>
        <b/>
        <sz val="16"/>
        <rFont val="바탕"/>
        <family val="1"/>
        <charset val="129"/>
      </rPr>
      <t>관내관공서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주요기관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7" type="noConversion"/>
  </si>
  <si>
    <t>단위 : 개소</t>
  </si>
  <si>
    <t>Unit : number</t>
    <phoneticPr fontId="7" type="noConversion"/>
  </si>
  <si>
    <t>연  별</t>
    <phoneticPr fontId="7" type="noConversion"/>
  </si>
  <si>
    <t xml:space="preserve">합 계
</t>
    <phoneticPr fontId="7" type="noConversion"/>
  </si>
  <si>
    <t>지   방   행   정   관   서 
Local administrative offices and agencies</t>
    <phoneticPr fontId="7" type="noConversion"/>
  </si>
  <si>
    <t>경  찰  소  방  관  서
Police and fire-fighting 
stations</t>
    <phoneticPr fontId="7" type="noConversion"/>
  </si>
  <si>
    <t>법  원  검  찰  관  서
Court and prosecutions 
offices</t>
    <phoneticPr fontId="7" type="noConversion"/>
  </si>
  <si>
    <t>Year</t>
    <phoneticPr fontId="7" type="noConversion"/>
  </si>
  <si>
    <t xml:space="preserve"> 연  별 </t>
    <phoneticPr fontId="7" type="noConversion"/>
  </si>
  <si>
    <t xml:space="preserve">보 훈 청
</t>
    <phoneticPr fontId="7" type="noConversion"/>
  </si>
  <si>
    <t xml:space="preserve">교 육 청
</t>
    <phoneticPr fontId="7" type="noConversion"/>
  </si>
  <si>
    <t>우 체 국
관    서</t>
    <phoneticPr fontId="7" type="noConversion"/>
  </si>
  <si>
    <t xml:space="preserve">세 무 서
</t>
    <phoneticPr fontId="7" type="noConversion"/>
  </si>
  <si>
    <t>국립농산물
품질관리원</t>
    <phoneticPr fontId="7" type="noConversion"/>
  </si>
  <si>
    <r>
      <t>기 타 중 앙
 직 속 기 관</t>
    </r>
    <r>
      <rPr>
        <vertAlign val="superscript"/>
        <sz val="11"/>
        <rFont val="돋움체"/>
        <family val="3"/>
        <charset val="129"/>
      </rPr>
      <t>2)</t>
    </r>
    <phoneticPr fontId="7" type="noConversion"/>
  </si>
  <si>
    <t xml:space="preserve">전 화 국
</t>
    <phoneticPr fontId="7" type="noConversion"/>
  </si>
  <si>
    <t xml:space="preserve">방 송 사
</t>
    <phoneticPr fontId="7" type="noConversion"/>
  </si>
  <si>
    <r>
      <t>신문사</t>
    </r>
    <r>
      <rPr>
        <vertAlign val="superscript"/>
        <sz val="11"/>
        <rFont val="돋움체"/>
        <family val="3"/>
        <charset val="129"/>
      </rPr>
      <t>3)</t>
    </r>
    <phoneticPr fontId="7" type="noConversion"/>
  </si>
  <si>
    <t>한국농어촌
공사</t>
    <phoneticPr fontId="7" type="noConversion"/>
  </si>
  <si>
    <t>협     동     조     합  
Cooperative associations</t>
    <phoneticPr fontId="7" type="noConversion"/>
  </si>
  <si>
    <t xml:space="preserve">Year </t>
    <phoneticPr fontId="7" type="noConversion"/>
  </si>
  <si>
    <t xml:space="preserve">군 청
</t>
    <phoneticPr fontId="7" type="noConversion"/>
  </si>
  <si>
    <t xml:space="preserve">읍 면
</t>
    <phoneticPr fontId="7" type="noConversion"/>
  </si>
  <si>
    <r>
      <t xml:space="preserve">직 속 기 관 
</t>
    </r>
    <r>
      <rPr>
        <sz val="9"/>
        <rFont val="돋움체"/>
        <family val="3"/>
        <charset val="129"/>
      </rPr>
      <t>Direct agencies</t>
    </r>
    <phoneticPr fontId="7" type="noConversion"/>
  </si>
  <si>
    <t>사  업  소 
Affiliated
agencies</t>
    <phoneticPr fontId="7" type="noConversion"/>
  </si>
  <si>
    <t xml:space="preserve">경 찰 서
</t>
    <phoneticPr fontId="7" type="noConversion"/>
  </si>
  <si>
    <t>순찰지구대
·파출소</t>
    <phoneticPr fontId="7" type="noConversion"/>
  </si>
  <si>
    <t xml:space="preserve">소 방 서
</t>
    <phoneticPr fontId="7" type="noConversion"/>
  </si>
  <si>
    <r>
      <t>119</t>
    </r>
    <r>
      <rPr>
        <sz val="11"/>
        <rFont val="돋움체"/>
        <family val="3"/>
        <charset val="129"/>
      </rPr>
      <t xml:space="preserve">
안전센터</t>
    </r>
    <phoneticPr fontId="7" type="noConversion"/>
  </si>
  <si>
    <t>119구조대</t>
    <phoneticPr fontId="7" type="noConversion"/>
  </si>
  <si>
    <t xml:space="preserve"> 법  원·
지  원</t>
    <phoneticPr fontId="7" type="noConversion"/>
  </si>
  <si>
    <t>등기소</t>
    <phoneticPr fontId="7" type="noConversion"/>
  </si>
  <si>
    <t>검 찰 청
지청</t>
    <phoneticPr fontId="7" type="noConversion"/>
  </si>
  <si>
    <r>
      <t>교도소</t>
    </r>
    <r>
      <rPr>
        <vertAlign val="superscript"/>
        <sz val="11"/>
        <color indexed="8"/>
        <rFont val="돋움체"/>
        <family val="3"/>
        <charset val="129"/>
      </rPr>
      <t>1)</t>
    </r>
    <r>
      <rPr>
        <sz val="11"/>
        <color indexed="8"/>
        <rFont val="돋움체"/>
        <family val="3"/>
        <charset val="129"/>
      </rPr>
      <t xml:space="preserve">
</t>
    </r>
    <phoneticPr fontId="7" type="noConversion"/>
  </si>
  <si>
    <t>Patriot
and 
veteran
office</t>
    <phoneticPr fontId="7" type="noConversion"/>
  </si>
  <si>
    <t>Educa-
tional
office</t>
    <phoneticPr fontId="7" type="noConversion"/>
  </si>
  <si>
    <r>
      <t xml:space="preserve">National
</t>
    </r>
    <r>
      <rPr>
        <sz val="10"/>
        <rFont val="돋움체"/>
        <family val="3"/>
        <charset val="129"/>
      </rPr>
      <t>agriculture</t>
    </r>
    <r>
      <rPr>
        <sz val="11"/>
        <rFont val="돋움체"/>
        <family val="3"/>
        <charset val="129"/>
      </rPr>
      <t xml:space="preserve"> products 
quality management
service</t>
    </r>
    <phoneticPr fontId="7" type="noConversion"/>
  </si>
  <si>
    <t>Other 
central
government
agency</t>
    <phoneticPr fontId="7" type="noConversion"/>
  </si>
  <si>
    <t>Tele-
phone
office</t>
    <phoneticPr fontId="7" type="noConversion"/>
  </si>
  <si>
    <t>Broad-
casting
station</t>
    <phoneticPr fontId="7" type="noConversion"/>
  </si>
  <si>
    <r>
      <t xml:space="preserve">Korea </t>
    </r>
    <r>
      <rPr>
        <sz val="10"/>
        <rFont val="돋움체"/>
        <family val="3"/>
        <charset val="129"/>
      </rPr>
      <t xml:space="preserve">agricultural </t>
    </r>
    <r>
      <rPr>
        <sz val="11"/>
        <rFont val="돋움체"/>
        <family val="3"/>
        <charset val="129"/>
      </rPr>
      <t xml:space="preserve">
&amp; Fishery </t>
    </r>
    <r>
      <rPr>
        <sz val="9"/>
        <rFont val="돋움체"/>
        <family val="3"/>
        <charset val="129"/>
      </rPr>
      <t xml:space="preserve">infrastructure </t>
    </r>
    <r>
      <rPr>
        <sz val="11"/>
        <rFont val="돋움체"/>
        <family val="3"/>
        <charset val="129"/>
      </rPr>
      <t xml:space="preserve">
corporation</t>
    </r>
    <phoneticPr fontId="7" type="noConversion"/>
  </si>
  <si>
    <t>농  업</t>
    <phoneticPr fontId="7" type="noConversion"/>
  </si>
  <si>
    <t>원  예</t>
    <phoneticPr fontId="7" type="noConversion"/>
  </si>
  <si>
    <t>축  산</t>
    <phoneticPr fontId="7" type="noConversion"/>
  </si>
  <si>
    <t>수 산 업</t>
    <phoneticPr fontId="7" type="noConversion"/>
  </si>
  <si>
    <t>산  림</t>
    <phoneticPr fontId="7" type="noConversion"/>
  </si>
  <si>
    <t>기  타</t>
    <phoneticPr fontId="7" type="noConversion"/>
  </si>
  <si>
    <t xml:space="preserve">County
office </t>
    <phoneticPr fontId="7" type="noConversion"/>
  </si>
  <si>
    <t>Eup and
Myeon
office</t>
    <phoneticPr fontId="7" type="noConversion"/>
  </si>
  <si>
    <t>도</t>
    <phoneticPr fontId="7" type="noConversion"/>
  </si>
  <si>
    <t>시·군</t>
    <phoneticPr fontId="7" type="noConversion"/>
  </si>
  <si>
    <t>Police
station</t>
    <phoneticPr fontId="7" type="noConversion"/>
  </si>
  <si>
    <t>Patrol division  police Stand</t>
    <phoneticPr fontId="7" type="noConversion"/>
  </si>
  <si>
    <t>Fire
station</t>
    <phoneticPr fontId="7" type="noConversion"/>
  </si>
  <si>
    <t>Fire station
branch</t>
    <phoneticPr fontId="7" type="noConversion"/>
  </si>
  <si>
    <t>Court
branch</t>
    <phoneticPr fontId="7" type="noConversion"/>
  </si>
  <si>
    <t>Pro-
secution
(branch)</t>
    <phoneticPr fontId="7" type="noConversion"/>
  </si>
  <si>
    <t>Post
office</t>
    <phoneticPr fontId="7" type="noConversion"/>
  </si>
  <si>
    <t>Tax
office</t>
    <phoneticPr fontId="7" type="noConversion"/>
  </si>
  <si>
    <t>Agri-
culture</t>
    <phoneticPr fontId="7" type="noConversion"/>
  </si>
  <si>
    <t>Garden-
ing</t>
    <phoneticPr fontId="7" type="noConversion"/>
  </si>
  <si>
    <t>Live-
stock</t>
    <phoneticPr fontId="7" type="noConversion"/>
  </si>
  <si>
    <t>Forest</t>
    <phoneticPr fontId="7" type="noConversion"/>
  </si>
  <si>
    <t>Others</t>
  </si>
  <si>
    <t>Pro-
vince</t>
    <phoneticPr fontId="7" type="noConversion"/>
  </si>
  <si>
    <t xml:space="preserve">City· 
County </t>
    <phoneticPr fontId="7" type="noConversion"/>
  </si>
  <si>
    <t>Rescue services</t>
    <phoneticPr fontId="7" type="noConversion"/>
  </si>
  <si>
    <r>
      <t>R</t>
    </r>
    <r>
      <rPr>
        <sz val="12"/>
        <rFont val="바탕체"/>
        <family val="1"/>
        <charset val="129"/>
      </rPr>
      <t>egistry</t>
    </r>
    <phoneticPr fontId="7" type="noConversion"/>
  </si>
  <si>
    <t>Prison</t>
    <phoneticPr fontId="7" type="noConversion"/>
  </si>
  <si>
    <t>Newspaper
Co.</t>
    <phoneticPr fontId="7" type="noConversion"/>
  </si>
  <si>
    <t>Fishery</t>
  </si>
  <si>
    <t>주 : 1) 교도소에는 소년원, 구치소 등 포함
     2) 기타 중앙직속기관에서 본청은 제외,()안에 기입하고 주석표기
     3) 신문사는 종합일간신문사에 한함
자료 : 행정지원과, 농수산과. 홍성경찰서, 홍성소방서, 홍성우체국, 각 협동조합</t>
    <phoneticPr fontId="7" type="noConversion"/>
  </si>
  <si>
    <t xml:space="preserve">
 Source : Administration Support Division, Each Institutions</t>
    <phoneticPr fontId="7" type="noConversion"/>
  </si>
  <si>
    <t>Note 1) Including detention house, reformatory 
     2) Head office excluded, () included, take footnote
     3) Daily newspaper companies limited</t>
    <phoneticPr fontId="7" type="noConversion"/>
  </si>
  <si>
    <r>
      <t xml:space="preserve">2.  </t>
    </r>
    <r>
      <rPr>
        <b/>
        <sz val="16"/>
        <rFont val="바탕"/>
        <family val="1"/>
        <charset val="129"/>
      </rPr>
      <t>읍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원</t>
    </r>
    <phoneticPr fontId="7" type="noConversion"/>
  </si>
  <si>
    <t>2. Government Employees of Eup and Myeon</t>
    <phoneticPr fontId="7" type="noConversion"/>
  </si>
  <si>
    <t>Unit : person</t>
    <phoneticPr fontId="7" type="noConversion"/>
  </si>
  <si>
    <t>연    별
읍 면 별</t>
    <phoneticPr fontId="7" type="noConversion"/>
  </si>
  <si>
    <t>합  계</t>
    <phoneticPr fontId="7" type="noConversion"/>
  </si>
  <si>
    <t xml:space="preserve">일    반    직       General   </t>
    <phoneticPr fontId="7" type="noConversion"/>
  </si>
  <si>
    <t>별정직</t>
    <phoneticPr fontId="7" type="noConversion"/>
  </si>
  <si>
    <t>기 능 직</t>
    <phoneticPr fontId="7" type="noConversion"/>
  </si>
  <si>
    <t>고 용 직</t>
    <phoneticPr fontId="7" type="noConversion"/>
  </si>
  <si>
    <t>Year
Eup &amp; Myeon</t>
    <phoneticPr fontId="7" type="noConversion"/>
  </si>
  <si>
    <t>5  급</t>
    <phoneticPr fontId="7" type="noConversion"/>
  </si>
  <si>
    <t>6  급</t>
    <phoneticPr fontId="7" type="noConversion"/>
  </si>
  <si>
    <t>7  급</t>
    <phoneticPr fontId="7" type="noConversion"/>
  </si>
  <si>
    <t>8  급</t>
    <phoneticPr fontId="7" type="noConversion"/>
  </si>
  <si>
    <t>9  급</t>
    <phoneticPr fontId="7" type="noConversion"/>
  </si>
  <si>
    <t>Temporary</t>
    <phoneticPr fontId="7" type="noConversion"/>
  </si>
  <si>
    <t>5th
grade</t>
    <phoneticPr fontId="7" type="noConversion"/>
  </si>
  <si>
    <t>6th
grade</t>
    <phoneticPr fontId="7" type="noConversion"/>
  </si>
  <si>
    <t>7th
grade</t>
    <phoneticPr fontId="7" type="noConversion"/>
  </si>
  <si>
    <t>8th
grade</t>
    <phoneticPr fontId="7" type="noConversion"/>
  </si>
  <si>
    <t>9th
grade</t>
    <phoneticPr fontId="7" type="noConversion"/>
  </si>
  <si>
    <t>Technical</t>
    <phoneticPr fontId="7" type="noConversion"/>
  </si>
  <si>
    <t>Specific</t>
    <phoneticPr fontId="7" type="noConversion"/>
  </si>
  <si>
    <t>홍 성 읍</t>
    <phoneticPr fontId="7" type="noConversion"/>
  </si>
  <si>
    <t>Hongseong-eup</t>
    <phoneticPr fontId="7" type="noConversion"/>
  </si>
  <si>
    <t>광 천 읍</t>
  </si>
  <si>
    <t>Gwangcheon-eup</t>
  </si>
  <si>
    <t>홍 북 면</t>
  </si>
  <si>
    <t>Hongbuk-myeon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</si>
  <si>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</si>
  <si>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</si>
  <si>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</si>
  <si>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</si>
  <si>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</si>
  <si>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</si>
  <si>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</si>
  <si>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</si>
  <si>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</si>
  <si>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  <phoneticPr fontId="7" type="noConversion"/>
  </si>
  <si>
    <t>서 부 면</t>
  </si>
  <si>
    <t>Seobu-myeon</t>
  </si>
  <si>
    <t>갈 산 면</t>
  </si>
  <si>
    <t>Galsan-myeon</t>
  </si>
  <si>
    <t>구 항 면</t>
  </si>
  <si>
    <t>Guhang-myeon</t>
    <phoneticPr fontId="7" type="noConversion"/>
  </si>
  <si>
    <t>주 : 정원기준</t>
    <phoneticPr fontId="7" type="noConversion"/>
  </si>
  <si>
    <t xml:space="preserve">자료 :행정지원과 </t>
    <phoneticPr fontId="7" type="noConversion"/>
  </si>
  <si>
    <t>Source : Administration Support Division</t>
    <phoneticPr fontId="7" type="noConversion"/>
  </si>
  <si>
    <r>
      <t xml:space="preserve">3.  </t>
    </r>
    <r>
      <rPr>
        <b/>
        <sz val="16"/>
        <rFont val="바탕"/>
        <family val="1"/>
        <charset val="129"/>
      </rPr>
      <t>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원</t>
    </r>
    <phoneticPr fontId="7" type="noConversion"/>
  </si>
  <si>
    <t>3. Fire-fighting Officials</t>
    <phoneticPr fontId="7" type="noConversion"/>
  </si>
  <si>
    <t>Unit : person</t>
    <phoneticPr fontId="7" type="noConversion"/>
  </si>
  <si>
    <t>연  별</t>
    <phoneticPr fontId="7" type="noConversion"/>
  </si>
  <si>
    <r>
      <t>합계</t>
    </r>
    <r>
      <rPr>
        <vertAlign val="superscript"/>
        <sz val="10"/>
        <rFont val="돋움체"/>
        <family val="3"/>
        <charset val="129"/>
      </rPr>
      <t>1)</t>
    </r>
    <phoneticPr fontId="7" type="noConversion"/>
  </si>
  <si>
    <t>소            방            직   
Fire-fighting positions</t>
    <phoneticPr fontId="7" type="noConversion"/>
  </si>
  <si>
    <t>일반직</t>
    <phoneticPr fontId="7" type="noConversion"/>
  </si>
  <si>
    <t>기능직</t>
    <phoneticPr fontId="7" type="noConversion"/>
  </si>
  <si>
    <t>별정직</t>
    <phoneticPr fontId="7" type="noConversion"/>
  </si>
  <si>
    <t>전문직</t>
    <phoneticPr fontId="7" type="noConversion"/>
  </si>
  <si>
    <t>의용소방대</t>
    <phoneticPr fontId="7" type="noConversion"/>
  </si>
  <si>
    <t>여성의용소방대원</t>
    <phoneticPr fontId="7" type="noConversion"/>
  </si>
  <si>
    <t>Year</t>
    <phoneticPr fontId="7" type="noConversion"/>
  </si>
  <si>
    <t>소방정감</t>
    <phoneticPr fontId="7" type="noConversion"/>
  </si>
  <si>
    <t>소방감</t>
    <phoneticPr fontId="7" type="noConversion"/>
  </si>
  <si>
    <t>소방준감</t>
    <phoneticPr fontId="7" type="noConversion"/>
  </si>
  <si>
    <t>소방정</t>
    <phoneticPr fontId="7" type="noConversion"/>
  </si>
  <si>
    <t>소방령</t>
    <phoneticPr fontId="7" type="noConversion"/>
  </si>
  <si>
    <t>소방경</t>
    <phoneticPr fontId="7" type="noConversion"/>
  </si>
  <si>
    <t>소방위</t>
    <phoneticPr fontId="7" type="noConversion"/>
  </si>
  <si>
    <t>소방장</t>
    <phoneticPr fontId="7" type="noConversion"/>
  </si>
  <si>
    <t>소방교</t>
    <phoneticPr fontId="7" type="noConversion"/>
  </si>
  <si>
    <t>소방사</t>
    <phoneticPr fontId="7" type="noConversion"/>
  </si>
  <si>
    <t>Volunteer firemen</t>
    <phoneticPr fontId="7" type="noConversion"/>
  </si>
  <si>
    <t>Woman volunteer firemen</t>
    <phoneticPr fontId="7" type="noConversion"/>
  </si>
  <si>
    <t xml:space="preserve">Deputy
fire 
marshal </t>
    <phoneticPr fontId="7" type="noConversion"/>
  </si>
  <si>
    <t>Assistant
fire 
chief</t>
    <phoneticPr fontId="7" type="noConversion"/>
  </si>
  <si>
    <t>Fire
lieutenant</t>
    <phoneticPr fontId="7" type="noConversion"/>
  </si>
  <si>
    <t>Fire
sergeant</t>
    <phoneticPr fontId="7" type="noConversion"/>
  </si>
  <si>
    <t>대수</t>
    <phoneticPr fontId="7" type="noConversion"/>
  </si>
  <si>
    <t>인원수</t>
    <phoneticPr fontId="7" type="noConversion"/>
  </si>
  <si>
    <t xml:space="preserve">Fire 
marshal </t>
    <phoneticPr fontId="7" type="noConversion"/>
  </si>
  <si>
    <t>Fire marshal</t>
    <phoneticPr fontId="7" type="noConversion"/>
  </si>
  <si>
    <t>Fire 
chief</t>
    <phoneticPr fontId="7" type="noConversion"/>
  </si>
  <si>
    <t>Fire
captain</t>
    <phoneticPr fontId="7" type="noConversion"/>
  </si>
  <si>
    <t>Senior
fire
fighter</t>
    <phoneticPr fontId="7" type="noConversion"/>
  </si>
  <si>
    <t>Fire-
fighter</t>
    <phoneticPr fontId="7" type="noConversion"/>
  </si>
  <si>
    <t>General</t>
    <phoneticPr fontId="7" type="noConversion"/>
  </si>
  <si>
    <t>Techni-
cal</t>
    <phoneticPr fontId="7" type="noConversion"/>
  </si>
  <si>
    <t>Speci-
fic</t>
    <phoneticPr fontId="7" type="noConversion"/>
  </si>
  <si>
    <t>Profe-
ssional</t>
    <phoneticPr fontId="7" type="noConversion"/>
  </si>
  <si>
    <t>Number</t>
    <phoneticPr fontId="7" type="noConversion"/>
  </si>
  <si>
    <t>Persons</t>
    <phoneticPr fontId="7" type="noConversion"/>
  </si>
  <si>
    <t xml:space="preserve">주1) : 의용소방원 제외, 정원 기준
자료 : 홍성소방서 </t>
    <phoneticPr fontId="7" type="noConversion"/>
  </si>
  <si>
    <t xml:space="preserve">                                 Note1) : Excluding Volunteer firemen
                                  Source : Hongseong Fire-fighting Offices</t>
    <phoneticPr fontId="7" type="noConversion"/>
  </si>
  <si>
    <r>
      <t xml:space="preserve">4. </t>
    </r>
    <r>
      <rPr>
        <b/>
        <sz val="12"/>
        <rFont val="돋움"/>
        <family val="3"/>
        <charset val="129"/>
      </rPr>
      <t>경찰공무원</t>
    </r>
    <phoneticPr fontId="41" type="noConversion"/>
  </si>
  <si>
    <t>4. Police Officials</t>
    <phoneticPr fontId="41" type="noConversion"/>
  </si>
  <si>
    <t xml:space="preserve">단위 : 명  </t>
    <phoneticPr fontId="50" type="noConversion"/>
  </si>
  <si>
    <t>연 별</t>
    <phoneticPr fontId="41" type="noConversion"/>
  </si>
  <si>
    <t>합계
Total</t>
    <phoneticPr fontId="51" type="noConversion"/>
  </si>
  <si>
    <t>경찰청 소속
Belong to national police agency</t>
    <phoneticPr fontId="51" type="noConversion"/>
  </si>
  <si>
    <t>계
Sub-total</t>
    <phoneticPr fontId="51" type="noConversion"/>
  </si>
  <si>
    <t>지방경찰청
Provincial 
police agency</t>
    <phoneticPr fontId="51" type="noConversion"/>
  </si>
  <si>
    <t>경찰서
Police 
station</t>
    <phoneticPr fontId="51" type="noConversion"/>
  </si>
  <si>
    <t>지구대
파출소
Police office</t>
  </si>
  <si>
    <t xml:space="preserve"> 주 : 정원기준</t>
    <phoneticPr fontId="50" type="noConversion"/>
  </si>
  <si>
    <t xml:space="preserve"> 자료 : 홍성경찰서</t>
    <phoneticPr fontId="50" type="noConversion"/>
  </si>
  <si>
    <r>
      <t xml:space="preserve">6.  </t>
    </r>
    <r>
      <rPr>
        <b/>
        <sz val="16"/>
        <rFont val="바탕"/>
        <family val="1"/>
        <charset val="129"/>
      </rPr>
      <t>민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원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처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리</t>
    </r>
    <phoneticPr fontId="7" type="noConversion"/>
  </si>
  <si>
    <t>6. Handling of Civil Request Documents</t>
    <phoneticPr fontId="7" type="noConversion"/>
  </si>
  <si>
    <t>단위 : 건</t>
  </si>
  <si>
    <t>Unit : case</t>
    <phoneticPr fontId="7" type="noConversion"/>
  </si>
  <si>
    <t>연    별
읍 면 별</t>
    <phoneticPr fontId="7" type="noConversion"/>
  </si>
  <si>
    <t xml:space="preserve">계
</t>
    <phoneticPr fontId="7" type="noConversion"/>
  </si>
  <si>
    <t xml:space="preserve">인 가·허 가
</t>
    <phoneticPr fontId="7" type="noConversion"/>
  </si>
  <si>
    <t xml:space="preserve">특 허·면 허
</t>
    <phoneticPr fontId="7" type="noConversion"/>
  </si>
  <si>
    <t xml:space="preserve">승 인·지 정
</t>
    <phoneticPr fontId="7" type="noConversion"/>
  </si>
  <si>
    <t xml:space="preserve">신 고·등 록
</t>
    <phoneticPr fontId="7" type="noConversion"/>
  </si>
  <si>
    <t xml:space="preserve">시 험·검 사
</t>
    <phoneticPr fontId="7" type="noConversion"/>
  </si>
  <si>
    <t>확 인·증 명
/교       부</t>
    <phoneticPr fontId="7" type="noConversion"/>
  </si>
  <si>
    <t xml:space="preserve">기     타
</t>
    <phoneticPr fontId="7" type="noConversion"/>
  </si>
  <si>
    <t>Year
Eup ＆ Myeon</t>
    <phoneticPr fontId="7" type="noConversion"/>
  </si>
  <si>
    <t>Total</t>
    <phoneticPr fontId="7" type="noConversion"/>
  </si>
  <si>
    <t>Saction· 
Permission</t>
    <phoneticPr fontId="7" type="noConversion"/>
  </si>
  <si>
    <t xml:space="preserve"> Patent· 
License</t>
    <phoneticPr fontId="7" type="noConversion"/>
  </si>
  <si>
    <t>Approval· 
Designation</t>
    <phoneticPr fontId="7" type="noConversion"/>
  </si>
  <si>
    <t>Notification/ Registration</t>
    <phoneticPr fontId="7" type="noConversion"/>
  </si>
  <si>
    <t>Test·  Inspection</t>
    <phoneticPr fontId="7" type="noConversion"/>
  </si>
  <si>
    <t xml:space="preserve"> Confirmation·
Certification
/Delivery</t>
    <phoneticPr fontId="7" type="noConversion"/>
  </si>
  <si>
    <t>Others</t>
    <phoneticPr fontId="7" type="noConversion"/>
  </si>
  <si>
    <t>자료 : 민원지적과</t>
    <phoneticPr fontId="7" type="noConversion"/>
  </si>
  <si>
    <t>Source : Speedy Processing of Civil Petitions Office</t>
    <phoneticPr fontId="7" type="noConversion"/>
  </si>
  <si>
    <r>
      <t xml:space="preserve">7.  </t>
    </r>
    <r>
      <rPr>
        <b/>
        <sz val="16"/>
        <rFont val="바탕"/>
        <family val="1"/>
        <charset val="129"/>
      </rPr>
      <t>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급</t>
    </r>
    <phoneticPr fontId="7" type="noConversion"/>
  </si>
  <si>
    <t>7. Passport Issues</t>
    <phoneticPr fontId="7" type="noConversion"/>
  </si>
  <si>
    <t>단위 : 명</t>
    <phoneticPr fontId="7" type="noConversion"/>
  </si>
  <si>
    <t>Unit : person</t>
    <phoneticPr fontId="7" type="noConversion"/>
  </si>
  <si>
    <t>연   별</t>
    <phoneticPr fontId="7" type="noConversion"/>
  </si>
  <si>
    <t>계</t>
  </si>
  <si>
    <t>성    별</t>
    <phoneticPr fontId="7" type="noConversion"/>
  </si>
  <si>
    <t>목     적     별</t>
    <phoneticPr fontId="7" type="noConversion"/>
  </si>
  <si>
    <t xml:space="preserve">     기  간  별    </t>
    <phoneticPr fontId="7" type="noConversion"/>
  </si>
  <si>
    <t>연     령     별</t>
    <phoneticPr fontId="7" type="noConversion"/>
  </si>
  <si>
    <t>Year</t>
    <phoneticPr fontId="7" type="noConversion"/>
  </si>
  <si>
    <t>By gender</t>
    <phoneticPr fontId="7" type="noConversion"/>
  </si>
  <si>
    <t>By purpose</t>
    <phoneticPr fontId="7" type="noConversion"/>
  </si>
  <si>
    <t xml:space="preserve">      By period</t>
    <phoneticPr fontId="7" type="noConversion"/>
  </si>
  <si>
    <t>By age-group</t>
    <phoneticPr fontId="7" type="noConversion"/>
  </si>
  <si>
    <t>남</t>
    <phoneticPr fontId="7" type="noConversion"/>
  </si>
  <si>
    <t>여</t>
    <phoneticPr fontId="7" type="noConversion"/>
  </si>
  <si>
    <t>관  용</t>
    <phoneticPr fontId="7" type="noConversion"/>
  </si>
  <si>
    <t xml:space="preserve">거   주
</t>
    <phoneticPr fontId="7" type="noConversion"/>
  </si>
  <si>
    <t xml:space="preserve">일   반
</t>
    <phoneticPr fontId="7" type="noConversion"/>
  </si>
  <si>
    <t>여  행
증  명</t>
    <phoneticPr fontId="7" type="noConversion"/>
  </si>
  <si>
    <t>1년단수</t>
    <phoneticPr fontId="7" type="noConversion"/>
  </si>
  <si>
    <t>1년복수</t>
    <phoneticPr fontId="7" type="noConversion"/>
  </si>
  <si>
    <t>5년미만
복수</t>
    <phoneticPr fontId="7" type="noConversion"/>
  </si>
  <si>
    <t>5년복수</t>
    <phoneticPr fontId="7" type="noConversion"/>
  </si>
  <si>
    <t>10년복수</t>
    <phoneticPr fontId="7" type="noConversion"/>
  </si>
  <si>
    <t>20세
이하</t>
    <phoneticPr fontId="7" type="noConversion"/>
  </si>
  <si>
    <t>21~
30</t>
    <phoneticPr fontId="7" type="noConversion"/>
  </si>
  <si>
    <t>31~
40</t>
    <phoneticPr fontId="7" type="noConversion"/>
  </si>
  <si>
    <t>41~
50</t>
    <phoneticPr fontId="7" type="noConversion"/>
  </si>
  <si>
    <t>51~
60</t>
    <phoneticPr fontId="7" type="noConversion"/>
  </si>
  <si>
    <t>61세
이상</t>
    <phoneticPr fontId="7" type="noConversion"/>
  </si>
  <si>
    <t>Male</t>
    <phoneticPr fontId="7" type="noConversion"/>
  </si>
  <si>
    <t>Female</t>
    <phoneticPr fontId="7" type="noConversion"/>
  </si>
  <si>
    <t>Official</t>
    <phoneticPr fontId="7" type="noConversion"/>
  </si>
  <si>
    <t>Residential</t>
    <phoneticPr fontId="7" type="noConversion"/>
  </si>
  <si>
    <t>General</t>
    <phoneticPr fontId="7" type="noConversion"/>
  </si>
  <si>
    <t>Travel
certification</t>
    <phoneticPr fontId="7" type="noConversion"/>
  </si>
  <si>
    <t>One year
(single)</t>
    <phoneticPr fontId="7" type="noConversion"/>
  </si>
  <si>
    <t>One year
(multiple)</t>
    <phoneticPr fontId="7" type="noConversion"/>
  </si>
  <si>
    <t>upder5year(multiple)</t>
    <phoneticPr fontId="7" type="noConversion"/>
  </si>
  <si>
    <t>Five year
(multiple)</t>
    <phoneticPr fontId="7" type="noConversion"/>
  </si>
  <si>
    <t>10 year
(multiple)</t>
    <phoneticPr fontId="7" type="noConversion"/>
  </si>
  <si>
    <t>Under20 years 
old</t>
    <phoneticPr fontId="7" type="noConversion"/>
  </si>
  <si>
    <t xml:space="preserve">years
old </t>
    <phoneticPr fontId="7" type="noConversion"/>
  </si>
  <si>
    <t>61 years
and over</t>
    <phoneticPr fontId="7" type="noConversion"/>
  </si>
  <si>
    <t xml:space="preserve">                      Source : Speedy Processing of Civil Petitions Office</t>
    <phoneticPr fontId="7" type="noConversion"/>
  </si>
  <si>
    <r>
      <t xml:space="preserve">8.  </t>
    </r>
    <r>
      <rPr>
        <b/>
        <sz val="16"/>
        <rFont val="바탕"/>
        <family val="1"/>
        <charset val="129"/>
      </rPr>
      <t>범죄발생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검거</t>
    </r>
    <phoneticPr fontId="7" type="noConversion"/>
  </si>
  <si>
    <t>8. Criminal Offenses and Arrests</t>
    <phoneticPr fontId="7" type="noConversion"/>
  </si>
  <si>
    <t>단위 : 건</t>
    <phoneticPr fontId="7" type="noConversion"/>
  </si>
  <si>
    <t>Unit : case</t>
    <phoneticPr fontId="7" type="noConversion"/>
  </si>
  <si>
    <t>연   별
월   별</t>
    <phoneticPr fontId="7" type="noConversion"/>
  </si>
  <si>
    <t>강    력    범</t>
  </si>
  <si>
    <t>절    도    범</t>
  </si>
  <si>
    <t>폭     력     범</t>
  </si>
  <si>
    <t>지    능    범</t>
    <phoneticPr fontId="7" type="noConversion"/>
  </si>
  <si>
    <t>풍 속 범</t>
    <phoneticPr fontId="7" type="noConversion"/>
  </si>
  <si>
    <t>기  타  형  사  범</t>
  </si>
  <si>
    <t xml:space="preserve">특  별  법  범 </t>
  </si>
  <si>
    <t>Year
Month</t>
    <phoneticPr fontId="7" type="noConversion"/>
  </si>
  <si>
    <t>Felony offenses</t>
    <phoneticPr fontId="7" type="noConversion"/>
  </si>
  <si>
    <t>Thefts</t>
    <phoneticPr fontId="7" type="noConversion"/>
  </si>
  <si>
    <t>Violent offenses</t>
    <phoneticPr fontId="7" type="noConversion"/>
  </si>
  <si>
    <t>Intellectual offenses</t>
    <phoneticPr fontId="7" type="noConversion"/>
  </si>
  <si>
    <t>Violation of
public morals</t>
    <phoneticPr fontId="7" type="noConversion"/>
  </si>
  <si>
    <t>Other criminal 
offenses</t>
    <phoneticPr fontId="7" type="noConversion"/>
  </si>
  <si>
    <t>Offenses other than
criminal code</t>
    <phoneticPr fontId="7" type="noConversion"/>
  </si>
  <si>
    <t>발  생</t>
  </si>
  <si>
    <t>검  거</t>
    <phoneticPr fontId="7" type="noConversion"/>
  </si>
  <si>
    <t>검  거</t>
  </si>
  <si>
    <t>검 거</t>
    <phoneticPr fontId="7" type="noConversion"/>
  </si>
  <si>
    <t>발 생</t>
    <phoneticPr fontId="7" type="noConversion"/>
  </si>
  <si>
    <t>Cases</t>
    <phoneticPr fontId="7" type="noConversion"/>
  </si>
  <si>
    <t>Arrest</t>
    <phoneticPr fontId="7" type="noConversion"/>
  </si>
  <si>
    <t>1월</t>
    <phoneticPr fontId="7" type="noConversion"/>
  </si>
  <si>
    <t>Jan.</t>
  </si>
  <si>
    <t>2월</t>
  </si>
  <si>
    <t>Feb.</t>
  </si>
  <si>
    <t>3월</t>
  </si>
  <si>
    <t>Mar.</t>
  </si>
  <si>
    <t>4월</t>
  </si>
  <si>
    <t>Apr.</t>
  </si>
  <si>
    <t>5월</t>
  </si>
  <si>
    <t>May.</t>
    <phoneticPr fontId="7" type="noConversion"/>
  </si>
  <si>
    <t>6월</t>
  </si>
  <si>
    <t>jun.</t>
    <phoneticPr fontId="7" type="noConversion"/>
  </si>
  <si>
    <t>7월</t>
  </si>
  <si>
    <t>July.</t>
    <phoneticPr fontId="7" type="noConversion"/>
  </si>
  <si>
    <t>8월</t>
  </si>
  <si>
    <t>Aug.</t>
  </si>
  <si>
    <t>9월</t>
  </si>
  <si>
    <t>Sept.</t>
  </si>
  <si>
    <t>10월</t>
  </si>
  <si>
    <t>Oct.</t>
  </si>
  <si>
    <t>11월</t>
  </si>
  <si>
    <t>Nov.</t>
  </si>
  <si>
    <t>12월</t>
  </si>
  <si>
    <t>Dec.</t>
    <phoneticPr fontId="7" type="noConversion"/>
  </si>
  <si>
    <t>자료 : 홍성경찰서</t>
    <phoneticPr fontId="7" type="noConversion"/>
  </si>
  <si>
    <t>Source : Hongseong Police Station</t>
    <phoneticPr fontId="7" type="noConversion"/>
  </si>
  <si>
    <r>
      <t xml:space="preserve">9.  </t>
    </r>
    <r>
      <rPr>
        <b/>
        <sz val="16"/>
        <rFont val="바탕"/>
        <family val="1"/>
        <charset val="129"/>
      </rPr>
      <t>연령별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피의자</t>
    </r>
    <r>
      <rPr>
        <b/>
        <sz val="16"/>
        <rFont val="Times New Roman"/>
        <family val="1"/>
      </rPr>
      <t xml:space="preserve"> </t>
    </r>
    <phoneticPr fontId="7" type="noConversion"/>
  </si>
  <si>
    <t>9. Suspects by Age-group</t>
    <phoneticPr fontId="7" type="noConversion"/>
  </si>
  <si>
    <t>Unit : person</t>
    <phoneticPr fontId="7" type="noConversion"/>
  </si>
  <si>
    <t>연  별</t>
    <phoneticPr fontId="7" type="noConversion"/>
  </si>
  <si>
    <t>14 세 미 만</t>
    <phoneticPr fontId="7" type="noConversion"/>
  </si>
  <si>
    <t>14 ∼ 19 세</t>
    <phoneticPr fontId="7" type="noConversion"/>
  </si>
  <si>
    <t>20 ∼ 25 세</t>
    <phoneticPr fontId="7" type="noConversion"/>
  </si>
  <si>
    <t>26 ∼ 30 세</t>
    <phoneticPr fontId="7" type="noConversion"/>
  </si>
  <si>
    <t>31 ∼ 35 세</t>
    <phoneticPr fontId="7" type="noConversion"/>
  </si>
  <si>
    <t>36 ∼ 40 세</t>
    <phoneticPr fontId="7" type="noConversion"/>
  </si>
  <si>
    <t>41 ∼ 50 세</t>
    <phoneticPr fontId="7" type="noConversion"/>
  </si>
  <si>
    <t>51 ∼ 60 세</t>
    <phoneticPr fontId="7" type="noConversion"/>
  </si>
  <si>
    <t>61 ∼ 70 세</t>
    <phoneticPr fontId="7" type="noConversion"/>
  </si>
  <si>
    <t>71 세 이 상</t>
    <phoneticPr fontId="7" type="noConversion"/>
  </si>
  <si>
    <t>연령미상</t>
    <phoneticPr fontId="7" type="noConversion"/>
  </si>
  <si>
    <t>Year</t>
    <phoneticPr fontId="7" type="noConversion"/>
  </si>
  <si>
    <t>남</t>
    <phoneticPr fontId="7" type="noConversion"/>
  </si>
  <si>
    <t>여</t>
    <phoneticPr fontId="7" type="noConversion"/>
  </si>
  <si>
    <t>Less than
14 years</t>
    <phoneticPr fontId="7" type="noConversion"/>
  </si>
  <si>
    <t>14∼19
years old</t>
    <phoneticPr fontId="7" type="noConversion"/>
  </si>
  <si>
    <t>20∼25
years old</t>
    <phoneticPr fontId="7" type="noConversion"/>
  </si>
  <si>
    <t>26∼30
years old</t>
    <phoneticPr fontId="7" type="noConversion"/>
  </si>
  <si>
    <t>31∼35
years old</t>
    <phoneticPr fontId="7" type="noConversion"/>
  </si>
  <si>
    <t>36∼40
years old</t>
    <phoneticPr fontId="7" type="noConversion"/>
  </si>
  <si>
    <t>41∼50
years old</t>
    <phoneticPr fontId="7" type="noConversion"/>
  </si>
  <si>
    <t>51∼60
years old</t>
    <phoneticPr fontId="7" type="noConversion"/>
  </si>
  <si>
    <t>61∼70
years old</t>
    <phoneticPr fontId="7" type="noConversion"/>
  </si>
  <si>
    <t>71 years
and over</t>
    <phoneticPr fontId="7" type="noConversion"/>
  </si>
  <si>
    <t>Unknown</t>
  </si>
  <si>
    <t>Male</t>
    <phoneticPr fontId="7" type="noConversion"/>
  </si>
  <si>
    <t>Female</t>
    <phoneticPr fontId="7" type="noConversion"/>
  </si>
  <si>
    <t>자료 : 홍성경찰서</t>
    <phoneticPr fontId="7" type="noConversion"/>
  </si>
  <si>
    <t>Source : Hongseong Police Station</t>
    <phoneticPr fontId="7" type="noConversion"/>
  </si>
  <si>
    <r>
      <t xml:space="preserve">10.  </t>
    </r>
    <r>
      <rPr>
        <b/>
        <sz val="16"/>
        <rFont val="바탕"/>
        <family val="1"/>
        <charset val="129"/>
      </rPr>
      <t>학력별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피의자</t>
    </r>
    <r>
      <rPr>
        <b/>
        <sz val="16"/>
        <rFont val="Times New Roman"/>
        <family val="1"/>
      </rPr>
      <t xml:space="preserve"> </t>
    </r>
    <phoneticPr fontId="7" type="noConversion"/>
  </si>
  <si>
    <t>10. Suspects by Education Background</t>
    <phoneticPr fontId="7" type="noConversion"/>
  </si>
  <si>
    <t>단위 : 명</t>
    <phoneticPr fontId="7" type="noConversion"/>
  </si>
  <si>
    <t>Unit : person</t>
    <phoneticPr fontId="7" type="noConversion"/>
  </si>
  <si>
    <t>연   별</t>
    <phoneticPr fontId="7" type="noConversion"/>
  </si>
  <si>
    <t xml:space="preserve">계
</t>
    <phoneticPr fontId="7" type="noConversion"/>
  </si>
  <si>
    <t xml:space="preserve">대  학  원
</t>
    <phoneticPr fontId="7" type="noConversion"/>
  </si>
  <si>
    <t>대      학      교    
College and University</t>
    <phoneticPr fontId="7" type="noConversion"/>
  </si>
  <si>
    <t>고    등    학    교     
High  school</t>
    <phoneticPr fontId="7" type="noConversion"/>
  </si>
  <si>
    <t>중      학      교     
Middle  school</t>
    <phoneticPr fontId="7" type="noConversion"/>
  </si>
  <si>
    <t>초     등     학     교    
Elementary school</t>
    <phoneticPr fontId="7" type="noConversion"/>
  </si>
  <si>
    <t xml:space="preserve">불  취  학
</t>
    <phoneticPr fontId="7" type="noConversion"/>
  </si>
  <si>
    <t xml:space="preserve">기    타
</t>
    <phoneticPr fontId="7" type="noConversion"/>
  </si>
  <si>
    <t>Year</t>
    <phoneticPr fontId="7" type="noConversion"/>
  </si>
  <si>
    <t>졸    업</t>
    <phoneticPr fontId="7" type="noConversion"/>
  </si>
  <si>
    <t>중    퇴</t>
    <phoneticPr fontId="7" type="noConversion"/>
  </si>
  <si>
    <t>재    학</t>
    <phoneticPr fontId="7" type="noConversion"/>
  </si>
  <si>
    <t>중    퇴</t>
    <phoneticPr fontId="7" type="noConversion"/>
  </si>
  <si>
    <t>재    학</t>
    <phoneticPr fontId="7" type="noConversion"/>
  </si>
  <si>
    <t>남</t>
    <phoneticPr fontId="7" type="noConversion"/>
  </si>
  <si>
    <t>여</t>
    <phoneticPr fontId="7" type="noConversion"/>
  </si>
  <si>
    <t>Graduate
school</t>
    <phoneticPr fontId="7" type="noConversion"/>
  </si>
  <si>
    <t>Never
attending</t>
    <phoneticPr fontId="7" type="noConversion"/>
  </si>
  <si>
    <t>Male</t>
    <phoneticPr fontId="7" type="noConversion"/>
  </si>
  <si>
    <t>Female</t>
    <phoneticPr fontId="7" type="noConversion"/>
  </si>
  <si>
    <t>Graduation</t>
    <phoneticPr fontId="7" type="noConversion"/>
  </si>
  <si>
    <t>Drop-out</t>
  </si>
  <si>
    <t>In school</t>
    <phoneticPr fontId="7" type="noConversion"/>
  </si>
  <si>
    <t>..</t>
  </si>
  <si>
    <t>자료 : 홍성경찰서</t>
    <phoneticPr fontId="7" type="noConversion"/>
  </si>
  <si>
    <t>Source : Hongseong Police Station</t>
    <phoneticPr fontId="7" type="noConversion"/>
  </si>
  <si>
    <r>
      <t xml:space="preserve">11.  </t>
    </r>
    <r>
      <rPr>
        <b/>
        <sz val="16"/>
        <rFont val="바탕"/>
        <family val="1"/>
        <charset val="129"/>
      </rPr>
      <t>소년범죄</t>
    </r>
    <phoneticPr fontId="7" type="noConversion"/>
  </si>
  <si>
    <t>Juvenile Delinquency</t>
    <phoneticPr fontId="41" type="noConversion"/>
  </si>
  <si>
    <t>Unit : case</t>
    <phoneticPr fontId="7" type="noConversion"/>
  </si>
  <si>
    <t>연 별
월 별</t>
    <phoneticPr fontId="7" type="noConversion"/>
  </si>
  <si>
    <t>강력범</t>
    <phoneticPr fontId="41" type="noConversion"/>
  </si>
  <si>
    <t>절도범</t>
    <phoneticPr fontId="41" type="noConversion"/>
  </si>
  <si>
    <t>폭력범</t>
    <phoneticPr fontId="41" type="noConversion"/>
  </si>
  <si>
    <t>지능범</t>
    <phoneticPr fontId="7" type="noConversion"/>
  </si>
  <si>
    <t>풍속범</t>
    <phoneticPr fontId="7" type="noConversion"/>
  </si>
  <si>
    <t>기타형사범</t>
    <phoneticPr fontId="41" type="noConversion"/>
  </si>
  <si>
    <t xml:space="preserve">특별법범 </t>
    <phoneticPr fontId="41" type="noConversion"/>
  </si>
  <si>
    <t>Year
Month</t>
    <phoneticPr fontId="7" type="noConversion"/>
  </si>
  <si>
    <t>남   Male</t>
    <phoneticPr fontId="41" type="noConversion"/>
  </si>
  <si>
    <t xml:space="preserve"> 여Female</t>
    <phoneticPr fontId="41" type="noConversion"/>
  </si>
  <si>
    <t>Felony 
offenses</t>
    <phoneticPr fontId="7" type="noConversion"/>
  </si>
  <si>
    <t>Thefts</t>
    <phoneticPr fontId="7" type="noConversion"/>
  </si>
  <si>
    <t>Violent 
offenses</t>
    <phoneticPr fontId="7" type="noConversion"/>
  </si>
  <si>
    <t>Intellectual 
offenses</t>
    <phoneticPr fontId="7" type="noConversion"/>
  </si>
  <si>
    <t>Violation of
public morals</t>
    <phoneticPr fontId="7" type="noConversion"/>
  </si>
  <si>
    <t>Other criminal 
offenses</t>
    <phoneticPr fontId="7" type="noConversion"/>
  </si>
  <si>
    <t>Offenses other than
criminal code</t>
    <phoneticPr fontId="7" type="noConversion"/>
  </si>
  <si>
    <t>자료 : 홍성경찰서</t>
    <phoneticPr fontId="7" type="noConversion"/>
  </si>
  <si>
    <t xml:space="preserve">Source : Hongeong Police Station </t>
    <phoneticPr fontId="7" type="noConversion"/>
  </si>
  <si>
    <r>
      <t xml:space="preserve">12.  </t>
    </r>
    <r>
      <rPr>
        <b/>
        <sz val="16"/>
        <rFont val="바탕"/>
        <family val="1"/>
        <charset val="129"/>
      </rPr>
      <t>화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생</t>
    </r>
    <phoneticPr fontId="7" type="noConversion"/>
  </si>
  <si>
    <t>12. Fire Incidents</t>
    <phoneticPr fontId="7" type="noConversion"/>
  </si>
  <si>
    <t>단위 : 건, 천원, 명</t>
  </si>
  <si>
    <t>Unit : case, 1,000 won, person</t>
    <phoneticPr fontId="7" type="noConversion"/>
  </si>
  <si>
    <t>연    별
읍 면 별</t>
    <phoneticPr fontId="7" type="noConversion"/>
  </si>
  <si>
    <t xml:space="preserve"> 발          생  
No. of fire incidents</t>
    <phoneticPr fontId="7" type="noConversion"/>
  </si>
  <si>
    <t>소          실    
Burnt-down</t>
    <phoneticPr fontId="7" type="noConversion"/>
  </si>
  <si>
    <t>피      해      액        
Amount of property damaged</t>
    <phoneticPr fontId="7" type="noConversion"/>
  </si>
  <si>
    <t>인    명    피    해   
Casualties</t>
    <phoneticPr fontId="7" type="noConversion"/>
  </si>
  <si>
    <t>이  재
민  수</t>
    <phoneticPr fontId="7" type="noConversion"/>
  </si>
  <si>
    <t>구조인</t>
    <phoneticPr fontId="7" type="noConversion"/>
  </si>
  <si>
    <t>Year
Eup &amp; Myeon</t>
    <phoneticPr fontId="7" type="noConversion"/>
  </si>
  <si>
    <t>실   화</t>
    <phoneticPr fontId="7" type="noConversion"/>
  </si>
  <si>
    <t>방   화</t>
    <phoneticPr fontId="7" type="noConversion"/>
  </si>
  <si>
    <t>기   타</t>
    <phoneticPr fontId="7" type="noConversion"/>
  </si>
  <si>
    <t>동   수</t>
    <phoneticPr fontId="7" type="noConversion"/>
  </si>
  <si>
    <t>이재가구수</t>
  </si>
  <si>
    <t>면   적
(㎡)</t>
    <phoneticPr fontId="7" type="noConversion"/>
  </si>
  <si>
    <t>부 동 산</t>
    <phoneticPr fontId="7" type="noConversion"/>
  </si>
  <si>
    <t>동   산</t>
    <phoneticPr fontId="7" type="noConversion"/>
  </si>
  <si>
    <t>사   망</t>
    <phoneticPr fontId="7" type="noConversion"/>
  </si>
  <si>
    <t xml:space="preserve"> 부   상</t>
    <phoneticPr fontId="7" type="noConversion"/>
  </si>
  <si>
    <t>No. of
the
rescued</t>
    <phoneticPr fontId="7" type="noConversion"/>
  </si>
  <si>
    <t>남    Male</t>
    <phoneticPr fontId="7" type="noConversion"/>
  </si>
  <si>
    <t>여   Female</t>
    <phoneticPr fontId="7" type="noConversion"/>
  </si>
  <si>
    <t>No. of
buildings</t>
    <phoneticPr fontId="7" type="noConversion"/>
  </si>
  <si>
    <t>No. of
households</t>
    <phoneticPr fontId="7" type="noConversion"/>
  </si>
  <si>
    <t>Immovable
property</t>
    <phoneticPr fontId="7" type="noConversion"/>
  </si>
  <si>
    <t>Movable
property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</si>
  <si>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</si>
  <si>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</si>
  <si>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</si>
  <si>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 xml:space="preserve">No. of
victims </t>
    <phoneticPr fontId="7" type="noConversion"/>
  </si>
  <si>
    <t>Accident</t>
    <phoneticPr fontId="7" type="noConversion"/>
  </si>
  <si>
    <t>Arson</t>
    <phoneticPr fontId="7" type="noConversion"/>
  </si>
  <si>
    <t>Others</t>
    <phoneticPr fontId="7" type="noConversion"/>
  </si>
  <si>
    <t>Area</t>
  </si>
  <si>
    <t>Total</t>
    <phoneticPr fontId="7" type="noConversion"/>
  </si>
  <si>
    <t>Male</t>
    <phoneticPr fontId="7" type="noConversion"/>
  </si>
  <si>
    <t>Female</t>
    <phoneticPr fontId="7" type="noConversion"/>
  </si>
  <si>
    <t>Death</t>
  </si>
  <si>
    <t>Injury</t>
  </si>
  <si>
    <t>홍 성 읍</t>
  </si>
  <si>
    <t xml:space="preserve">     -</t>
  </si>
  <si>
    <t xml:space="preserve">    -</t>
  </si>
  <si>
    <t>Hongseong-eup</t>
  </si>
  <si>
    <t>Gyeolseong-myeon</t>
    <phoneticPr fontId="7" type="noConversion"/>
  </si>
  <si>
    <t>Guhang-myeon</t>
    <phoneticPr fontId="7" type="noConversion"/>
  </si>
  <si>
    <t>자료 : 홍성소방서</t>
    <phoneticPr fontId="7" type="noConversion"/>
  </si>
  <si>
    <t>Source : Hongseong Fire-fighting Offices</t>
    <phoneticPr fontId="7" type="noConversion"/>
  </si>
  <si>
    <r>
      <t xml:space="preserve">                                            13.  </t>
    </r>
    <r>
      <rPr>
        <b/>
        <sz val="16"/>
        <rFont val="바탕"/>
        <family val="1"/>
        <charset val="129"/>
      </rPr>
      <t>발화요인별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화재발생</t>
    </r>
    <r>
      <rPr>
        <b/>
        <sz val="16"/>
        <rFont val="Times New Roman"/>
        <family val="1"/>
      </rPr>
      <t xml:space="preserve">                                                                           13. Fire Incidents by Cause</t>
    </r>
    <phoneticPr fontId="7" type="noConversion"/>
  </si>
  <si>
    <t>Unit : case</t>
    <phoneticPr fontId="7" type="noConversion"/>
  </si>
  <si>
    <t>실     화</t>
    <phoneticPr fontId="7" type="noConversion"/>
  </si>
  <si>
    <t>방화</t>
    <phoneticPr fontId="7" type="noConversion"/>
  </si>
  <si>
    <t>발화요인</t>
    <phoneticPr fontId="7" type="noConversion"/>
  </si>
  <si>
    <t>연    별
읍 면 별</t>
    <phoneticPr fontId="7" type="noConversion"/>
  </si>
  <si>
    <t>계</t>
    <phoneticPr fontId="7" type="noConversion"/>
  </si>
  <si>
    <t>전기적
요  인</t>
    <phoneticPr fontId="7" type="noConversion"/>
  </si>
  <si>
    <t>기계적
요  인</t>
    <phoneticPr fontId="7" type="noConversion"/>
  </si>
  <si>
    <t>화학적
요  인</t>
    <phoneticPr fontId="7" type="noConversion"/>
  </si>
  <si>
    <t>가스누출
(폭발)</t>
    <phoneticPr fontId="7" type="noConversion"/>
  </si>
  <si>
    <t>교통
사고</t>
    <phoneticPr fontId="7" type="noConversion"/>
  </si>
  <si>
    <t>부주의</t>
    <phoneticPr fontId="7" type="noConversion"/>
  </si>
  <si>
    <t>기  타</t>
    <phoneticPr fontId="7" type="noConversion"/>
  </si>
  <si>
    <t>자연적
요  인</t>
    <phoneticPr fontId="7" type="noConversion"/>
  </si>
  <si>
    <t>방화명확</t>
    <phoneticPr fontId="7" type="noConversion"/>
  </si>
  <si>
    <t>방화의심</t>
    <phoneticPr fontId="7" type="noConversion"/>
  </si>
  <si>
    <t>(미상)</t>
    <phoneticPr fontId="7" type="noConversion"/>
  </si>
  <si>
    <t>Year
Eup &amp; Myeon</t>
    <phoneticPr fontId="7" type="noConversion"/>
  </si>
  <si>
    <t>Total</t>
    <phoneticPr fontId="7" type="noConversion"/>
  </si>
  <si>
    <t>Electrical
distribution</t>
    <phoneticPr fontId="7" type="noConversion"/>
  </si>
  <si>
    <t>Machinery</t>
    <phoneticPr fontId="7" type="noConversion"/>
  </si>
  <si>
    <t>Chemicals</t>
    <phoneticPr fontId="7" type="noConversion"/>
  </si>
  <si>
    <t>Gas</t>
    <phoneticPr fontId="7" type="noConversion"/>
  </si>
  <si>
    <t>Traffic
accident</t>
    <phoneticPr fontId="7" type="noConversion"/>
  </si>
  <si>
    <t>Careless</t>
    <phoneticPr fontId="7" type="noConversion"/>
  </si>
  <si>
    <t>Other</t>
    <phoneticPr fontId="7" type="noConversion"/>
  </si>
  <si>
    <t>Natural</t>
    <phoneticPr fontId="7" type="noConversion"/>
  </si>
  <si>
    <t>Arson</t>
    <phoneticPr fontId="7" type="noConversion"/>
  </si>
  <si>
    <t>Incendiary
suspicious</t>
    <phoneticPr fontId="7" type="noConversion"/>
  </si>
  <si>
    <t>Unknown</t>
    <phoneticPr fontId="7" type="noConversion"/>
  </si>
  <si>
    <t>홍 성 읍</t>
    <phoneticPr fontId="7" type="noConversion"/>
  </si>
  <si>
    <t>광 천 읍</t>
    <phoneticPr fontId="7" type="noConversion"/>
  </si>
  <si>
    <t>홍 북 면</t>
    <phoneticPr fontId="7" type="noConversion"/>
  </si>
  <si>
    <t>금 마 면</t>
    <phoneticPr fontId="7" type="noConversion"/>
  </si>
  <si>
    <t>홍 동 면</t>
    <phoneticPr fontId="7" type="noConversion"/>
  </si>
  <si>
    <t>장 곡 면</t>
    <phoneticPr fontId="7" type="noConversion"/>
  </si>
  <si>
    <t>은 하 면</t>
    <phoneticPr fontId="7" type="noConversion"/>
  </si>
  <si>
    <t>결 성 면</t>
    <phoneticPr fontId="7" type="noConversion"/>
  </si>
  <si>
    <t>Gyeolseong-myeon</t>
  </si>
  <si>
    <t>서 부 면</t>
    <phoneticPr fontId="7" type="noConversion"/>
  </si>
  <si>
    <t>갈 산 면</t>
    <phoneticPr fontId="7" type="noConversion"/>
  </si>
  <si>
    <t>구 항 면</t>
    <phoneticPr fontId="7" type="noConversion"/>
  </si>
  <si>
    <t xml:space="preserve">           -</t>
  </si>
  <si>
    <t>Guhang-myeon</t>
    <phoneticPr fontId="7" type="noConversion"/>
  </si>
  <si>
    <t>자료 : 홍성소방서</t>
    <phoneticPr fontId="7" type="noConversion"/>
  </si>
  <si>
    <r>
      <t xml:space="preserve">                                                   14.  </t>
    </r>
    <r>
      <rPr>
        <b/>
        <sz val="16"/>
        <rFont val="바탕"/>
        <family val="1"/>
        <charset val="129"/>
      </rPr>
      <t>장소별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화재발생</t>
    </r>
    <r>
      <rPr>
        <b/>
        <sz val="16"/>
        <rFont val="Times New Roman"/>
        <family val="1"/>
      </rPr>
      <t xml:space="preserve">                                                                                   14. Fire Incidents by Place</t>
    </r>
    <phoneticPr fontId="7" type="noConversion"/>
  </si>
  <si>
    <t>연    별
읍 면 별</t>
    <phoneticPr fontId="7" type="noConversion"/>
  </si>
  <si>
    <t>주  거</t>
    <phoneticPr fontId="7" type="noConversion"/>
  </si>
  <si>
    <t>비주거</t>
    <phoneticPr fontId="7" type="noConversion"/>
  </si>
  <si>
    <t>위험물
(가스제조소등)</t>
    <phoneticPr fontId="7" type="noConversion"/>
  </si>
  <si>
    <t>운송
(차량, 철도 등)</t>
    <phoneticPr fontId="7" type="noConversion"/>
  </si>
  <si>
    <t>임  야</t>
    <phoneticPr fontId="7" type="noConversion"/>
  </si>
  <si>
    <t>기타</t>
    <phoneticPr fontId="7" type="noConversion"/>
  </si>
  <si>
    <t>Year
Eup &amp; Myeon</t>
    <phoneticPr fontId="7" type="noConversion"/>
  </si>
  <si>
    <t>계</t>
    <phoneticPr fontId="7" type="noConversion"/>
  </si>
  <si>
    <t>단독주택</t>
    <phoneticPr fontId="7" type="noConversion"/>
  </si>
  <si>
    <t>공동주택</t>
    <phoneticPr fontId="7" type="noConversion"/>
  </si>
  <si>
    <t>기타주택</t>
    <phoneticPr fontId="7" type="noConversion"/>
  </si>
  <si>
    <t>학교</t>
    <phoneticPr fontId="7" type="noConversion"/>
  </si>
  <si>
    <t>일반업무</t>
    <phoneticPr fontId="7" type="noConversion"/>
  </si>
  <si>
    <t>판매시설</t>
    <phoneticPr fontId="7" type="noConversion"/>
  </si>
  <si>
    <t>숙박시설</t>
    <phoneticPr fontId="7" type="noConversion"/>
  </si>
  <si>
    <t>종교시설</t>
    <phoneticPr fontId="7" type="noConversion"/>
  </si>
  <si>
    <t>의료시설</t>
    <phoneticPr fontId="7" type="noConversion"/>
  </si>
  <si>
    <t>공장및창고</t>
    <phoneticPr fontId="7" type="noConversion"/>
  </si>
  <si>
    <t>작업장</t>
    <phoneticPr fontId="7" type="noConversion"/>
  </si>
  <si>
    <t>위락오락시설</t>
    <phoneticPr fontId="7" type="noConversion"/>
  </si>
  <si>
    <t>음식점</t>
    <phoneticPr fontId="7" type="noConversion"/>
  </si>
  <si>
    <t>일반서비스시설</t>
    <phoneticPr fontId="7" type="noConversion"/>
  </si>
  <si>
    <r>
      <t xml:space="preserve">기타 </t>
    </r>
    <r>
      <rPr>
        <vertAlign val="superscript"/>
        <sz val="11"/>
        <rFont val="돋움체"/>
        <family val="3"/>
        <charset val="129"/>
      </rPr>
      <t>2)</t>
    </r>
    <phoneticPr fontId="7" type="noConversion"/>
  </si>
  <si>
    <t>Total</t>
    <phoneticPr fontId="7" type="noConversion"/>
  </si>
  <si>
    <t>single</t>
    <phoneticPr fontId="7" type="noConversion"/>
  </si>
  <si>
    <t>Aparment House</t>
    <phoneticPr fontId="7" type="noConversion"/>
  </si>
  <si>
    <t>Other house</t>
    <phoneticPr fontId="7" type="noConversion"/>
  </si>
  <si>
    <t>School</t>
    <phoneticPr fontId="7" type="noConversion"/>
  </si>
  <si>
    <t>General
 service</t>
    <phoneticPr fontId="7" type="noConversion"/>
  </si>
  <si>
    <t>Retail facilities</t>
    <phoneticPr fontId="7" type="noConversion"/>
  </si>
  <si>
    <t>Accomodations</t>
    <phoneticPr fontId="7" type="noConversion"/>
  </si>
  <si>
    <t>Religion facilities</t>
    <phoneticPr fontId="7" type="noConversion"/>
  </si>
  <si>
    <t>Medical facilities</t>
    <phoneticPr fontId="7" type="noConversion"/>
  </si>
  <si>
    <t>Factory &amp;warehouse</t>
    <phoneticPr fontId="7" type="noConversion"/>
  </si>
  <si>
    <t>Workyard</t>
    <phoneticPr fontId="7" type="noConversion"/>
  </si>
  <si>
    <t>Leisure,entertaiment facilities</t>
    <phoneticPr fontId="7" type="noConversion"/>
  </si>
  <si>
    <t>Restaurats</t>
    <phoneticPr fontId="7" type="noConversion"/>
  </si>
  <si>
    <t>General service facilities</t>
    <phoneticPr fontId="7" type="noConversion"/>
  </si>
  <si>
    <t>Others</t>
    <phoneticPr fontId="7" type="noConversion"/>
  </si>
  <si>
    <t>A danger(Gas manufacturer, etc.)</t>
    <phoneticPr fontId="7" type="noConversion"/>
  </si>
  <si>
    <t>Transportation</t>
    <phoneticPr fontId="7" type="noConversion"/>
  </si>
  <si>
    <t>Forest</t>
    <phoneticPr fontId="7" type="noConversion"/>
  </si>
  <si>
    <t>주 : 1) 국가화재분류체계(2007.1)변경. 쓰레기소각, 음식물조리, 빨래삼기, 전기스파크 등 오인처리를 화재에 포함</t>
    <phoneticPr fontId="7" type="noConversion"/>
  </si>
  <si>
    <t xml:space="preserve">     2) 연구·학원, 운동시설, 동식물시설, 자동차시설, 기타 비주거 시설</t>
    <phoneticPr fontId="7" type="noConversion"/>
  </si>
  <si>
    <t>Source : Hongseong Fire-fighting Offices</t>
    <phoneticPr fontId="7" type="noConversion"/>
  </si>
  <si>
    <r>
      <t xml:space="preserve">15. </t>
    </r>
    <r>
      <rPr>
        <b/>
        <sz val="16"/>
        <rFont val="바탕"/>
        <family val="1"/>
        <charset val="129"/>
      </rPr>
      <t>산불발생현황</t>
    </r>
    <r>
      <rPr>
        <b/>
        <sz val="16"/>
        <rFont val="Times New Roman"/>
        <family val="1"/>
      </rPr>
      <t xml:space="preserve">  
 Forest Fires                 </t>
    </r>
    <phoneticPr fontId="7" type="noConversion"/>
  </si>
  <si>
    <t>단위 : ha, 천원</t>
    <phoneticPr fontId="7" type="noConversion"/>
  </si>
  <si>
    <t>Unit : ha, 1,000 won</t>
    <phoneticPr fontId="7" type="noConversion"/>
  </si>
  <si>
    <t>연 도 별</t>
    <phoneticPr fontId="7" type="noConversion"/>
  </si>
  <si>
    <t>합     계    
  Total</t>
    <phoneticPr fontId="7" type="noConversion"/>
  </si>
  <si>
    <t>입산자 실화
Accident by climber</t>
    <phoneticPr fontId="7" type="noConversion"/>
  </si>
  <si>
    <t>논밭두렁
Weed burning</t>
    <phoneticPr fontId="7" type="noConversion"/>
  </si>
  <si>
    <t>어린이 불장난
Accident by children</t>
    <phoneticPr fontId="7" type="noConversion"/>
  </si>
  <si>
    <t>기  타   
 Others</t>
    <phoneticPr fontId="7" type="noConversion"/>
  </si>
  <si>
    <t>Year</t>
  </si>
  <si>
    <t>면   적</t>
    <phoneticPr fontId="7" type="noConversion"/>
  </si>
  <si>
    <t>피해액</t>
    <phoneticPr fontId="7" type="noConversion"/>
  </si>
  <si>
    <t>면  적</t>
    <phoneticPr fontId="7" type="noConversion"/>
  </si>
  <si>
    <t>Fire Station</t>
  </si>
  <si>
    <t>Area</t>
    <phoneticPr fontId="7" type="noConversion"/>
  </si>
  <si>
    <t>Amount of 
damage</t>
    <phoneticPr fontId="7" type="noConversion"/>
  </si>
  <si>
    <t>Guhang-myeon</t>
    <phoneticPr fontId="7" type="noConversion"/>
  </si>
  <si>
    <t>자료 : 산림녹지과</t>
    <phoneticPr fontId="7" type="noConversion"/>
  </si>
  <si>
    <t>Source : Forest &amp; Green Division</t>
    <phoneticPr fontId="7" type="noConversion"/>
  </si>
  <si>
    <r>
      <t xml:space="preserve">16.  </t>
    </r>
    <r>
      <rPr>
        <b/>
        <sz val="16"/>
        <rFont val="바탕"/>
        <family val="1"/>
        <charset val="129"/>
      </rPr>
      <t>소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방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phoneticPr fontId="7" type="noConversion"/>
  </si>
  <si>
    <t>16. Fire-fighting Equipment</t>
    <phoneticPr fontId="7" type="noConversion"/>
  </si>
  <si>
    <r>
      <t xml:space="preserve">17.  </t>
    </r>
    <r>
      <rPr>
        <b/>
        <sz val="16"/>
        <rFont val="바탕"/>
        <family val="1"/>
        <charset val="129"/>
      </rPr>
      <t>소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방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7" type="noConversion"/>
  </si>
  <si>
    <t>17. Fire-fighting Equipment (Cont'd)</t>
    <phoneticPr fontId="7" type="noConversion"/>
  </si>
  <si>
    <t>단위 : 대</t>
  </si>
  <si>
    <t>Unit : each</t>
    <phoneticPr fontId="7" type="noConversion"/>
  </si>
  <si>
    <t>연    별
읍 면 별</t>
    <phoneticPr fontId="7" type="noConversion"/>
  </si>
  <si>
    <t>합  계</t>
    <phoneticPr fontId="7" type="noConversion"/>
  </si>
  <si>
    <t>펌프차</t>
    <phoneticPr fontId="7" type="noConversion"/>
  </si>
  <si>
    <t xml:space="preserve">물탱크
차
</t>
    <phoneticPr fontId="7" type="noConversion"/>
  </si>
  <si>
    <t>화 학 차</t>
    <phoneticPr fontId="7" type="noConversion"/>
  </si>
  <si>
    <t>무인
방수
탑차</t>
    <phoneticPr fontId="7" type="noConversion"/>
  </si>
  <si>
    <t>고가차(M별)</t>
    <phoneticPr fontId="7" type="noConversion"/>
  </si>
  <si>
    <t>굴절차(M별)</t>
    <phoneticPr fontId="7" type="noConversion"/>
  </si>
  <si>
    <t>구조차(일반)</t>
    <phoneticPr fontId="7" type="noConversion"/>
  </si>
  <si>
    <t>조명차</t>
    <phoneticPr fontId="7" type="noConversion"/>
  </si>
  <si>
    <t>배연차</t>
    <phoneticPr fontId="7" type="noConversion"/>
  </si>
  <si>
    <t>Year
Eup &amp; Myeon</t>
    <phoneticPr fontId="7" type="noConversion"/>
  </si>
  <si>
    <t>구급차</t>
    <phoneticPr fontId="7" type="noConversion"/>
  </si>
  <si>
    <t>지휘차</t>
    <phoneticPr fontId="7" type="noConversion"/>
  </si>
  <si>
    <t>위성
중계차</t>
    <phoneticPr fontId="7" type="noConversion"/>
  </si>
  <si>
    <t>장  비
운반차</t>
    <phoneticPr fontId="7" type="noConversion"/>
  </si>
  <si>
    <t>트레일러</t>
    <phoneticPr fontId="7" type="noConversion"/>
  </si>
  <si>
    <t>견인차</t>
    <phoneticPr fontId="7" type="noConversion"/>
  </si>
  <si>
    <t>화물차</t>
    <phoneticPr fontId="7" type="noConversion"/>
  </si>
  <si>
    <t>굴삭기</t>
    <phoneticPr fontId="7" type="noConversion"/>
  </si>
  <si>
    <t>이동
안전
체험차</t>
    <phoneticPr fontId="7" type="noConversion"/>
  </si>
  <si>
    <t>영상홍보차</t>
    <phoneticPr fontId="7" type="noConversion"/>
  </si>
  <si>
    <t>순찰차</t>
    <phoneticPr fontId="7" type="noConversion"/>
  </si>
  <si>
    <t>화재
조사차</t>
    <phoneticPr fontId="7" type="noConversion"/>
  </si>
  <si>
    <t>진단차</t>
    <phoneticPr fontId="7" type="noConversion"/>
  </si>
  <si>
    <t>행정차</t>
    <phoneticPr fontId="7" type="noConversion"/>
  </si>
  <si>
    <t>기타차</t>
    <phoneticPr fontId="7" type="noConversion"/>
  </si>
  <si>
    <t>오토바이</t>
    <phoneticPr fontId="7" type="noConversion"/>
  </si>
  <si>
    <t>소방헬기
(탑승인원)</t>
    <phoneticPr fontId="7" type="noConversion"/>
  </si>
  <si>
    <t>소방정(톤)</t>
    <phoneticPr fontId="7" type="noConversion"/>
  </si>
  <si>
    <t>구조정(톤)</t>
    <phoneticPr fontId="7" type="noConversion"/>
  </si>
  <si>
    <t>Pumper</t>
    <phoneticPr fontId="7" type="noConversion"/>
  </si>
  <si>
    <t>Chemical truck</t>
    <phoneticPr fontId="7" type="noConversion"/>
  </si>
  <si>
    <t>Aerial ladder truck</t>
    <phoneticPr fontId="7" type="noConversion"/>
  </si>
  <si>
    <t>Aerial ladder
platform</t>
    <phoneticPr fontId="7" type="noConversion"/>
  </si>
  <si>
    <t>Rescue</t>
    <phoneticPr fontId="7" type="noConversion"/>
  </si>
  <si>
    <t>Ambulance</t>
    <phoneticPr fontId="7" type="noConversion"/>
  </si>
  <si>
    <t>Trailer</t>
    <phoneticPr fontId="7" type="noConversion"/>
  </si>
  <si>
    <t>Fire helicopter</t>
    <phoneticPr fontId="7" type="noConversion"/>
  </si>
  <si>
    <t>Fire ship</t>
    <phoneticPr fontId="7" type="noConversion"/>
  </si>
  <si>
    <t>rescue ship</t>
    <phoneticPr fontId="7" type="noConversion"/>
  </si>
  <si>
    <t>대형</t>
    <phoneticPr fontId="7" type="noConversion"/>
  </si>
  <si>
    <t>중형</t>
    <phoneticPr fontId="7" type="noConversion"/>
  </si>
  <si>
    <t>소형</t>
    <phoneticPr fontId="7" type="noConversion"/>
  </si>
  <si>
    <t>농촌형</t>
    <phoneticPr fontId="7" type="noConversion"/>
  </si>
  <si>
    <t>산불진화</t>
    <phoneticPr fontId="7" type="noConversion"/>
  </si>
  <si>
    <t>고성능</t>
    <phoneticPr fontId="7" type="noConversion"/>
  </si>
  <si>
    <t>제독차</t>
    <phoneticPr fontId="7" type="noConversion"/>
  </si>
  <si>
    <t>내폭</t>
    <phoneticPr fontId="7" type="noConversion"/>
  </si>
  <si>
    <t>분석차</t>
    <phoneticPr fontId="7" type="noConversion"/>
  </si>
  <si>
    <t>일반</t>
    <phoneticPr fontId="7" type="noConversion"/>
  </si>
  <si>
    <t>33이하</t>
    <phoneticPr fontId="7" type="noConversion"/>
  </si>
  <si>
    <t>46
이하</t>
    <phoneticPr fontId="7" type="noConversion"/>
  </si>
  <si>
    <t>50
이상</t>
    <phoneticPr fontId="7" type="noConversion"/>
  </si>
  <si>
    <t>18
이하</t>
    <phoneticPr fontId="7" type="noConversion"/>
  </si>
  <si>
    <t>27
이하</t>
    <phoneticPr fontId="7" type="noConversion"/>
  </si>
  <si>
    <t>35
이상</t>
    <phoneticPr fontId="7" type="noConversion"/>
  </si>
  <si>
    <t>버스</t>
    <phoneticPr fontId="7" type="noConversion"/>
  </si>
  <si>
    <t>산악</t>
    <phoneticPr fontId="7" type="noConversion"/>
  </si>
  <si>
    <t>Exhaust
truck</t>
    <phoneticPr fontId="7" type="noConversion"/>
  </si>
  <si>
    <t>A형
(일반)</t>
    <phoneticPr fontId="7" type="noConversion"/>
  </si>
  <si>
    <t>B형
(특수)</t>
    <phoneticPr fontId="7" type="noConversion"/>
  </si>
  <si>
    <t>공기
충전기</t>
    <phoneticPr fontId="7" type="noConversion"/>
  </si>
  <si>
    <t>보트
운반</t>
    <phoneticPr fontId="7" type="noConversion"/>
  </si>
  <si>
    <t>Fire investi-gation</t>
    <phoneticPr fontId="7" type="noConversion"/>
  </si>
  <si>
    <t>Diagnosis car</t>
  </si>
  <si>
    <t>Large
-size</t>
    <phoneticPr fontId="7" type="noConversion"/>
  </si>
  <si>
    <t>Mddle
-size</t>
    <phoneticPr fontId="7" type="noConversion"/>
  </si>
  <si>
    <t>Small
-size</t>
    <phoneticPr fontId="7" type="noConversion"/>
  </si>
  <si>
    <t>Rural
Type</t>
    <phoneticPr fontId="7" type="noConversion"/>
  </si>
  <si>
    <t>Frest
fire truck</t>
    <phoneticPr fontId="7" type="noConversion"/>
  </si>
  <si>
    <t>Water
thank
truck</t>
    <phoneticPr fontId="7" type="noConversion"/>
  </si>
  <si>
    <t>High
-powered</t>
    <phoneticPr fontId="7" type="noConversion"/>
  </si>
  <si>
    <t>Detoxi
-cation</t>
    <phoneticPr fontId="7" type="noConversion"/>
  </si>
  <si>
    <t>Inplosive</t>
    <phoneticPr fontId="7" type="noConversion"/>
  </si>
  <si>
    <t>Chemistry
analysis</t>
    <phoneticPr fontId="7" type="noConversion"/>
  </si>
  <si>
    <t>General</t>
    <phoneticPr fontId="7" type="noConversion"/>
  </si>
  <si>
    <t>Unmaned
Drainage truck</t>
    <phoneticPr fontId="7" type="noConversion"/>
  </si>
  <si>
    <t>below
33</t>
    <phoneticPr fontId="7" type="noConversion"/>
  </si>
  <si>
    <t>below
46M</t>
    <phoneticPr fontId="7" type="noConversion"/>
  </si>
  <si>
    <t>Over
50</t>
    <phoneticPr fontId="7" type="noConversion"/>
  </si>
  <si>
    <t>Below
18</t>
    <phoneticPr fontId="7" type="noConversion"/>
  </si>
  <si>
    <t>Below
27M</t>
    <phoneticPr fontId="7" type="noConversion"/>
  </si>
  <si>
    <t>Over
35M</t>
    <phoneticPr fontId="7" type="noConversion"/>
  </si>
  <si>
    <t>Gene
ral</t>
    <phoneticPr fontId="7" type="noConversion"/>
  </si>
  <si>
    <t>Bus</t>
    <phoneticPr fontId="7" type="noConversion"/>
  </si>
  <si>
    <t>Mountain
 Rescue</t>
    <phoneticPr fontId="7" type="noConversion"/>
  </si>
  <si>
    <t>Flood
-light
truck</t>
    <phoneticPr fontId="7" type="noConversion"/>
  </si>
  <si>
    <t>A type</t>
    <phoneticPr fontId="7" type="noConversion"/>
  </si>
  <si>
    <t>B type</t>
    <phoneticPr fontId="7" type="noConversion"/>
  </si>
  <si>
    <t>Fire
command
vehicle</t>
    <phoneticPr fontId="7" type="noConversion"/>
  </si>
  <si>
    <t>Satellite
Relay</t>
    <phoneticPr fontId="7" type="noConversion"/>
  </si>
  <si>
    <t>Equipment
transport
truck</t>
    <phoneticPr fontId="7" type="noConversion"/>
  </si>
  <si>
    <t>Breathing
Apparatus
Carrier</t>
    <phoneticPr fontId="7" type="noConversion"/>
  </si>
  <si>
    <t>Fire Boat Carrier</t>
    <phoneticPr fontId="7" type="noConversion"/>
  </si>
  <si>
    <t>Wrecker</t>
    <phoneticPr fontId="7" type="noConversion"/>
  </si>
  <si>
    <t>Truck</t>
    <phoneticPr fontId="7" type="noConversion"/>
  </si>
  <si>
    <t>Exca
vate</t>
    <phoneticPr fontId="7" type="noConversion"/>
  </si>
  <si>
    <t>Mobile Fire
Safety Vehicle</t>
    <phoneticPr fontId="7" type="noConversion"/>
  </si>
  <si>
    <t>Video PR Vehicle</t>
    <phoneticPr fontId="7" type="noConversion"/>
  </si>
  <si>
    <t>Patrol car</t>
    <phoneticPr fontId="7" type="noConversion"/>
  </si>
  <si>
    <t>Officail car</t>
    <phoneticPr fontId="7" type="noConversion"/>
  </si>
  <si>
    <t>Other</t>
    <phoneticPr fontId="7" type="noConversion"/>
  </si>
  <si>
    <t>Motor cycle</t>
    <phoneticPr fontId="7" type="noConversion"/>
  </si>
  <si>
    <t>홍 성 읍</t>
    <phoneticPr fontId="7" type="noConversion"/>
  </si>
  <si>
    <t>Hongseong-eup</t>
    <phoneticPr fontId="7" type="noConversion"/>
  </si>
  <si>
    <t xml:space="preserve">      -</t>
  </si>
  <si>
    <t>Kumma-myeon</t>
  </si>
  <si>
    <t>Goohang-myeon</t>
  </si>
  <si>
    <t>Guhang-myeon</t>
    <phoneticPr fontId="7" type="noConversion"/>
  </si>
  <si>
    <t>자료 : 홍성소방서</t>
    <phoneticPr fontId="7" type="noConversion"/>
  </si>
  <si>
    <t>Source : Hongseong Fire-fighting Offices</t>
    <phoneticPr fontId="7" type="noConversion"/>
  </si>
  <si>
    <t xml:space="preserve">                    Source : Hongseong Fire-fighting Offices</t>
    <phoneticPr fontId="7" type="noConversion"/>
  </si>
  <si>
    <r>
      <t xml:space="preserve">17.  119 </t>
    </r>
    <r>
      <rPr>
        <b/>
        <sz val="16"/>
        <rFont val="바탕"/>
        <family val="1"/>
        <charset val="129"/>
      </rPr>
      <t>구급활동실적</t>
    </r>
    <phoneticPr fontId="7" type="noConversion"/>
  </si>
  <si>
    <t>17. Performance of EMS Activity</t>
    <phoneticPr fontId="7" type="noConversion"/>
  </si>
  <si>
    <t>단위 : 건</t>
    <phoneticPr fontId="7" type="noConversion"/>
  </si>
  <si>
    <t>Unit : case</t>
    <phoneticPr fontId="7" type="noConversion"/>
  </si>
  <si>
    <t>연  별
읍면별</t>
    <phoneticPr fontId="7" type="noConversion"/>
  </si>
  <si>
    <t>신   고
건   수</t>
    <phoneticPr fontId="7" type="noConversion"/>
  </si>
  <si>
    <t>이   송
건   수</t>
    <phoneticPr fontId="7" type="noConversion"/>
  </si>
  <si>
    <t>구  급  환  자  유  형  별
No. of first-aid patients by type</t>
    <phoneticPr fontId="7" type="noConversion"/>
  </si>
  <si>
    <t>이    송    병    원    별   
By medical facilities</t>
    <phoneticPr fontId="7" type="noConversion"/>
  </si>
  <si>
    <t>Year
Eup &amp; Myeon</t>
    <phoneticPr fontId="7" type="noConversion"/>
  </si>
  <si>
    <t>질  병 Diseases</t>
    <phoneticPr fontId="7" type="noConversion"/>
  </si>
  <si>
    <t>교통사고</t>
    <phoneticPr fontId="7" type="noConversion"/>
  </si>
  <si>
    <t>사고부상 Wounded</t>
    <phoneticPr fontId="7" type="noConversion"/>
  </si>
  <si>
    <t>의   원</t>
    <phoneticPr fontId="7" type="noConversion"/>
  </si>
  <si>
    <t>일   반
병   원</t>
    <phoneticPr fontId="7" type="noConversion"/>
  </si>
  <si>
    <t>종   합
병   원</t>
    <phoneticPr fontId="7" type="noConversion"/>
  </si>
  <si>
    <t>기타</t>
    <phoneticPr fontId="7" type="noConversion"/>
  </si>
  <si>
    <t>No. of 
cases 
reported</t>
    <phoneticPr fontId="7" type="noConversion"/>
  </si>
  <si>
    <t>No. of
patients
transported</t>
    <phoneticPr fontId="7" type="noConversion"/>
  </si>
  <si>
    <t>고혈압
Hyperte
nsion</t>
    <phoneticPr fontId="7" type="noConversion"/>
  </si>
  <si>
    <t>당뇨
Diabetes</t>
    <phoneticPr fontId="7" type="noConversion"/>
  </si>
  <si>
    <t>기타
Others</t>
    <phoneticPr fontId="7" type="noConversion"/>
  </si>
  <si>
    <t>Traffic 
accident</t>
    <phoneticPr fontId="7" type="noConversion"/>
  </si>
  <si>
    <t>추락/낙상
Fall</t>
    <phoneticPr fontId="7" type="noConversion"/>
  </si>
  <si>
    <t>둔상
Traumat ic
shock</t>
    <phoneticPr fontId="7" type="noConversion"/>
  </si>
  <si>
    <t>Clinics</t>
    <phoneticPr fontId="7" type="noConversion"/>
  </si>
  <si>
    <t>Hospitals</t>
    <phoneticPr fontId="7" type="noConversion"/>
  </si>
  <si>
    <t>General
Hospitals</t>
    <phoneticPr fontId="7" type="noConversion"/>
  </si>
  <si>
    <t>Others</t>
    <phoneticPr fontId="7" type="noConversion"/>
  </si>
  <si>
    <t>홍 성 읍</t>
    <phoneticPr fontId="7" type="noConversion"/>
  </si>
  <si>
    <t xml:space="preserve">          -</t>
  </si>
  <si>
    <t>Source : Hongseong Fire-fighting Offices</t>
    <phoneticPr fontId="7" type="noConversion"/>
  </si>
  <si>
    <r>
      <t xml:space="preserve">18.  119 </t>
    </r>
    <r>
      <rPr>
        <b/>
        <sz val="16"/>
        <rFont val="바탕"/>
        <family val="1"/>
        <charset val="129"/>
      </rPr>
      <t>구조활동실적</t>
    </r>
    <phoneticPr fontId="7" type="noConversion"/>
  </si>
  <si>
    <t>18. Performance of 119 Rescue Activity</t>
    <phoneticPr fontId="7" type="noConversion"/>
  </si>
  <si>
    <t>단위 : 건</t>
    <phoneticPr fontId="7" type="noConversion"/>
  </si>
  <si>
    <t>Unit : case</t>
    <phoneticPr fontId="7" type="noConversion"/>
  </si>
  <si>
    <t>연  별
읍면별</t>
    <phoneticPr fontId="7" type="noConversion"/>
  </si>
  <si>
    <t>출  동
건  수</t>
    <phoneticPr fontId="7" type="noConversion"/>
  </si>
  <si>
    <t>구 조 (처 리) 건 수
No. of rescue(action)</t>
    <phoneticPr fontId="7" type="noConversion"/>
  </si>
  <si>
    <t>구  조
인  원</t>
    <phoneticPr fontId="7" type="noConversion"/>
  </si>
  <si>
    <r>
      <t>미 처 리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
(자체처리, 
허 위 등)</t>
    </r>
    <phoneticPr fontId="7" type="noConversion"/>
  </si>
  <si>
    <t xml:space="preserve">사   고   종   별   구   조   인   원   (명)    
Rescued person by accident </t>
    <phoneticPr fontId="7" type="noConversion"/>
  </si>
  <si>
    <t>Year
Eup &amp; Myeon</t>
    <phoneticPr fontId="7" type="noConversion"/>
  </si>
  <si>
    <t>인  명
구  조</t>
    <phoneticPr fontId="7" type="noConversion"/>
  </si>
  <si>
    <t>안 전
조 치</t>
    <phoneticPr fontId="7" type="noConversion"/>
  </si>
  <si>
    <t>기   타</t>
    <phoneticPr fontId="7" type="noConversion"/>
  </si>
  <si>
    <t>(명)</t>
    <phoneticPr fontId="7" type="noConversion"/>
  </si>
  <si>
    <t>화 재</t>
    <phoneticPr fontId="7" type="noConversion"/>
  </si>
  <si>
    <t>교  통
사  고</t>
    <phoneticPr fontId="7" type="noConversion"/>
  </si>
  <si>
    <t>수  난
사  고</t>
    <phoneticPr fontId="7" type="noConversion"/>
  </si>
  <si>
    <t>기  계
사  고</t>
    <phoneticPr fontId="7" type="noConversion"/>
  </si>
  <si>
    <t>승강기</t>
    <phoneticPr fontId="7" type="noConversion"/>
  </si>
  <si>
    <t>산  악
사  고</t>
    <phoneticPr fontId="7" type="noConversion"/>
  </si>
  <si>
    <t>갇  힘</t>
    <phoneticPr fontId="7" type="noConversion"/>
  </si>
  <si>
    <t>기  타</t>
    <phoneticPr fontId="7" type="noConversion"/>
  </si>
  <si>
    <t>Number of 
cases</t>
    <phoneticPr fontId="7" type="noConversion"/>
  </si>
  <si>
    <t xml:space="preserve"> 
Rescue</t>
    <phoneticPr fontId="7" type="noConversion"/>
  </si>
  <si>
    <t>Safety
action</t>
    <phoneticPr fontId="7" type="noConversion"/>
  </si>
  <si>
    <t>Others</t>
    <phoneticPr fontId="7" type="noConversion"/>
  </si>
  <si>
    <t>Rescued
person</t>
    <phoneticPr fontId="7" type="noConversion"/>
  </si>
  <si>
    <t xml:space="preserve">
Non-
action</t>
    <phoneticPr fontId="7" type="noConversion"/>
  </si>
  <si>
    <t>Fire</t>
    <phoneticPr fontId="7" type="noConversion"/>
  </si>
  <si>
    <t>Traffic</t>
    <phoneticPr fontId="7" type="noConversion"/>
  </si>
  <si>
    <t>River</t>
    <phoneticPr fontId="7" type="noConversion"/>
  </si>
  <si>
    <t>Machinery</t>
    <phoneticPr fontId="7" type="noConversion"/>
  </si>
  <si>
    <t>Elevator</t>
    <phoneticPr fontId="7" type="noConversion"/>
  </si>
  <si>
    <t>Mountains</t>
    <phoneticPr fontId="7" type="noConversion"/>
  </si>
  <si>
    <t>Confine-
ment</t>
    <phoneticPr fontId="7" type="noConversion"/>
  </si>
  <si>
    <t>Hongseong-eup</t>
    <phoneticPr fontId="7" type="noConversion"/>
  </si>
  <si>
    <t>Guhang-myeon</t>
    <phoneticPr fontId="7" type="noConversion"/>
  </si>
  <si>
    <t>주1) : 미처리는 출동했으나 이미 자력구조 등으로 119 구조대의 활동이 불필요한 경우
자료 : 홍성소방서</t>
    <phoneticPr fontId="7" type="noConversion"/>
  </si>
  <si>
    <t>Note1) : Action taken, but not necessary because of self-rescue
 Source : Hongseong Fire-fighting Offices</t>
    <phoneticPr fontId="7" type="noConversion"/>
  </si>
  <si>
    <r>
      <t xml:space="preserve">19.  </t>
    </r>
    <r>
      <rPr>
        <b/>
        <sz val="16"/>
        <rFont val="바탕"/>
        <family val="1"/>
        <charset val="129"/>
      </rPr>
      <t>재난사고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발생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피해현황</t>
    </r>
    <phoneticPr fontId="7" type="noConversion"/>
  </si>
  <si>
    <t>단위 : 건, 명, 천원</t>
    <phoneticPr fontId="7" type="noConversion"/>
  </si>
  <si>
    <t>Unit : case, person, 1,000 won</t>
    <phoneticPr fontId="7" type="noConversion"/>
  </si>
  <si>
    <t>연   별</t>
    <phoneticPr fontId="7" type="noConversion"/>
  </si>
  <si>
    <t>합    계</t>
    <phoneticPr fontId="7" type="noConversion"/>
  </si>
  <si>
    <t>화    재</t>
    <phoneticPr fontId="7" type="noConversion"/>
  </si>
  <si>
    <t>산   불</t>
    <phoneticPr fontId="7" type="noConversion"/>
  </si>
  <si>
    <t>붕    괴</t>
    <phoneticPr fontId="7" type="noConversion"/>
  </si>
  <si>
    <t>폭    발</t>
    <phoneticPr fontId="7" type="noConversion"/>
  </si>
  <si>
    <t>도로교통
사    고</t>
    <phoneticPr fontId="7" type="noConversion"/>
  </si>
  <si>
    <t>환   경
오   염</t>
    <phoneticPr fontId="7" type="noConversion"/>
  </si>
  <si>
    <t>유·도선</t>
    <phoneticPr fontId="7" type="noConversion"/>
  </si>
  <si>
    <t>해   난</t>
    <phoneticPr fontId="7" type="noConversion"/>
  </si>
  <si>
    <t>기    타</t>
    <phoneticPr fontId="7" type="noConversion"/>
  </si>
  <si>
    <t>인   적   피   해   
Casualties</t>
    <phoneticPr fontId="7" type="noConversion"/>
  </si>
  <si>
    <t>재 산 피 해</t>
    <phoneticPr fontId="7" type="noConversion"/>
  </si>
  <si>
    <t xml:space="preserve">Year </t>
    <phoneticPr fontId="7" type="noConversion"/>
  </si>
  <si>
    <t>Total</t>
    <phoneticPr fontId="7" type="noConversion"/>
  </si>
  <si>
    <t>Fire 
incident</t>
    <phoneticPr fontId="7" type="noConversion"/>
  </si>
  <si>
    <t>Forest 
fire</t>
    <phoneticPr fontId="7" type="noConversion"/>
  </si>
  <si>
    <t>Collapse</t>
    <phoneticPr fontId="7" type="noConversion"/>
  </si>
  <si>
    <t>Explosion</t>
    <phoneticPr fontId="7" type="noConversion"/>
  </si>
  <si>
    <t>Motor vehicle 
accident</t>
    <phoneticPr fontId="7" type="noConversion"/>
  </si>
  <si>
    <t>Environmental
pollution</t>
    <phoneticPr fontId="7" type="noConversion"/>
  </si>
  <si>
    <t>Barge</t>
    <phoneticPr fontId="7" type="noConversion"/>
  </si>
  <si>
    <t>Marine
accident</t>
    <phoneticPr fontId="7" type="noConversion"/>
  </si>
  <si>
    <t>Others</t>
    <phoneticPr fontId="7" type="noConversion"/>
  </si>
  <si>
    <t xml:space="preserve">인명피해  
No.of casualties </t>
    <phoneticPr fontId="7" type="noConversion"/>
  </si>
  <si>
    <t>이재민발생 
Refugee</t>
    <phoneticPr fontId="7" type="noConversion"/>
  </si>
  <si>
    <t xml:space="preserve">Damaged property </t>
    <phoneticPr fontId="7" type="noConversion"/>
  </si>
  <si>
    <t>건</t>
    <phoneticPr fontId="7" type="noConversion"/>
  </si>
  <si>
    <t>인 원</t>
    <phoneticPr fontId="7" type="noConversion"/>
  </si>
  <si>
    <t>사 망</t>
    <phoneticPr fontId="7" type="noConversion"/>
  </si>
  <si>
    <t>부 상</t>
    <phoneticPr fontId="7" type="noConversion"/>
  </si>
  <si>
    <t>세대수</t>
    <phoneticPr fontId="7" type="noConversion"/>
  </si>
  <si>
    <t>Cases</t>
    <phoneticPr fontId="7" type="noConversion"/>
  </si>
  <si>
    <t>소계</t>
    <phoneticPr fontId="7" type="noConversion"/>
  </si>
  <si>
    <t>남</t>
    <phoneticPr fontId="7" type="noConversion"/>
  </si>
  <si>
    <t>여</t>
    <phoneticPr fontId="7" type="noConversion"/>
  </si>
  <si>
    <t>Persons</t>
    <phoneticPr fontId="7" type="noConversion"/>
  </si>
  <si>
    <t>Death</t>
    <phoneticPr fontId="7" type="noConversion"/>
  </si>
  <si>
    <t>Injury</t>
    <phoneticPr fontId="7" type="noConversion"/>
  </si>
  <si>
    <t>Household</t>
    <phoneticPr fontId="7" type="noConversion"/>
  </si>
  <si>
    <t>…</t>
    <phoneticPr fontId="4" type="noConversion"/>
  </si>
  <si>
    <t xml:space="preserve">자료 : 안전총괄과, 홍성소방서, 홍성경찰서, 보령해양경비안전서
</t>
    <phoneticPr fontId="7" type="noConversion"/>
  </si>
  <si>
    <t>Source : Construction, Transportation &amp; Disaster Prevention Division</t>
  </si>
  <si>
    <t xml:space="preserve"> </t>
    <phoneticPr fontId="7" type="noConversion"/>
  </si>
  <si>
    <r>
      <t xml:space="preserve">20.  </t>
    </r>
    <r>
      <rPr>
        <b/>
        <sz val="16"/>
        <rFont val="바탕"/>
        <family val="1"/>
        <charset val="129"/>
      </rPr>
      <t>풍수해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 xml:space="preserve"> 발생</t>
    </r>
    <phoneticPr fontId="7" type="noConversion"/>
  </si>
  <si>
    <t>Damage from Storms and Floods</t>
  </si>
  <si>
    <t>단위 : 명, ha, 천원</t>
    <phoneticPr fontId="7" type="noConversion"/>
  </si>
  <si>
    <t>Unit : person, ha, 1,000 won</t>
    <phoneticPr fontId="7" type="noConversion"/>
  </si>
  <si>
    <t>연   별</t>
    <phoneticPr fontId="7" type="noConversion"/>
  </si>
  <si>
    <t>사망 및 실종                   Dead &amp; Missing</t>
    <phoneticPr fontId="7" type="noConversion"/>
  </si>
  <si>
    <t>이 재 민
Refugees</t>
    <phoneticPr fontId="7" type="noConversion"/>
  </si>
  <si>
    <t>침  수 
면  적</t>
    <phoneticPr fontId="7" type="noConversion"/>
  </si>
  <si>
    <t>피      해      액  
Amount of damage</t>
    <phoneticPr fontId="7" type="noConversion"/>
  </si>
  <si>
    <t xml:space="preserve">Year </t>
    <phoneticPr fontId="7" type="noConversion"/>
  </si>
  <si>
    <t>계</t>
    <phoneticPr fontId="7" type="noConversion"/>
  </si>
  <si>
    <t>남</t>
    <phoneticPr fontId="7" type="noConversion"/>
  </si>
  <si>
    <t>여</t>
    <phoneticPr fontId="7" type="noConversion"/>
  </si>
  <si>
    <t>Flooded 
area</t>
    <phoneticPr fontId="7" type="noConversion"/>
  </si>
  <si>
    <t>건  물</t>
    <phoneticPr fontId="7" type="noConversion"/>
  </si>
  <si>
    <t>선  박</t>
    <phoneticPr fontId="7" type="noConversion"/>
  </si>
  <si>
    <t>농 경 지</t>
    <phoneticPr fontId="7" type="noConversion"/>
  </si>
  <si>
    <t>공   공
시   설</t>
    <phoneticPr fontId="7" type="noConversion"/>
  </si>
  <si>
    <t>기  타</t>
    <phoneticPr fontId="7" type="noConversion"/>
  </si>
  <si>
    <t>Total</t>
    <phoneticPr fontId="7" type="noConversion"/>
  </si>
  <si>
    <t>Male</t>
    <phoneticPr fontId="7" type="noConversion"/>
  </si>
  <si>
    <t>Female</t>
    <phoneticPr fontId="7" type="noConversion"/>
  </si>
  <si>
    <t>Building</t>
  </si>
  <si>
    <t>Vessels</t>
    <phoneticPr fontId="7" type="noConversion"/>
  </si>
  <si>
    <t>Farming 
land</t>
    <phoneticPr fontId="7" type="noConversion"/>
  </si>
  <si>
    <t>Public
facilities</t>
    <phoneticPr fontId="7" type="noConversion"/>
  </si>
  <si>
    <t>자료 : 안전총괄과</t>
    <phoneticPr fontId="7" type="noConversion"/>
  </si>
  <si>
    <t>Source : Construction, Transportation &amp; Disaster Prevention Division</t>
    <phoneticPr fontId="7" type="noConversion"/>
  </si>
  <si>
    <t xml:space="preserve"> </t>
    <phoneticPr fontId="7" type="noConversion"/>
  </si>
  <si>
    <r>
      <t xml:space="preserve">21.  </t>
    </r>
    <r>
      <rPr>
        <b/>
        <sz val="16"/>
        <rFont val="바탕"/>
        <family val="1"/>
        <charset val="129"/>
      </rPr>
      <t>소방대상물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현황</t>
    </r>
    <phoneticPr fontId="7" type="noConversion"/>
  </si>
  <si>
    <t>21. Facilities Subject to Fire-fighting Regulation</t>
    <phoneticPr fontId="7" type="noConversion"/>
  </si>
  <si>
    <t>단위 : 개소</t>
    <phoneticPr fontId="7" type="noConversion"/>
  </si>
  <si>
    <t>Unit : each</t>
    <phoneticPr fontId="7" type="noConversion"/>
  </si>
  <si>
    <t>연    별
읍 면 별</t>
    <phoneticPr fontId="7" type="noConversion"/>
  </si>
  <si>
    <t>계</t>
    <phoneticPr fontId="7" type="noConversion"/>
  </si>
  <si>
    <t>아파트</t>
    <phoneticPr fontId="7" type="noConversion"/>
  </si>
  <si>
    <t>기숙사</t>
    <phoneticPr fontId="7" type="noConversion"/>
  </si>
  <si>
    <t>근린생활
시    설</t>
    <phoneticPr fontId="7" type="noConversion"/>
  </si>
  <si>
    <t>문화 및 
집회시설</t>
    <phoneticPr fontId="7" type="noConversion"/>
  </si>
  <si>
    <t>종교시설</t>
    <phoneticPr fontId="7" type="noConversion"/>
  </si>
  <si>
    <t>판 매 시 설</t>
    <phoneticPr fontId="7" type="noConversion"/>
  </si>
  <si>
    <t>운수시설</t>
    <phoneticPr fontId="7" type="noConversion"/>
  </si>
  <si>
    <t>의   료
시   설</t>
    <phoneticPr fontId="7" type="noConversion"/>
  </si>
  <si>
    <t>교육연구
시   설</t>
    <phoneticPr fontId="7" type="noConversion"/>
  </si>
  <si>
    <t>노유자
시  설</t>
    <phoneticPr fontId="7" type="noConversion"/>
  </si>
  <si>
    <t>수련시설</t>
    <phoneticPr fontId="7" type="noConversion"/>
  </si>
  <si>
    <t>운동시설</t>
    <phoneticPr fontId="7" type="noConversion"/>
  </si>
  <si>
    <t>업   무
시   설</t>
    <phoneticPr fontId="7" type="noConversion"/>
  </si>
  <si>
    <t>숙   박 
시   설</t>
    <phoneticPr fontId="7" type="noConversion"/>
  </si>
  <si>
    <t>위   락 
시   설</t>
    <phoneticPr fontId="7" type="noConversion"/>
  </si>
  <si>
    <t>공    장</t>
    <phoneticPr fontId="7" type="noConversion"/>
  </si>
  <si>
    <t>Year
Eup &amp; Myeon</t>
    <phoneticPr fontId="7" type="noConversion"/>
  </si>
  <si>
    <t>창   고
시   설</t>
    <phoneticPr fontId="7" type="noConversion"/>
  </si>
  <si>
    <t>위 험 물 저 장
및 처 리 시 설</t>
    <phoneticPr fontId="7" type="noConversion"/>
  </si>
  <si>
    <t>항공기 및
자동차
관련시설</t>
    <phoneticPr fontId="7" type="noConversion"/>
  </si>
  <si>
    <r>
      <t>동    식    물</t>
    </r>
    <r>
      <rPr>
        <sz val="11"/>
        <rFont val="돋움체"/>
        <family val="3"/>
        <charset val="129"/>
      </rPr>
      <t xml:space="preserve">
</t>
    </r>
    <r>
      <rPr>
        <sz val="10"/>
        <rFont val="돋움체"/>
        <family val="3"/>
        <charset val="129"/>
      </rPr>
      <t>관  련  시  설</t>
    </r>
    <phoneticPr fontId="7" type="noConversion"/>
  </si>
  <si>
    <t>분뇨 및 쓰레기 처리실</t>
    <phoneticPr fontId="7" type="noConversion"/>
  </si>
  <si>
    <t>교정 및 군사시설</t>
    <phoneticPr fontId="7" type="noConversion"/>
  </si>
  <si>
    <t>방송통신시설</t>
    <phoneticPr fontId="7" type="noConversion"/>
  </si>
  <si>
    <t>발전시설</t>
    <phoneticPr fontId="7" type="noConversion"/>
  </si>
  <si>
    <t>묘지관련시설</t>
    <phoneticPr fontId="7" type="noConversion"/>
  </si>
  <si>
    <t>관 광 휴 게
시       설</t>
    <phoneticPr fontId="7" type="noConversion"/>
  </si>
  <si>
    <t>장례식장</t>
    <phoneticPr fontId="7" type="noConversion"/>
  </si>
  <si>
    <t>지  하  가</t>
    <phoneticPr fontId="7" type="noConversion"/>
  </si>
  <si>
    <t>지  하  구</t>
    <phoneticPr fontId="7" type="noConversion"/>
  </si>
  <si>
    <t>문  화  재</t>
    <phoneticPr fontId="7" type="noConversion"/>
  </si>
  <si>
    <t>복      합
건  축  물</t>
    <phoneticPr fontId="7" type="noConversion"/>
  </si>
  <si>
    <t>Neighborhood</t>
    <phoneticPr fontId="7" type="noConversion"/>
  </si>
  <si>
    <t>Education
and 
research</t>
    <phoneticPr fontId="7" type="noConversion"/>
  </si>
  <si>
    <t>Facilities for old 
and youth</t>
    <phoneticPr fontId="7" type="noConversion"/>
  </si>
  <si>
    <t>Amusement</t>
    <phoneticPr fontId="7" type="noConversion"/>
  </si>
  <si>
    <t>Storage and 
handling of 
dangerous object</t>
    <phoneticPr fontId="7" type="noConversion"/>
  </si>
  <si>
    <t xml:space="preserve">Broadcasting and Communication </t>
    <phoneticPr fontId="7" type="noConversion"/>
  </si>
  <si>
    <t>Electricity-Generation</t>
    <phoneticPr fontId="7" type="noConversion"/>
  </si>
  <si>
    <t>Cemeteries</t>
    <phoneticPr fontId="7" type="noConversion"/>
  </si>
  <si>
    <t>Apartment</t>
    <phoneticPr fontId="7" type="noConversion"/>
  </si>
  <si>
    <t>Dormitories</t>
    <phoneticPr fontId="7" type="noConversion"/>
  </si>
  <si>
    <t>Stadiums</t>
    <phoneticPr fontId="7" type="noConversion"/>
  </si>
  <si>
    <t>Religious Facilities</t>
    <phoneticPr fontId="7" type="noConversion"/>
  </si>
  <si>
    <t>Stores</t>
    <phoneticPr fontId="7" type="noConversion"/>
  </si>
  <si>
    <t>Transport
Facilities</t>
    <phoneticPr fontId="7" type="noConversion"/>
  </si>
  <si>
    <t>Medical
Facilities</t>
    <phoneticPr fontId="7" type="noConversion"/>
  </si>
  <si>
    <t>Tranining Facilities</t>
    <phoneticPr fontId="7" type="noConversion"/>
  </si>
  <si>
    <t>Sporting
Facilities</t>
    <phoneticPr fontId="7" type="noConversion"/>
  </si>
  <si>
    <t>Business</t>
    <phoneticPr fontId="7" type="noConversion"/>
  </si>
  <si>
    <t>Lodging</t>
    <phoneticPr fontId="7" type="noConversion"/>
  </si>
  <si>
    <t>Factory</t>
    <phoneticPr fontId="7" type="noConversion"/>
  </si>
  <si>
    <t>Warehouse</t>
    <phoneticPr fontId="7" type="noConversion"/>
  </si>
  <si>
    <t>Airplane and
Automobile 
related Facilities</t>
    <phoneticPr fontId="7" type="noConversion"/>
  </si>
  <si>
    <r>
      <t>Animal, 
p</t>
    </r>
    <r>
      <rPr>
        <sz val="10"/>
        <rFont val="돋움체"/>
        <family val="3"/>
        <charset val="129"/>
      </rPr>
      <t>lant related</t>
    </r>
    <phoneticPr fontId="7" type="noConversion"/>
  </si>
  <si>
    <t>Animal, plant 
related Facilities</t>
    <phoneticPr fontId="7" type="noConversion"/>
  </si>
  <si>
    <t>Correction 
and Militaryn</t>
    <phoneticPr fontId="7" type="noConversion"/>
  </si>
  <si>
    <t>Tourism</t>
    <phoneticPr fontId="7" type="noConversion"/>
  </si>
  <si>
    <t>Fueral halls</t>
    <phoneticPr fontId="7" type="noConversion"/>
  </si>
  <si>
    <t>Underground
arcade</t>
    <phoneticPr fontId="7" type="noConversion"/>
  </si>
  <si>
    <t>Underground
tunnel</t>
    <phoneticPr fontId="7" type="noConversion"/>
  </si>
  <si>
    <t>Cultural
property</t>
    <phoneticPr fontId="7" type="noConversion"/>
  </si>
  <si>
    <t>Complex
building</t>
    <phoneticPr fontId="7" type="noConversion"/>
  </si>
  <si>
    <t>Guhang-myeon</t>
  </si>
  <si>
    <t>자료 : 홍성소방서</t>
    <phoneticPr fontId="7" type="noConversion"/>
  </si>
  <si>
    <t>Source : Hongseong Fire-fighting Offices</t>
    <phoneticPr fontId="7" type="noConversion"/>
  </si>
  <si>
    <r>
      <t xml:space="preserve">                                             22.  </t>
    </r>
    <r>
      <rPr>
        <b/>
        <sz val="16"/>
        <rFont val="바탕"/>
        <family val="1"/>
        <charset val="129"/>
      </rPr>
      <t>위험물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제조소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설치현황</t>
    </r>
    <phoneticPr fontId="7" type="noConversion"/>
  </si>
  <si>
    <t>22. Manufactory, Stores and Agencies of Dangerous Objects</t>
    <phoneticPr fontId="7" type="noConversion"/>
  </si>
  <si>
    <t>단위 : 개소</t>
    <phoneticPr fontId="7" type="noConversion"/>
  </si>
  <si>
    <t>Unit : number</t>
    <phoneticPr fontId="7" type="noConversion"/>
  </si>
  <si>
    <t>연    별
읍 면 별</t>
    <phoneticPr fontId="7" type="noConversion"/>
  </si>
  <si>
    <t>총   계</t>
    <phoneticPr fontId="7" type="noConversion"/>
  </si>
  <si>
    <t>제 조 소</t>
    <phoneticPr fontId="7" type="noConversion"/>
  </si>
  <si>
    <t>주    요    취    급    소</t>
    <phoneticPr fontId="7" type="noConversion"/>
  </si>
  <si>
    <t xml:space="preserve">       저        장        소
Storage</t>
    <phoneticPr fontId="7" type="noConversion"/>
  </si>
  <si>
    <t>Year
Eup &amp; Myeon</t>
    <phoneticPr fontId="7" type="noConversion"/>
  </si>
  <si>
    <t>Major agencies</t>
    <phoneticPr fontId="7" type="noConversion"/>
  </si>
  <si>
    <t>Manu-
factory</t>
    <phoneticPr fontId="7" type="noConversion"/>
  </si>
  <si>
    <t>주   유</t>
    <phoneticPr fontId="7" type="noConversion"/>
  </si>
  <si>
    <t>판   매</t>
    <phoneticPr fontId="7" type="noConversion"/>
  </si>
  <si>
    <t>이   송</t>
    <phoneticPr fontId="7" type="noConversion"/>
  </si>
  <si>
    <t>일   반</t>
    <phoneticPr fontId="7" type="noConversion"/>
  </si>
  <si>
    <t>옥   내</t>
    <phoneticPr fontId="7" type="noConversion"/>
  </si>
  <si>
    <t>옥   외
탱   크</t>
    <phoneticPr fontId="7" type="noConversion"/>
  </si>
  <si>
    <t>옥   내
탱   크</t>
    <phoneticPr fontId="7" type="noConversion"/>
  </si>
  <si>
    <t>지   하
탱   크</t>
    <phoneticPr fontId="7" type="noConversion"/>
  </si>
  <si>
    <t>간   이
  탱   크Ⅰ</t>
    <phoneticPr fontId="7" type="noConversion"/>
  </si>
  <si>
    <t>이   동
탱   크</t>
    <phoneticPr fontId="7" type="noConversion"/>
  </si>
  <si>
    <t>옥   외</t>
    <phoneticPr fontId="7" type="noConversion"/>
  </si>
  <si>
    <t>암   반
탱   크</t>
    <phoneticPr fontId="7" type="noConversion"/>
  </si>
  <si>
    <t>Fueling</t>
    <phoneticPr fontId="7" type="noConversion"/>
  </si>
  <si>
    <t>Selling</t>
    <phoneticPr fontId="7" type="noConversion"/>
  </si>
  <si>
    <t>Transfering</t>
    <phoneticPr fontId="7" type="noConversion"/>
  </si>
  <si>
    <t>General</t>
    <phoneticPr fontId="7" type="noConversion"/>
  </si>
  <si>
    <t>Inside
storage
room</t>
    <phoneticPr fontId="7" type="noConversion"/>
  </si>
  <si>
    <t>Outside
tank</t>
    <phoneticPr fontId="7" type="noConversion"/>
  </si>
  <si>
    <t>Inside
tank</t>
    <phoneticPr fontId="7" type="noConversion"/>
  </si>
  <si>
    <t>Below-ground
tank</t>
    <phoneticPr fontId="7" type="noConversion"/>
  </si>
  <si>
    <t>Simplicity
tank</t>
    <phoneticPr fontId="7" type="noConversion"/>
  </si>
  <si>
    <t>Cargo
tank</t>
    <phoneticPr fontId="7" type="noConversion"/>
  </si>
  <si>
    <t>Yard</t>
    <phoneticPr fontId="7" type="noConversion"/>
  </si>
  <si>
    <t>Base-rock
tank</t>
    <phoneticPr fontId="7" type="noConversion"/>
  </si>
  <si>
    <t>홍 성 읍</t>
    <phoneticPr fontId="7" type="noConversion"/>
  </si>
  <si>
    <t>Hongseong-eup</t>
    <phoneticPr fontId="7" type="noConversion"/>
  </si>
  <si>
    <t>Guhang-myeon</t>
    <phoneticPr fontId="7" type="noConversion"/>
  </si>
  <si>
    <t>자료 : 홍성소방서</t>
    <phoneticPr fontId="7" type="noConversion"/>
  </si>
  <si>
    <t>Source : Hongseong Fire-fighting Offices</t>
    <phoneticPr fontId="7" type="noConversion"/>
  </si>
  <si>
    <r>
      <t xml:space="preserve">23.  </t>
    </r>
    <r>
      <rPr>
        <b/>
        <sz val="16"/>
        <rFont val="바탕"/>
        <family val="1"/>
        <charset val="129"/>
      </rPr>
      <t>교통사고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발생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>)</t>
    </r>
    <phoneticPr fontId="7" type="noConversion"/>
  </si>
  <si>
    <t>23. Traffic Accidents (automobile)</t>
    <phoneticPr fontId="7" type="noConversion"/>
  </si>
  <si>
    <t>단위 : 건, 명</t>
  </si>
  <si>
    <t>Unit : case, person</t>
    <phoneticPr fontId="7" type="noConversion"/>
  </si>
  <si>
    <t>연   별</t>
    <phoneticPr fontId="7" type="noConversion"/>
  </si>
  <si>
    <t xml:space="preserve">발  생
건  수
</t>
    <phoneticPr fontId="7" type="noConversion"/>
  </si>
  <si>
    <t xml:space="preserve">사 망 자
</t>
    <phoneticPr fontId="7" type="noConversion"/>
  </si>
  <si>
    <t xml:space="preserve">부 상 자
</t>
    <phoneticPr fontId="7" type="noConversion"/>
  </si>
  <si>
    <r>
      <t xml:space="preserve">사  고  유  형  별
</t>
    </r>
    <r>
      <rPr>
        <sz val="10"/>
        <rFont val="돋움체"/>
        <family val="3"/>
        <charset val="129"/>
      </rPr>
      <t>By type of traffic accident</t>
    </r>
    <phoneticPr fontId="7" type="noConversion"/>
  </si>
  <si>
    <t>자    동    차    종    류    별   
By kind of vehicles</t>
    <phoneticPr fontId="7" type="noConversion"/>
  </si>
  <si>
    <t>Year</t>
    <phoneticPr fontId="7" type="noConversion"/>
  </si>
  <si>
    <t>자동차</t>
    <phoneticPr fontId="7" type="noConversion"/>
  </si>
  <si>
    <t>인구</t>
    <phoneticPr fontId="7" type="noConversion"/>
  </si>
  <si>
    <t>차대사람</t>
    <phoneticPr fontId="7" type="noConversion"/>
  </si>
  <si>
    <t>차대차</t>
    <phoneticPr fontId="7" type="noConversion"/>
  </si>
  <si>
    <t>차량단독</t>
    <phoneticPr fontId="7" type="noConversion"/>
  </si>
  <si>
    <t>철    도
건 널 목</t>
    <phoneticPr fontId="7" type="noConversion"/>
  </si>
  <si>
    <t>승용차</t>
    <phoneticPr fontId="7" type="noConversion"/>
  </si>
  <si>
    <t>승합차</t>
    <phoneticPr fontId="7" type="noConversion"/>
  </si>
  <si>
    <t>화물</t>
    <phoneticPr fontId="7" type="noConversion"/>
  </si>
  <si>
    <t>특수</t>
    <phoneticPr fontId="7" type="noConversion"/>
  </si>
  <si>
    <t>이륜차</t>
    <phoneticPr fontId="7" type="noConversion"/>
  </si>
  <si>
    <t>기타</t>
    <phoneticPr fontId="7" type="noConversion"/>
  </si>
  <si>
    <t>1만대당</t>
    <phoneticPr fontId="7" type="noConversion"/>
  </si>
  <si>
    <t>10만명당</t>
    <phoneticPr fontId="7" type="noConversion"/>
  </si>
  <si>
    <t>Cases</t>
    <phoneticPr fontId="7" type="noConversion"/>
  </si>
  <si>
    <t>Per 10
thousand
automobile</t>
    <phoneticPr fontId="7" type="noConversion"/>
  </si>
  <si>
    <t>Killed</t>
  </si>
  <si>
    <t>Per 100
thousand
person</t>
    <phoneticPr fontId="7" type="noConversion"/>
  </si>
  <si>
    <t>Injured</t>
  </si>
  <si>
    <t>Per 100
thousand
person</t>
    <phoneticPr fontId="7" type="noConversion"/>
  </si>
  <si>
    <t>Vehicle
to
person</t>
    <phoneticPr fontId="7" type="noConversion"/>
  </si>
  <si>
    <t>Vehicle
to
vehicle</t>
    <phoneticPr fontId="7" type="noConversion"/>
  </si>
  <si>
    <t>Vehicle
only</t>
    <phoneticPr fontId="7" type="noConversion"/>
  </si>
  <si>
    <t>Railway
crossing</t>
    <phoneticPr fontId="7" type="noConversion"/>
  </si>
  <si>
    <t>Passenger
car</t>
    <phoneticPr fontId="7" type="noConversion"/>
  </si>
  <si>
    <t>Bus</t>
  </si>
  <si>
    <t>Truck</t>
  </si>
  <si>
    <t>Special
car</t>
    <phoneticPr fontId="7" type="noConversion"/>
  </si>
  <si>
    <t>Motor
cycle</t>
    <phoneticPr fontId="7" type="noConversion"/>
  </si>
  <si>
    <t>자료 : 홍성경찰서</t>
    <phoneticPr fontId="7" type="noConversion"/>
  </si>
  <si>
    <r>
      <t xml:space="preserve">24.  </t>
    </r>
    <r>
      <rPr>
        <b/>
        <sz val="16"/>
        <rFont val="바탕"/>
        <family val="1"/>
        <charset val="129"/>
      </rPr>
      <t>자동차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단속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처리</t>
    </r>
    <phoneticPr fontId="7" type="noConversion"/>
  </si>
  <si>
    <t>24. Traffic Regulation and Punishment of Violations</t>
    <phoneticPr fontId="7" type="noConversion"/>
  </si>
  <si>
    <t>Unit : case</t>
    <phoneticPr fontId="7" type="noConversion"/>
  </si>
  <si>
    <t>연   별</t>
    <phoneticPr fontId="7" type="noConversion"/>
  </si>
  <si>
    <t>건   수</t>
    <phoneticPr fontId="7" type="noConversion"/>
  </si>
  <si>
    <t xml:space="preserve">위      반      사      항      별        By violation                 </t>
    <phoneticPr fontId="7" type="noConversion"/>
  </si>
  <si>
    <t>Year</t>
    <phoneticPr fontId="7" type="noConversion"/>
  </si>
  <si>
    <t xml:space="preserve"> 차   종   별  By type of automobile</t>
    <phoneticPr fontId="7" type="noConversion"/>
  </si>
  <si>
    <t>용  도  별   By use</t>
    <phoneticPr fontId="7" type="noConversion"/>
  </si>
  <si>
    <t xml:space="preserve"> 처리상황   By punishment</t>
    <phoneticPr fontId="7" type="noConversion"/>
  </si>
  <si>
    <t>중앙선
침  범</t>
    <phoneticPr fontId="7" type="noConversion"/>
  </si>
  <si>
    <t>속  도</t>
    <phoneticPr fontId="7" type="noConversion"/>
  </si>
  <si>
    <t>추  월</t>
    <phoneticPr fontId="7" type="noConversion"/>
  </si>
  <si>
    <t>회  전</t>
    <phoneticPr fontId="7" type="noConversion"/>
  </si>
  <si>
    <t>음  주
운  전</t>
    <phoneticPr fontId="7" type="noConversion"/>
  </si>
  <si>
    <t>무면허</t>
    <phoneticPr fontId="7" type="noConversion"/>
  </si>
  <si>
    <t>차 로
위 반</t>
    <phoneticPr fontId="7" type="noConversion"/>
  </si>
  <si>
    <t>신  호
위  반</t>
    <phoneticPr fontId="7" type="noConversion"/>
  </si>
  <si>
    <t>정  원
초  과</t>
    <phoneticPr fontId="7" type="noConversion"/>
  </si>
  <si>
    <t>주정차</t>
    <phoneticPr fontId="7" type="noConversion"/>
  </si>
  <si>
    <t>불  법
영  업</t>
    <phoneticPr fontId="7" type="noConversion"/>
  </si>
  <si>
    <t>적 재
초 과</t>
    <phoneticPr fontId="7" type="noConversion"/>
  </si>
  <si>
    <t>정비
불량</t>
    <phoneticPr fontId="7" type="noConversion"/>
  </si>
  <si>
    <t>안전띠
미착용</t>
    <phoneticPr fontId="7" type="noConversion"/>
  </si>
  <si>
    <t>기  타</t>
  </si>
  <si>
    <t>승합차</t>
    <phoneticPr fontId="7" type="noConversion"/>
  </si>
  <si>
    <t>승용차</t>
    <phoneticPr fontId="7" type="noConversion"/>
  </si>
  <si>
    <t>화물차</t>
    <phoneticPr fontId="7" type="noConversion"/>
  </si>
  <si>
    <t>이륜차</t>
    <phoneticPr fontId="7" type="noConversion"/>
  </si>
  <si>
    <r>
      <t xml:space="preserve">기  타
</t>
    </r>
    <r>
      <rPr>
        <sz val="9"/>
        <rFont val="돋움체"/>
        <family val="3"/>
        <charset val="129"/>
      </rPr>
      <t>(특수차)</t>
    </r>
    <phoneticPr fontId="7" type="noConversion"/>
  </si>
  <si>
    <t>사업용</t>
    <phoneticPr fontId="7" type="noConversion"/>
  </si>
  <si>
    <t>비사업용</t>
    <phoneticPr fontId="7" type="noConversion"/>
  </si>
  <si>
    <t>기 타</t>
    <phoneticPr fontId="7" type="noConversion"/>
  </si>
  <si>
    <t>입  건</t>
    <phoneticPr fontId="7" type="noConversion"/>
  </si>
  <si>
    <t>즉  심</t>
    <phoneticPr fontId="7" type="noConversion"/>
  </si>
  <si>
    <t>통  고
처  분</t>
    <phoneticPr fontId="7" type="noConversion"/>
  </si>
  <si>
    <t>Speed
limit</t>
    <phoneticPr fontId="7" type="noConversion"/>
  </si>
  <si>
    <t>Over
passing</t>
    <phoneticPr fontId="7" type="noConversion"/>
  </si>
  <si>
    <t>U-Turn</t>
    <phoneticPr fontId="7" type="noConversion"/>
  </si>
  <si>
    <t>Drunk
driving</t>
    <phoneticPr fontId="7" type="noConversion"/>
  </si>
  <si>
    <t>Non-
license</t>
    <phoneticPr fontId="7" type="noConversion"/>
  </si>
  <si>
    <t>Over
capacity</t>
    <phoneticPr fontId="7" type="noConversion"/>
  </si>
  <si>
    <t>Illegal
parking</t>
    <phoneticPr fontId="7" type="noConversion"/>
  </si>
  <si>
    <t>Illegal
business</t>
    <phoneticPr fontId="7" type="noConversion"/>
  </si>
  <si>
    <t>Passen-
ger
car</t>
    <phoneticPr fontId="7" type="noConversion"/>
  </si>
  <si>
    <t>Simple
Judge-
ment</t>
    <phoneticPr fontId="7" type="noConversion"/>
  </si>
  <si>
    <t>Cases</t>
    <phoneticPr fontId="7" type="noConversion"/>
  </si>
  <si>
    <t>Central
line</t>
    <phoneticPr fontId="7" type="noConversion"/>
  </si>
  <si>
    <t>Line</t>
    <phoneticPr fontId="7" type="noConversion"/>
  </si>
  <si>
    <t>Signal</t>
    <phoneticPr fontId="7" type="noConversion"/>
  </si>
  <si>
    <t>Over
loaded</t>
    <phoneticPr fontId="7" type="noConversion"/>
  </si>
  <si>
    <t>Incom-
plete</t>
    <phoneticPr fontId="7" type="noConversion"/>
  </si>
  <si>
    <t>Seat belt</t>
    <phoneticPr fontId="7" type="noConversion"/>
  </si>
  <si>
    <t>Bus</t>
    <phoneticPr fontId="7" type="noConversion"/>
  </si>
  <si>
    <t>Trucks</t>
    <phoneticPr fontId="7" type="noConversion"/>
  </si>
  <si>
    <t>Motor
cycle</t>
    <phoneticPr fontId="7" type="noConversion"/>
  </si>
  <si>
    <t>Oth-
ers</t>
    <phoneticPr fontId="7" type="noConversion"/>
  </si>
  <si>
    <t>Busi-
ness</t>
    <phoneticPr fontId="7" type="noConversion"/>
  </si>
  <si>
    <t>Non Business</t>
    <phoneticPr fontId="7" type="noConversion"/>
  </si>
  <si>
    <t>Prose-
cuted</t>
    <phoneticPr fontId="7" type="noConversion"/>
  </si>
  <si>
    <t>Notice</t>
    <phoneticPr fontId="7" type="noConversion"/>
  </si>
  <si>
    <t>Source : Hongeong Police Station</t>
    <phoneticPr fontId="7" type="noConversion"/>
  </si>
  <si>
    <r>
      <t xml:space="preserve">         25. </t>
    </r>
    <r>
      <rPr>
        <b/>
        <sz val="16"/>
        <rFont val="바탕"/>
        <family val="1"/>
        <charset val="129"/>
      </rPr>
      <t>운전면허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소지자</t>
    </r>
    <phoneticPr fontId="51" type="noConversion"/>
  </si>
  <si>
    <t>25. Number of Driver's License Holders</t>
    <phoneticPr fontId="51" type="noConversion"/>
  </si>
  <si>
    <t>Unit : Person</t>
  </si>
  <si>
    <t>연도별</t>
    <phoneticPr fontId="51" type="noConversion"/>
  </si>
  <si>
    <t>총  수</t>
    <phoneticPr fontId="41" type="noConversion"/>
  </si>
  <si>
    <t xml:space="preserve"> 1  종      1st Class</t>
    <phoneticPr fontId="41" type="noConversion"/>
  </si>
  <si>
    <t>2  종     2nd Class</t>
    <phoneticPr fontId="41" type="noConversion"/>
  </si>
  <si>
    <t>대   형</t>
    <phoneticPr fontId="41" type="noConversion"/>
  </si>
  <si>
    <t>보   통</t>
    <phoneticPr fontId="41" type="noConversion"/>
  </si>
  <si>
    <t>소   형</t>
    <phoneticPr fontId="41" type="noConversion"/>
  </si>
  <si>
    <t>특   수</t>
    <phoneticPr fontId="41" type="noConversion"/>
  </si>
  <si>
    <t>원 동 기</t>
  </si>
  <si>
    <t>성  별</t>
    <phoneticPr fontId="51" type="noConversion"/>
  </si>
  <si>
    <t>By Sex</t>
    <phoneticPr fontId="41" type="noConversion"/>
  </si>
  <si>
    <t>Heavy 
type</t>
    <phoneticPr fontId="41" type="noConversion"/>
  </si>
  <si>
    <t>Ordinary</t>
  </si>
  <si>
    <t>Small
type</t>
    <phoneticPr fontId="41" type="noConversion"/>
  </si>
  <si>
    <t>Special
type</t>
    <phoneticPr fontId="41" type="noConversion"/>
  </si>
  <si>
    <t>General</t>
    <phoneticPr fontId="51" type="noConversion"/>
  </si>
  <si>
    <t>Moter</t>
    <phoneticPr fontId="51" type="noConversion"/>
  </si>
  <si>
    <t>남</t>
  </si>
  <si>
    <t>Male</t>
  </si>
  <si>
    <t>여</t>
  </si>
  <si>
    <t>Female</t>
  </si>
  <si>
    <t>주) 주민등록 공부상 관내거주자 기준</t>
    <phoneticPr fontId="41" type="noConversion"/>
  </si>
  <si>
    <t>자료 : 홍성경찰서</t>
    <phoneticPr fontId="41" type="noConversion"/>
  </si>
  <si>
    <t>Source : Yesan Driver's License Examination Office</t>
    <phoneticPr fontId="41" type="noConversion"/>
  </si>
  <si>
    <t xml:space="preserve"> </t>
    <phoneticPr fontId="41" type="noConversion"/>
  </si>
  <si>
    <t>…</t>
    <phoneticPr fontId="41" type="noConversion"/>
  </si>
  <si>
    <t>충 남
도 청</t>
    <phoneticPr fontId="4" type="noConversion"/>
  </si>
  <si>
    <t>Metro-politan city, Provin-ce</t>
    <phoneticPr fontId="4" type="noConversion"/>
  </si>
  <si>
    <t xml:space="preserve">  -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</si>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</sst>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;[Red]0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&quot;₩&quot;#,##0;&quot;₩&quot;&quot;₩&quot;&quot;₩&quot;&quot;₩&quot;\-#,##0"/>
    <numFmt numFmtId="182" formatCode="&quot;₩&quot;#,##0.00;&quot;₩&quot;\-#,##0.00"/>
    <numFmt numFmtId="183" formatCode="_-[$€-2]* #,##0.00_-;\-[$€-2]* #,##0.00_-;_-[$€-2]* &quot;-&quot;??_-"/>
    <numFmt numFmtId="184" formatCode="_ &quot;₩&quot;* #,##0.00_ ;_ &quot;₩&quot;* &quot;₩&quot;\-#,##0.00_ ;_ &quot;₩&quot;* &quot;-&quot;??_ ;_ @_ "/>
    <numFmt numFmtId="185" formatCode="&quot;₩&quot;#,##0;&quot;₩&quot;&quot;₩&quot;&quot;₩&quot;\-#,##0"/>
    <numFmt numFmtId="186" formatCode="\ &quot;- 외  주  :&quot;\ #,##0.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0.0"/>
    <numFmt numFmtId="197" formatCode="_-* #,##0.0_-;\-* #,##0.0_-;_-* &quot;-&quot;_-;_-@_-"/>
    <numFmt numFmtId="198" formatCode="_-* #,##0.00_-;\-* #,##0.00_-;_-* &quot;-&quot;_-;_-@_-"/>
    <numFmt numFmtId="199" formatCode="0_);[Red]\(0\)"/>
    <numFmt numFmtId="200" formatCode="_-* #,##0_-;\-* #,##0_-;_-* &quot;-&quot;?_-;_-@_-"/>
    <numFmt numFmtId="201" formatCode="0_ "/>
    <numFmt numFmtId="202" formatCode="_-* #,##0.0_-;\-* #,##0.0_-;_-* &quot;-&quot;?_-;_-@_-"/>
  </numFmts>
  <fonts count="137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Times New Roman"/>
      <family val="1"/>
    </font>
    <font>
      <sz val="8"/>
      <name val="맑은 고딕"/>
      <family val="2"/>
      <charset val="129"/>
      <scheme val="minor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9"/>
      <name val="돋움체"/>
      <family val="3"/>
      <charset val="129"/>
    </font>
    <font>
      <sz val="10"/>
      <name val="돋움체"/>
      <family val="3"/>
      <charset val="129"/>
    </font>
    <font>
      <b/>
      <sz val="10"/>
      <name val="돋움체"/>
      <family val="3"/>
      <charset val="129"/>
    </font>
    <font>
      <sz val="10"/>
      <name val="바탕체"/>
      <family val="1"/>
      <charset val="129"/>
    </font>
    <font>
      <sz val="12"/>
      <name val="Times New Roman"/>
      <family val="1"/>
    </font>
    <font>
      <sz val="9"/>
      <name val="굴림"/>
      <family val="3"/>
      <charset val="129"/>
    </font>
    <font>
      <b/>
      <sz val="14"/>
      <name val="바탕"/>
      <family val="1"/>
      <charset val="129"/>
    </font>
    <font>
      <sz val="8"/>
      <name val="굴림"/>
      <family val="3"/>
      <charset val="129"/>
    </font>
    <font>
      <sz val="8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8"/>
      <name val="바탕"/>
      <family val="1"/>
      <charset val="129"/>
    </font>
    <font>
      <vertAlign val="superscript"/>
      <sz val="11"/>
      <name val="돋움체"/>
      <family val="3"/>
      <charset val="129"/>
    </font>
    <font>
      <sz val="11"/>
      <color indexed="8"/>
      <name val="돋움체"/>
      <family val="3"/>
      <charset val="129"/>
    </font>
    <font>
      <vertAlign val="superscript"/>
      <sz val="11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9"/>
      <color indexed="81"/>
      <name val="굴림"/>
      <family val="3"/>
      <charset val="129"/>
    </font>
    <font>
      <sz val="10"/>
      <name val="굴림체"/>
      <family val="3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1"/>
      <charset val="129"/>
    </font>
    <font>
      <sz val="12"/>
      <name val="뼻뮝"/>
      <family val="1"/>
      <charset val="129"/>
    </font>
    <font>
      <sz val="11"/>
      <color theme="1"/>
      <name val="맑은 고딕"/>
      <family val="3"/>
      <charset val="129"/>
      <scheme val="minor"/>
    </font>
    <font>
      <sz val="8"/>
      <name val="바탕체"/>
      <family val="1"/>
      <charset val="129"/>
    </font>
    <font>
      <b/>
      <sz val="9"/>
      <name val="Times New Roman"/>
      <family val="1"/>
    </font>
    <font>
      <vertAlign val="superscript"/>
      <sz val="10"/>
      <name val="돋움체"/>
      <family val="3"/>
      <charset val="129"/>
    </font>
    <font>
      <sz val="12"/>
      <name val="바탕"/>
      <family val="1"/>
      <charset val="129"/>
    </font>
    <font>
      <b/>
      <sz val="12"/>
      <name val="times "/>
    </font>
    <font>
      <b/>
      <sz val="12"/>
      <name val="돋움"/>
      <family val="3"/>
      <charset val="129"/>
    </font>
    <font>
      <b/>
      <sz val="12"/>
      <name val="times "/>
      <family val="1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color indexed="8"/>
      <name val="돋움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Times New Roman"/>
      <family val="1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sz val="10"/>
      <color indexed="8"/>
      <name val="Arial"/>
      <family val="2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u/>
      <sz val="11"/>
      <color indexed="12"/>
      <name val="맑은 고딕"/>
      <family val="3"/>
      <charset val="129"/>
    </font>
    <font>
      <sz val="10"/>
      <color rgb="FF000000"/>
      <name val="돋움체"/>
      <family val="3"/>
      <charset val="129"/>
    </font>
    <font>
      <b/>
      <sz val="10"/>
      <color rgb="FF000000"/>
      <name val="돋움체"/>
      <family val="3"/>
      <charset val="129"/>
    </font>
    <font>
      <sz val="9"/>
      <name val="굴림체"/>
      <family val="3"/>
      <charset val="129"/>
    </font>
    <font>
      <b/>
      <sz val="9"/>
      <name val="돋움체"/>
      <family val="3"/>
      <charset val="129"/>
    </font>
    <font>
      <sz val="11"/>
      <name val="Times New Roman"/>
      <family val="1"/>
    </font>
    <font>
      <sz val="9"/>
      <name val="바탕"/>
      <family val="1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2"/>
      <color indexed="10"/>
      <name val="바탕"/>
      <family val="1"/>
      <charset val="129"/>
    </font>
    <font>
      <sz val="12"/>
      <color indexed="12"/>
      <name val="바탕"/>
      <family val="1"/>
      <charset val="129"/>
    </font>
    <font>
      <sz val="11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indexed="8"/>
      <name val="굴림체"/>
      <family val="3"/>
      <charset val="129"/>
    </font>
    <font>
      <sz val="10"/>
      <color rgb="FF000000"/>
      <name val="굴림체"/>
      <family val="3"/>
      <charset val="129"/>
    </font>
    <font>
      <sz val="12"/>
      <name val="굴림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617">
    <xf numFmtId="0" fontId="0" fillId="0" borderId="0" applyProtection="0"/>
    <xf numFmtId="0" fontId="2" fillId="0" borderId="0"/>
    <xf numFmtId="0" fontId="2" fillId="0" borderId="0" applyProtection="0"/>
    <xf numFmtId="0" fontId="2" fillId="0" borderId="0"/>
    <xf numFmtId="49" fontId="29" fillId="0" borderId="25">
      <alignment horizontal="center" vertical="center"/>
    </xf>
    <xf numFmtId="0" fontId="2" fillId="0" borderId="0"/>
    <xf numFmtId="0" fontId="2" fillId="0" borderId="0"/>
    <xf numFmtId="0" fontId="30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4" fillId="0" borderId="0" applyFill="0" applyBorder="0" applyAlignment="0" applyProtection="0"/>
    <xf numFmtId="2" fontId="34" fillId="0" borderId="0" applyFill="0" applyBorder="0" applyAlignment="0" applyProtection="0"/>
    <xf numFmtId="38" fontId="35" fillId="2" borderId="0" applyNumberFormat="0" applyBorder="0" applyAlignment="0" applyProtection="0"/>
    <xf numFmtId="0" fontId="36" fillId="0" borderId="26" applyNumberFormat="0" applyAlignment="0" applyProtection="0">
      <alignment horizontal="left" vertical="center"/>
    </xf>
    <xf numFmtId="0" fontId="36" fillId="0" borderId="27">
      <alignment horizontal="left" vertical="center"/>
    </xf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0" fontId="35" fillId="3" borderId="28" applyNumberFormat="0" applyBorder="0" applyAlignment="0" applyProtection="0"/>
    <xf numFmtId="181" fontId="33" fillId="0" borderId="0"/>
    <xf numFmtId="0" fontId="30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4" fillId="0" borderId="29" applyNumberFormat="0" applyFill="0" applyAlignment="0" applyProtection="0"/>
    <xf numFmtId="40" fontId="2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177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0" fillId="0" borderId="0"/>
    <xf numFmtId="0" fontId="2" fillId="0" borderId="0"/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" fillId="0" borderId="0"/>
    <xf numFmtId="0" fontId="2" fillId="0" borderId="0"/>
    <xf numFmtId="9" fontId="52" fillId="0" borderId="0" applyFont="0" applyFill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Protection="0"/>
    <xf numFmtId="0" fontId="2" fillId="0" borderId="0"/>
    <xf numFmtId="0" fontId="2" fillId="0" borderId="0"/>
    <xf numFmtId="49" fontId="29" fillId="0" borderId="25">
      <alignment horizontal="center" vertical="center"/>
    </xf>
    <xf numFmtId="49" fontId="53" fillId="0" borderId="25">
      <alignment horizontal="center" vertical="center"/>
    </xf>
    <xf numFmtId="49" fontId="53" fillId="0" borderId="25">
      <alignment horizontal="center" vertical="center"/>
    </xf>
    <xf numFmtId="0" fontId="2" fillId="0" borderId="0"/>
    <xf numFmtId="0" fontId="54" fillId="0" borderId="0"/>
    <xf numFmtId="0" fontId="2" fillId="0" borderId="0"/>
    <xf numFmtId="0" fontId="54" fillId="0" borderId="0"/>
    <xf numFmtId="0" fontId="2" fillId="0" borderId="0"/>
    <xf numFmtId="0" fontId="55" fillId="0" borderId="0"/>
    <xf numFmtId="0" fontId="56" fillId="0" borderId="0"/>
    <xf numFmtId="0" fontId="56" fillId="0" borderId="0"/>
    <xf numFmtId="0" fontId="30" fillId="0" borderId="0" applyNumberForma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57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2" fillId="0" borderId="0"/>
    <xf numFmtId="0" fontId="55" fillId="0" borderId="0"/>
    <xf numFmtId="0" fontId="3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5" borderId="0" applyNumberFormat="0" applyBorder="0" applyAlignment="0" applyProtection="0">
      <alignment vertical="center"/>
    </xf>
    <xf numFmtId="0" fontId="66" fillId="36" borderId="44">
      <alignment horizontal="center" vertical="center"/>
    </xf>
    <xf numFmtId="0" fontId="67" fillId="0" borderId="0"/>
    <xf numFmtId="0" fontId="68" fillId="0" borderId="0"/>
    <xf numFmtId="0" fontId="67" fillId="0" borderId="0"/>
    <xf numFmtId="0" fontId="67" fillId="0" borderId="0"/>
    <xf numFmtId="0" fontId="62" fillId="0" borderId="0"/>
    <xf numFmtId="0" fontId="64" fillId="0" borderId="0"/>
    <xf numFmtId="0" fontId="69" fillId="0" borderId="0"/>
    <xf numFmtId="0" fontId="68" fillId="0" borderId="0"/>
    <xf numFmtId="0" fontId="70" fillId="0" borderId="0"/>
    <xf numFmtId="0" fontId="68" fillId="0" borderId="0"/>
    <xf numFmtId="0" fontId="70" fillId="0" borderId="0"/>
    <xf numFmtId="0" fontId="30" fillId="0" borderId="0"/>
    <xf numFmtId="0" fontId="71" fillId="37" borderId="45" applyNumberFormat="0" applyAlignment="0" applyProtection="0">
      <alignment vertical="center"/>
    </xf>
    <xf numFmtId="0" fontId="72" fillId="0" borderId="0"/>
    <xf numFmtId="0" fontId="73" fillId="38" borderId="46" applyNumberFormat="0" applyAlignment="0" applyProtection="0">
      <alignment vertical="center"/>
    </xf>
    <xf numFmtId="0" fontId="33" fillId="0" borderId="0"/>
    <xf numFmtId="3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74" fillId="0" borderId="0"/>
    <xf numFmtId="0" fontId="33" fillId="0" borderId="0"/>
    <xf numFmtId="0" fontId="30" fillId="0" borderId="0" applyFont="0" applyFill="0" applyBorder="0" applyAlignment="0" applyProtection="0"/>
    <xf numFmtId="0" fontId="75" fillId="0" borderId="0" applyFill="0" applyBorder="0" applyAlignment="0" applyProtection="0"/>
    <xf numFmtId="0" fontId="34" fillId="0" borderId="0" applyFill="0" applyBorder="0" applyAlignment="0" applyProtection="0"/>
    <xf numFmtId="0" fontId="75" fillId="0" borderId="0" applyFill="0" applyBorder="0" applyAlignment="0" applyProtection="0"/>
    <xf numFmtId="0" fontId="74" fillId="0" borderId="0"/>
    <xf numFmtId="183" fontId="2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center"/>
    </xf>
    <xf numFmtId="2" fontId="30" fillId="0" borderId="0" applyFont="0" applyFill="0" applyBorder="0" applyAlignment="0" applyProtection="0"/>
    <xf numFmtId="2" fontId="75" fillId="0" borderId="0" applyFill="0" applyBorder="0" applyAlignment="0" applyProtection="0"/>
    <xf numFmtId="2" fontId="34" fillId="0" borderId="0" applyFill="0" applyBorder="0" applyAlignment="0" applyProtection="0"/>
    <xf numFmtId="2" fontId="75" fillId="0" borderId="0" applyFill="0" applyBorder="0" applyAlignment="0" applyProtection="0"/>
    <xf numFmtId="0" fontId="77" fillId="6" borderId="0" applyNumberFormat="0" applyBorder="0" applyAlignment="0" applyProtection="0">
      <alignment vertical="center"/>
    </xf>
    <xf numFmtId="38" fontId="35" fillId="39" borderId="0" applyNumberFormat="0" applyBorder="0" applyAlignment="0" applyProtection="0"/>
    <xf numFmtId="38" fontId="78" fillId="2" borderId="0" applyNumberFormat="0" applyBorder="0" applyAlignment="0" applyProtection="0"/>
    <xf numFmtId="38" fontId="35" fillId="2" borderId="0" applyNumberFormat="0" applyBorder="0" applyAlignment="0" applyProtection="0"/>
    <xf numFmtId="38" fontId="78" fillId="2" borderId="0" applyNumberFormat="0" applyBorder="0" applyAlignment="0" applyProtection="0"/>
    <xf numFmtId="0" fontId="79" fillId="0" borderId="0">
      <alignment horizontal="left"/>
    </xf>
    <xf numFmtId="0" fontId="80" fillId="0" borderId="26" applyNumberFormat="0" applyAlignment="0" applyProtection="0">
      <alignment horizontal="left" vertical="center"/>
    </xf>
    <xf numFmtId="0" fontId="36" fillId="0" borderId="26" applyNumberFormat="0" applyAlignment="0" applyProtection="0">
      <alignment horizontal="left" vertical="center"/>
    </xf>
    <xf numFmtId="0" fontId="80" fillId="0" borderId="26" applyNumberFormat="0" applyAlignment="0" applyProtection="0">
      <alignment horizontal="left" vertical="center"/>
    </xf>
    <xf numFmtId="0" fontId="80" fillId="0" borderId="27">
      <alignment horizontal="left" vertical="center"/>
    </xf>
    <xf numFmtId="0" fontId="36" fillId="0" borderId="27">
      <alignment horizontal="left" vertical="center"/>
    </xf>
    <xf numFmtId="0" fontId="80" fillId="0" borderId="27">
      <alignment horizontal="left" vertical="center"/>
    </xf>
    <xf numFmtId="0" fontId="81" fillId="0" borderId="47" applyNumberFormat="0" applyFill="0" applyAlignment="0" applyProtection="0">
      <alignment vertical="center"/>
    </xf>
    <xf numFmtId="0" fontId="37" fillId="0" borderId="0" applyNumberFormat="0" applyFill="0" applyBorder="0" applyAlignment="0" applyProtection="0"/>
    <xf numFmtId="0" fontId="82" fillId="0" borderId="48" applyNumberFormat="0" applyFill="0" applyAlignment="0" applyProtection="0">
      <alignment vertical="center"/>
    </xf>
    <xf numFmtId="0" fontId="36" fillId="0" borderId="0" applyNumberFormat="0" applyFill="0" applyBorder="0" applyAlignment="0" applyProtection="0"/>
    <xf numFmtId="0" fontId="83" fillId="0" borderId="49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9" borderId="45" applyNumberFormat="0" applyAlignment="0" applyProtection="0">
      <alignment vertical="center"/>
    </xf>
    <xf numFmtId="10" fontId="35" fillId="39" borderId="28" applyNumberFormat="0" applyBorder="0" applyAlignment="0" applyProtection="0"/>
    <xf numFmtId="10" fontId="78" fillId="3" borderId="28" applyNumberFormat="0" applyBorder="0" applyAlignment="0" applyProtection="0"/>
    <xf numFmtId="10" fontId="35" fillId="3" borderId="28" applyNumberFormat="0" applyBorder="0" applyAlignment="0" applyProtection="0"/>
    <xf numFmtId="10" fontId="78" fillId="3" borderId="28" applyNumberFormat="0" applyBorder="0" applyAlignment="0" applyProtection="0"/>
    <xf numFmtId="0" fontId="87" fillId="0" borderId="50" applyNumberFormat="0" applyFill="0" applyAlignment="0" applyProtection="0">
      <alignment vertical="center"/>
    </xf>
    <xf numFmtId="177" fontId="30" fillId="0" borderId="0" applyFont="0" applyFill="0" applyBorder="0" applyAlignment="0" applyProtection="0"/>
    <xf numFmtId="184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0" fontId="88" fillId="0" borderId="16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89" fillId="40" borderId="0" applyNumberFormat="0" applyBorder="0" applyAlignment="0" applyProtection="0">
      <alignment vertical="center"/>
    </xf>
    <xf numFmtId="0" fontId="2" fillId="0" borderId="0"/>
    <xf numFmtId="186" fontId="33" fillId="0" borderId="0"/>
    <xf numFmtId="181" fontId="33" fillId="0" borderId="0"/>
    <xf numFmtId="0" fontId="33" fillId="41" borderId="51" applyNumberFormat="0" applyFont="0" applyAlignment="0" applyProtection="0">
      <alignment vertical="center"/>
    </xf>
    <xf numFmtId="187" fontId="90" fillId="42" borderId="0">
      <alignment vertical="center"/>
    </xf>
    <xf numFmtId="0" fontId="91" fillId="37" borderId="52" applyNumberFormat="0" applyAlignment="0" applyProtection="0">
      <alignment vertical="center"/>
    </xf>
    <xf numFmtId="10" fontId="90" fillId="0" borderId="0" applyFont="0" applyFill="0" applyBorder="0" applyAlignment="0" applyProtection="0"/>
    <xf numFmtId="10" fontId="30" fillId="0" borderId="0" applyFont="0" applyFill="0" applyBorder="0" applyAlignment="0" applyProtection="0"/>
    <xf numFmtId="10" fontId="90" fillId="0" borderId="0" applyFont="0" applyFill="0" applyBorder="0" applyAlignment="0" applyProtection="0"/>
    <xf numFmtId="0" fontId="92" fillId="43" borderId="44">
      <alignment horizontal="center" vertical="center"/>
    </xf>
    <xf numFmtId="0" fontId="88" fillId="0" borderId="0"/>
    <xf numFmtId="0" fontId="93" fillId="0" borderId="0" applyNumberFormat="0" applyFill="0" applyBorder="0" applyAlignment="0" applyProtection="0">
      <alignment vertical="center"/>
    </xf>
    <xf numFmtId="0" fontId="30" fillId="0" borderId="53" applyNumberFormat="0" applyFont="0" applyFill="0" applyAlignment="0" applyProtection="0"/>
    <xf numFmtId="0" fontId="75" fillId="0" borderId="29" applyNumberFormat="0" applyFill="0" applyAlignment="0" applyProtection="0"/>
    <xf numFmtId="0" fontId="94" fillId="0" borderId="54" applyNumberFormat="0" applyFill="0" applyAlignment="0" applyProtection="0">
      <alignment vertical="center"/>
    </xf>
    <xf numFmtId="0" fontId="34" fillId="0" borderId="29" applyNumberFormat="0" applyFill="0" applyAlignment="0" applyProtection="0"/>
    <xf numFmtId="0" fontId="75" fillId="0" borderId="29" applyNumberFormat="0" applyFill="0" applyAlignment="0" applyProtection="0"/>
    <xf numFmtId="0" fontId="41" fillId="0" borderId="55">
      <alignment horizontal="left"/>
    </xf>
    <xf numFmtId="0" fontId="95" fillId="0" borderId="0" applyNumberFormat="0" applyFill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37" borderId="45" applyNumberFormat="0" applyAlignment="0" applyProtection="0">
      <alignment vertical="center"/>
    </xf>
    <xf numFmtId="0" fontId="71" fillId="37" borderId="45" applyNumberFormat="0" applyAlignment="0" applyProtection="0">
      <alignment vertical="center"/>
    </xf>
    <xf numFmtId="0" fontId="71" fillId="2" borderId="45" applyNumberFormat="0" applyAlignment="0" applyProtection="0">
      <alignment vertical="center"/>
    </xf>
    <xf numFmtId="0" fontId="97" fillId="37" borderId="45" applyNumberFormat="0" applyAlignment="0" applyProtection="0">
      <alignment vertical="center"/>
    </xf>
    <xf numFmtId="188" fontId="2" fillId="0" borderId="0">
      <protection locked="0"/>
    </xf>
    <xf numFmtId="0" fontId="98" fillId="0" borderId="0">
      <protection locked="0"/>
    </xf>
    <xf numFmtId="0" fontId="98" fillId="0" borderId="0">
      <protection locked="0"/>
    </xf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189" fontId="54" fillId="0" borderId="0"/>
    <xf numFmtId="0" fontId="99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99" fillId="5" borderId="0" applyNumberFormat="0" applyBorder="0" applyAlignment="0" applyProtection="0">
      <alignment vertical="center"/>
    </xf>
    <xf numFmtId="0" fontId="100" fillId="0" borderId="0">
      <protection locked="0"/>
    </xf>
    <xf numFmtId="0" fontId="100" fillId="0" borderId="0"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33" fillId="41" borderId="51" applyNumberFormat="0" applyFont="0" applyAlignment="0" applyProtection="0">
      <alignment vertical="center"/>
    </xf>
    <xf numFmtId="0" fontId="57" fillId="41" borderId="51" applyNumberFormat="0" applyFont="0" applyAlignment="0" applyProtection="0">
      <alignment vertical="center"/>
    </xf>
    <xf numFmtId="0" fontId="33" fillId="3" borderId="51" applyNumberFormat="0" applyFont="0" applyAlignment="0" applyProtection="0">
      <alignment vertical="center"/>
    </xf>
    <xf numFmtId="0" fontId="33" fillId="41" borderId="51" applyNumberFormat="0" applyFont="0" applyAlignment="0" applyProtection="0">
      <alignment vertical="center"/>
    </xf>
    <xf numFmtId="0" fontId="2" fillId="41" borderId="51" applyNumberFormat="0" applyFont="0" applyAlignment="0" applyProtection="0">
      <alignment vertical="center"/>
    </xf>
    <xf numFmtId="0" fontId="102" fillId="0" borderId="0">
      <alignment vertical="center"/>
    </xf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3" fillId="40" borderId="0" applyNumberFormat="0" applyBorder="0" applyAlignment="0" applyProtection="0">
      <alignment vertical="center"/>
    </xf>
    <xf numFmtId="0" fontId="89" fillId="40" borderId="0" applyNumberFormat="0" applyBorder="0" applyAlignment="0" applyProtection="0">
      <alignment vertical="center"/>
    </xf>
    <xf numFmtId="0" fontId="89" fillId="48" borderId="0" applyNumberFormat="0" applyBorder="0" applyAlignment="0" applyProtection="0">
      <alignment vertical="center"/>
    </xf>
    <xf numFmtId="0" fontId="103" fillId="40" borderId="0" applyNumberFormat="0" applyBorder="0" applyAlignment="0" applyProtection="0">
      <alignment vertical="center"/>
    </xf>
    <xf numFmtId="0" fontId="104" fillId="0" borderId="0">
      <alignment horizontal="center" vertical="center"/>
    </xf>
    <xf numFmtId="0" fontId="105" fillId="0" borderId="0">
      <alignment horizontal="center" vertical="center"/>
    </xf>
    <xf numFmtId="0" fontId="10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38" borderId="46" applyNumberFormat="0" applyAlignment="0" applyProtection="0">
      <alignment vertical="center"/>
    </xf>
    <xf numFmtId="0" fontId="73" fillId="38" borderId="46" applyNumberFormat="0" applyAlignment="0" applyProtection="0">
      <alignment vertical="center"/>
    </xf>
    <xf numFmtId="0" fontId="73" fillId="49" borderId="46" applyNumberFormat="0" applyAlignment="0" applyProtection="0">
      <alignment vertical="center"/>
    </xf>
    <xf numFmtId="0" fontId="107" fillId="38" borderId="46" applyNumberFormat="0" applyAlignment="0" applyProtection="0">
      <alignment vertical="center"/>
    </xf>
    <xf numFmtId="190" fontId="30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2" fillId="0" borderId="0" applyProtection="0"/>
    <xf numFmtId="41" fontId="57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57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177" fontId="2" fillId="0" borderId="0" applyFont="0" applyFill="0" applyBorder="0" applyAlignment="0" applyProtection="0"/>
    <xf numFmtId="41" fontId="57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0" borderId="0" applyFont="0" applyFill="0" applyBorder="0" applyAlignment="0" applyProtection="0"/>
    <xf numFmtId="0" fontId="90" fillId="0" borderId="0"/>
    <xf numFmtId="0" fontId="30" fillId="0" borderId="0"/>
    <xf numFmtId="0" fontId="90" fillId="0" borderId="0"/>
    <xf numFmtId="0" fontId="108" fillId="0" borderId="50" applyNumberFormat="0" applyFill="0" applyAlignment="0" applyProtection="0">
      <alignment vertical="center"/>
    </xf>
    <xf numFmtId="0" fontId="87" fillId="0" borderId="50" applyNumberFormat="0" applyFill="0" applyAlignment="0" applyProtection="0">
      <alignment vertical="center"/>
    </xf>
    <xf numFmtId="0" fontId="108" fillId="0" borderId="50" applyNumberFormat="0" applyFill="0" applyAlignment="0" applyProtection="0">
      <alignment vertical="center"/>
    </xf>
    <xf numFmtId="0" fontId="108" fillId="0" borderId="50" applyNumberFormat="0" applyFill="0" applyAlignment="0" applyProtection="0">
      <alignment vertical="center"/>
    </xf>
    <xf numFmtId="0" fontId="109" fillId="0" borderId="54" applyNumberFormat="0" applyFill="0" applyAlignment="0" applyProtection="0">
      <alignment vertical="center"/>
    </xf>
    <xf numFmtId="0" fontId="94" fillId="0" borderId="54" applyNumberFormat="0" applyFill="0" applyAlignment="0" applyProtection="0">
      <alignment vertical="center"/>
    </xf>
    <xf numFmtId="0" fontId="109" fillId="0" borderId="54" applyNumberFormat="0" applyFill="0" applyAlignment="0" applyProtection="0">
      <alignment vertical="center"/>
    </xf>
    <xf numFmtId="0" fontId="109" fillId="0" borderId="54" applyNumberFormat="0" applyFill="0" applyAlignment="0" applyProtection="0">
      <alignment vertical="center"/>
    </xf>
    <xf numFmtId="41" fontId="33" fillId="0" borderId="0" applyFont="0" applyFill="0" applyBorder="0" applyAlignment="0" applyProtection="0"/>
    <xf numFmtId="0" fontId="110" fillId="9" borderId="45" applyNumberFormat="0" applyAlignment="0" applyProtection="0">
      <alignment vertical="center"/>
    </xf>
    <xf numFmtId="0" fontId="86" fillId="9" borderId="45" applyNumberFormat="0" applyAlignment="0" applyProtection="0">
      <alignment vertical="center"/>
    </xf>
    <xf numFmtId="0" fontId="86" fillId="15" borderId="45" applyNumberFormat="0" applyAlignment="0" applyProtection="0">
      <alignment vertical="center"/>
    </xf>
    <xf numFmtId="0" fontId="110" fillId="9" borderId="45" applyNumberFormat="0" applyAlignment="0" applyProtection="0">
      <alignment vertical="center"/>
    </xf>
    <xf numFmtId="4" fontId="100" fillId="0" borderId="0">
      <protection locked="0"/>
    </xf>
    <xf numFmtId="191" fontId="2" fillId="0" borderId="0">
      <protection locked="0"/>
    </xf>
    <xf numFmtId="0" fontId="16" fillId="0" borderId="0">
      <alignment vertical="center"/>
    </xf>
    <xf numFmtId="0" fontId="111" fillId="0" borderId="47" applyNumberFormat="0" applyFill="0" applyAlignment="0" applyProtection="0">
      <alignment vertical="center"/>
    </xf>
    <xf numFmtId="0" fontId="81" fillId="0" borderId="47" applyNumberFormat="0" applyFill="0" applyAlignment="0" applyProtection="0">
      <alignment vertical="center"/>
    </xf>
    <xf numFmtId="0" fontId="111" fillId="0" borderId="47" applyNumberFormat="0" applyFill="0" applyAlignment="0" applyProtection="0">
      <alignment vertical="center"/>
    </xf>
    <xf numFmtId="0" fontId="111" fillId="0" borderId="47" applyNumberFormat="0" applyFill="0" applyAlignment="0" applyProtection="0">
      <alignment vertical="center"/>
    </xf>
    <xf numFmtId="0" fontId="112" fillId="0" borderId="48" applyNumberFormat="0" applyFill="0" applyAlignment="0" applyProtection="0">
      <alignment vertical="center"/>
    </xf>
    <xf numFmtId="0" fontId="82" fillId="0" borderId="48" applyNumberFormat="0" applyFill="0" applyAlignment="0" applyProtection="0">
      <alignment vertical="center"/>
    </xf>
    <xf numFmtId="0" fontId="112" fillId="0" borderId="48" applyNumberFormat="0" applyFill="0" applyAlignment="0" applyProtection="0">
      <alignment vertical="center"/>
    </xf>
    <xf numFmtId="0" fontId="112" fillId="0" borderId="48" applyNumberFormat="0" applyFill="0" applyAlignment="0" applyProtection="0">
      <alignment vertical="center"/>
    </xf>
    <xf numFmtId="0" fontId="113" fillId="0" borderId="49" applyNumberFormat="0" applyFill="0" applyAlignment="0" applyProtection="0">
      <alignment vertical="center"/>
    </xf>
    <xf numFmtId="0" fontId="83" fillId="0" borderId="49" applyNumberFormat="0" applyFill="0" applyAlignment="0" applyProtection="0">
      <alignment vertical="center"/>
    </xf>
    <xf numFmtId="0" fontId="113" fillId="0" borderId="49" applyNumberFormat="0" applyFill="0" applyAlignment="0" applyProtection="0">
      <alignment vertical="center"/>
    </xf>
    <xf numFmtId="0" fontId="113" fillId="0" borderId="49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114" fillId="6" borderId="0" applyNumberFormat="0" applyBorder="0" applyAlignment="0" applyProtection="0">
      <alignment vertical="center"/>
    </xf>
    <xf numFmtId="0" fontId="2" fillId="0" borderId="0"/>
    <xf numFmtId="0" fontId="54" fillId="0" borderId="0"/>
    <xf numFmtId="0" fontId="115" fillId="37" borderId="52" applyNumberFormat="0" applyAlignment="0" applyProtection="0">
      <alignment vertical="center"/>
    </xf>
    <xf numFmtId="0" fontId="91" fillId="37" borderId="52" applyNumberFormat="0" applyAlignment="0" applyProtection="0">
      <alignment vertical="center"/>
    </xf>
    <xf numFmtId="0" fontId="91" fillId="2" borderId="52" applyNumberFormat="0" applyAlignment="0" applyProtection="0">
      <alignment vertical="center"/>
    </xf>
    <xf numFmtId="0" fontId="115" fillId="37" borderId="52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6" fillId="0" borderId="0"/>
    <xf numFmtId="0" fontId="6" fillId="0" borderId="0">
      <alignment vertical="center"/>
    </xf>
    <xf numFmtId="42" fontId="33" fillId="0" borderId="0" applyFont="0" applyFill="0" applyBorder="0" applyAlignment="0" applyProtection="0"/>
    <xf numFmtId="192" fontId="2" fillId="0" borderId="0">
      <protection locked="0"/>
    </xf>
    <xf numFmtId="193" fontId="90" fillId="42" borderId="0">
      <alignment vertical="center"/>
    </xf>
    <xf numFmtId="187" fontId="30" fillId="0" borderId="44">
      <alignment vertical="center"/>
    </xf>
    <xf numFmtId="0" fontId="57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0" fillId="0" borderId="0">
      <alignment vertical="center"/>
    </xf>
    <xf numFmtId="0" fontId="33" fillId="0" borderId="0">
      <alignment vertical="center"/>
    </xf>
    <xf numFmtId="0" fontId="57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40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57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57" fillId="0" borderId="0">
      <alignment vertical="center"/>
    </xf>
    <xf numFmtId="0" fontId="116" fillId="0" borderId="0">
      <alignment vertical="center"/>
    </xf>
    <xf numFmtId="0" fontId="40" fillId="0" borderId="0">
      <alignment vertical="center"/>
    </xf>
    <xf numFmtId="0" fontId="116" fillId="0" borderId="0">
      <alignment vertical="center"/>
    </xf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33" fillId="0" borderId="0">
      <alignment vertical="center"/>
    </xf>
    <xf numFmtId="0" fontId="2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0" borderId="0">
      <alignment vertical="center"/>
    </xf>
    <xf numFmtId="0" fontId="2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33" fillId="0" borderId="0"/>
    <xf numFmtId="0" fontId="54" fillId="0" borderId="0"/>
    <xf numFmtId="0" fontId="2" fillId="0" borderId="0" applyProtection="0"/>
    <xf numFmtId="0" fontId="2" fillId="0" borderId="0"/>
    <xf numFmtId="0" fontId="33" fillId="0" borderId="0"/>
    <xf numFmtId="0" fontId="57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3" fillId="0" borderId="0"/>
    <xf numFmtId="0" fontId="5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40" fillId="0" borderId="0">
      <alignment vertical="center"/>
    </xf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30" fillId="0" borderId="0"/>
    <xf numFmtId="0" fontId="2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117" fillId="0" borderId="0"/>
    <xf numFmtId="0" fontId="2" fillId="0" borderId="0"/>
    <xf numFmtId="0" fontId="40" fillId="0" borderId="0">
      <alignment vertical="center"/>
    </xf>
    <xf numFmtId="0" fontId="2" fillId="0" borderId="0"/>
    <xf numFmtId="0" fontId="33" fillId="0" borderId="0"/>
    <xf numFmtId="0" fontId="33" fillId="0" borderId="0"/>
    <xf numFmtId="0" fontId="4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33" fillId="0" borderId="0">
      <alignment vertical="center"/>
    </xf>
    <xf numFmtId="0" fontId="57" fillId="0" borderId="0">
      <alignment vertical="center"/>
    </xf>
    <xf numFmtId="0" fontId="2" fillId="0" borderId="0"/>
    <xf numFmtId="0" fontId="57" fillId="0" borderId="0">
      <alignment vertical="center"/>
    </xf>
    <xf numFmtId="0" fontId="4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" fillId="0" borderId="0"/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40" fillId="0" borderId="0">
      <alignment vertical="center"/>
    </xf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4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  <xf numFmtId="0" fontId="2" fillId="0" borderId="0"/>
    <xf numFmtId="0" fontId="40" fillId="0" borderId="0">
      <alignment vertical="center"/>
    </xf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100" fillId="0" borderId="53">
      <protection locked="0"/>
    </xf>
    <xf numFmtId="194" fontId="2" fillId="0" borderId="0">
      <protection locked="0"/>
    </xf>
    <xf numFmtId="195" fontId="2" fillId="0" borderId="0">
      <protection locked="0"/>
    </xf>
    <xf numFmtId="0" fontId="2" fillId="0" borderId="0"/>
    <xf numFmtId="0" fontId="2" fillId="0" borderId="0"/>
    <xf numFmtId="177" fontId="2" fillId="0" borderId="0" applyFont="0" applyFill="0" applyBorder="0" applyAlignment="0" applyProtection="0"/>
    <xf numFmtId="0" fontId="121" fillId="0" borderId="0"/>
    <xf numFmtId="0" fontId="2" fillId="0" borderId="0" applyProtection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32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1418">
    <xf numFmtId="0" fontId="0" fillId="0" borderId="0" xfId="0"/>
    <xf numFmtId="0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shrinkToFit="1"/>
    </xf>
    <xf numFmtId="0" fontId="11" fillId="0" borderId="10" xfId="1" applyFont="1" applyFill="1" applyBorder="1" applyAlignment="1">
      <alignment horizontal="center" wrapText="1" shrinkToFit="1"/>
    </xf>
    <xf numFmtId="0" fontId="8" fillId="0" borderId="12" xfId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 shrinkToFit="1"/>
    </xf>
    <xf numFmtId="0" fontId="11" fillId="0" borderId="13" xfId="1" applyFont="1" applyFill="1" applyBorder="1" applyAlignment="1">
      <alignment horizontal="center" wrapText="1" shrinkToFit="1"/>
    </xf>
    <xf numFmtId="0" fontId="11" fillId="0" borderId="6" xfId="1" quotePrefix="1" applyNumberFormat="1" applyFont="1" applyFill="1" applyBorder="1" applyAlignment="1">
      <alignment horizontal="center" vertical="center"/>
    </xf>
    <xf numFmtId="41" fontId="11" fillId="0" borderId="1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right" vertical="center"/>
    </xf>
    <xf numFmtId="0" fontId="11" fillId="0" borderId="10" xfId="1" quotePrefix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2" fillId="0" borderId="6" xfId="1" quotePrefix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0" fontId="12" fillId="0" borderId="10" xfId="1" quotePrefix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1" fillId="0" borderId="6" xfId="1" applyNumberFormat="1" applyFont="1" applyFill="1" applyBorder="1" applyAlignment="1">
      <alignment horizontal="distributed" vertical="center"/>
    </xf>
    <xf numFmtId="41" fontId="13" fillId="0" borderId="0" xfId="2" applyNumberFormat="1" applyFont="1" applyAlignment="1">
      <alignment horizontal="center" vertical="center"/>
    </xf>
    <xf numFmtId="41" fontId="11" fillId="0" borderId="0" xfId="2" applyNumberFormat="1" applyFont="1" applyAlignment="1">
      <alignment horizontal="center" vertical="center"/>
    </xf>
    <xf numFmtId="0" fontId="11" fillId="0" borderId="1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1" fillId="0" borderId="10" xfId="1" applyNumberFormat="1" applyFont="1" applyFill="1" applyBorder="1" applyAlignment="1">
      <alignment horizontal="center" vertical="center" wrapText="1" shrinkToFit="1"/>
    </xf>
    <xf numFmtId="0" fontId="11" fillId="0" borderId="14" xfId="1" applyNumberFormat="1" applyFont="1" applyFill="1" applyBorder="1" applyAlignment="1">
      <alignment horizontal="distributed" vertical="center"/>
    </xf>
    <xf numFmtId="41" fontId="13" fillId="0" borderId="15" xfId="2" applyNumberFormat="1" applyFont="1" applyBorder="1" applyAlignment="1">
      <alignment horizontal="center" vertical="center"/>
    </xf>
    <xf numFmtId="41" fontId="13" fillId="0" borderId="16" xfId="2" applyNumberFormat="1" applyFont="1" applyBorder="1" applyAlignment="1">
      <alignment horizontal="center" vertical="center"/>
    </xf>
    <xf numFmtId="41" fontId="11" fillId="0" borderId="16" xfId="2" applyNumberFormat="1" applyFont="1" applyBorder="1" applyAlignment="1">
      <alignment horizontal="center" vertical="center"/>
    </xf>
    <xf numFmtId="0" fontId="11" fillId="0" borderId="15" xfId="1" applyNumberFormat="1" applyFont="1" applyFill="1" applyBorder="1" applyAlignment="1">
      <alignment horizontal="center" vertical="center" shrinkToFit="1"/>
    </xf>
    <xf numFmtId="0" fontId="8" fillId="0" borderId="0" xfId="1" applyNumberFormat="1" applyFont="1" applyFill="1" applyBorder="1" applyAlignment="1">
      <alignment horizontal="distributed" vertical="center"/>
    </xf>
    <xf numFmtId="176" fontId="8" fillId="0" borderId="0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0" xfId="1" applyFont="1" applyFill="1" applyAlignment="1">
      <alignment vertical="center"/>
    </xf>
    <xf numFmtId="41" fontId="14" fillId="0" borderId="0" xfId="1" applyNumberFormat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5" fillId="0" borderId="0" xfId="1" applyFont="1" applyFill="1" applyBorder="1" applyAlignment="1">
      <alignment horizontal="left" vertical="center"/>
    </xf>
    <xf numFmtId="41" fontId="3" fillId="0" borderId="0" xfId="1" applyNumberFormat="1" applyFont="1" applyFill="1" applyAlignment="1">
      <alignment vertical="center"/>
    </xf>
    <xf numFmtId="0" fontId="16" fillId="0" borderId="0" xfId="1" applyNumberFormat="1" applyFont="1" applyFill="1" applyAlignment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6" fillId="0" borderId="0" xfId="1" applyFont="1" applyFill="1" applyBorder="1" applyAlignment="1">
      <alignment horizontal="centerContinuous" vertical="center"/>
    </xf>
    <xf numFmtId="0" fontId="16" fillId="0" borderId="0" xfId="1" applyFont="1" applyFill="1" applyBorder="1" applyAlignment="1">
      <alignment vertical="center"/>
    </xf>
    <xf numFmtId="41" fontId="8" fillId="0" borderId="17" xfId="1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>
      <alignment horizontal="center" vertical="center"/>
    </xf>
    <xf numFmtId="41" fontId="8" fillId="0" borderId="1" xfId="1" applyNumberFormat="1" applyFont="1" applyFill="1" applyBorder="1" applyAlignment="1">
      <alignment horizontal="centerContinuous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Continuous" vertical="center"/>
    </xf>
    <xf numFmtId="41" fontId="8" fillId="0" borderId="0" xfId="1" applyNumberFormat="1" applyFont="1" applyFill="1" applyBorder="1" applyAlignment="1">
      <alignment horizontal="left" vertical="center"/>
    </xf>
    <xf numFmtId="41" fontId="8" fillId="0" borderId="6" xfId="1" applyNumberFormat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horizontal="centerContinuous" vertical="center"/>
    </xf>
    <xf numFmtId="41" fontId="8" fillId="0" borderId="0" xfId="1" applyNumberFormat="1" applyFont="1" applyFill="1" applyBorder="1" applyAlignment="1">
      <alignment horizontal="centerContinuous" vertical="center"/>
    </xf>
    <xf numFmtId="41" fontId="8" fillId="0" borderId="6" xfId="1" applyNumberFormat="1" applyFont="1" applyFill="1" applyBorder="1" applyAlignment="1">
      <alignment horizontal="centerContinuous" vertical="center"/>
    </xf>
    <xf numFmtId="0" fontId="8" fillId="0" borderId="8" xfId="1" applyFont="1" applyFill="1" applyBorder="1" applyAlignment="1">
      <alignment horizontal="centerContinuous" vertical="center"/>
    </xf>
    <xf numFmtId="0" fontId="8" fillId="0" borderId="9" xfId="1" applyFont="1" applyFill="1" applyBorder="1" applyAlignment="1">
      <alignment horizontal="centerContinuous" vertical="center"/>
    </xf>
    <xf numFmtId="41" fontId="8" fillId="0" borderId="0" xfId="1" applyNumberFormat="1" applyFont="1" applyFill="1" applyBorder="1" applyAlignment="1">
      <alignment horizontal="center" vertical="center" wrapText="1"/>
    </xf>
    <xf numFmtId="41" fontId="8" fillId="0" borderId="6" xfId="1" applyNumberFormat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Continuous"/>
    </xf>
    <xf numFmtId="0" fontId="8" fillId="0" borderId="0" xfId="1" applyFont="1" applyFill="1" applyBorder="1" applyAlignment="1">
      <alignment horizontal="centerContinuous"/>
    </xf>
    <xf numFmtId="0" fontId="8" fillId="0" borderId="6" xfId="1" applyFont="1" applyFill="1" applyBorder="1" applyAlignment="1">
      <alignment horizontal="centerContinuous"/>
    </xf>
    <xf numFmtId="41" fontId="8" fillId="0" borderId="18" xfId="1" applyNumberFormat="1" applyFont="1" applyFill="1" applyBorder="1" applyAlignment="1">
      <alignment horizontal="centerContinuous" vertical="center"/>
    </xf>
    <xf numFmtId="41" fontId="8" fillId="0" borderId="18" xfId="1" applyNumberFormat="1" applyFont="1" applyFill="1" applyBorder="1" applyAlignment="1">
      <alignment horizontal="center" vertical="center" wrapText="1"/>
    </xf>
    <xf numFmtId="41" fontId="8" fillId="0" borderId="11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/>
    <xf numFmtId="41" fontId="8" fillId="0" borderId="11" xfId="1" applyNumberFormat="1" applyFont="1" applyFill="1" applyBorder="1" applyAlignment="1">
      <alignment horizontal="center" vertical="center"/>
    </xf>
    <xf numFmtId="41" fontId="8" fillId="0" borderId="19" xfId="1" applyNumberFormat="1" applyFont="1" applyFill="1" applyBorder="1" applyAlignment="1">
      <alignment horizontal="center" vertical="center" wrapText="1"/>
    </xf>
    <xf numFmtId="41" fontId="8" fillId="0" borderId="20" xfId="1" applyNumberFormat="1" applyFont="1" applyFill="1" applyBorder="1" applyAlignment="1">
      <alignment horizontal="center" vertical="center" wrapText="1"/>
    </xf>
    <xf numFmtId="41" fontId="8" fillId="0" borderId="11" xfId="1" applyNumberFormat="1" applyFont="1" applyFill="1" applyBorder="1" applyAlignment="1">
      <alignment horizontal="centerContinuous" vertical="center" wrapText="1"/>
    </xf>
    <xf numFmtId="0" fontId="8" fillId="0" borderId="12" xfId="1" applyFont="1" applyFill="1" applyBorder="1" applyAlignment="1">
      <alignment horizontal="centerContinuous"/>
    </xf>
    <xf numFmtId="0" fontId="11" fillId="0" borderId="6" xfId="1" quotePrefix="1" applyNumberFormat="1" applyFont="1" applyFill="1" applyBorder="1" applyAlignment="1">
      <alignment horizontal="centerContinuous" vertical="center"/>
    </xf>
    <xf numFmtId="41" fontId="11" fillId="0" borderId="21" xfId="1" applyNumberFormat="1" applyFont="1" applyFill="1" applyBorder="1" applyAlignment="1">
      <alignment horizontal="center" vertical="center"/>
    </xf>
    <xf numFmtId="41" fontId="11" fillId="0" borderId="9" xfId="1" applyNumberFormat="1" applyFont="1" applyFill="1" applyBorder="1" applyAlignment="1">
      <alignment horizontal="center" vertical="center"/>
    </xf>
    <xf numFmtId="0" fontId="11" fillId="0" borderId="0" xfId="1" quotePrefix="1" applyNumberFormat="1" applyFont="1" applyFill="1" applyBorder="1" applyAlignment="1">
      <alignment horizontal="centerContinuous" vertical="center"/>
    </xf>
    <xf numFmtId="41" fontId="11" fillId="0" borderId="6" xfId="1" applyNumberFormat="1" applyFont="1" applyFill="1" applyBorder="1" applyAlignment="1">
      <alignment horizontal="center" vertical="center"/>
    </xf>
    <xf numFmtId="0" fontId="12" fillId="0" borderId="6" xfId="1" quotePrefix="1" applyNumberFormat="1" applyFont="1" applyFill="1" applyBorder="1" applyAlignment="1">
      <alignment horizontal="centerContinuous" vertical="center"/>
    </xf>
    <xf numFmtId="41" fontId="12" fillId="0" borderId="6" xfId="1" applyNumberFormat="1" applyFont="1" applyFill="1" applyBorder="1" applyAlignment="1">
      <alignment horizontal="center" vertical="center"/>
    </xf>
    <xf numFmtId="0" fontId="12" fillId="0" borderId="0" xfId="1" quotePrefix="1" applyNumberFormat="1" applyFont="1" applyFill="1" applyBorder="1" applyAlignment="1">
      <alignment horizontal="centerContinuous" vertical="center"/>
    </xf>
    <xf numFmtId="41" fontId="11" fillId="0" borderId="15" xfId="1" applyNumberFormat="1" applyFont="1" applyFill="1" applyBorder="1" applyAlignment="1">
      <alignment horizontal="center" vertical="center"/>
    </xf>
    <xf numFmtId="41" fontId="11" fillId="0" borderId="16" xfId="1" applyNumberFormat="1" applyFont="1" applyFill="1" applyBorder="1" applyAlignment="1">
      <alignment horizontal="center" vertical="center"/>
    </xf>
    <xf numFmtId="41" fontId="14" fillId="0" borderId="0" xfId="1" applyNumberFormat="1" applyFont="1" applyFill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0" fontId="18" fillId="0" borderId="0" xfId="3" applyFont="1" applyFill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centerContinuous" vertical="center"/>
    </xf>
    <xf numFmtId="0" fontId="21" fillId="0" borderId="0" xfId="3" applyFont="1" applyFill="1" applyAlignment="1">
      <alignment horizontal="centerContinuous" vertical="center"/>
    </xf>
    <xf numFmtId="0" fontId="18" fillId="0" borderId="0" xfId="3" applyFont="1" applyFill="1" applyBorder="1" applyAlignment="1">
      <alignment horizontal="centerContinuous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 shrinkToFi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" vertical="center" wrapText="1" shrinkToFi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Continuous" vertical="center" wrapText="1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Fill="1" applyBorder="1" applyAlignment="1">
      <alignment horizontal="centerContinuous" vertical="center" shrinkToFit="1"/>
    </xf>
    <xf numFmtId="0" fontId="8" fillId="0" borderId="7" xfId="3" applyFont="1" applyFill="1" applyBorder="1" applyAlignment="1">
      <alignment horizontal="centerContinuous" vertical="center" wrapText="1" shrinkToFit="1"/>
    </xf>
    <xf numFmtId="0" fontId="8" fillId="0" borderId="7" xfId="3" applyFont="1" applyFill="1" applyBorder="1" applyAlignment="1">
      <alignment horizontal="centerContinuous" vertical="center" wrapText="1"/>
    </xf>
    <xf numFmtId="0" fontId="8" fillId="0" borderId="8" xfId="3" applyFont="1" applyFill="1" applyBorder="1" applyAlignment="1">
      <alignment horizontal="centerContinuous" vertical="center" wrapText="1" shrinkToFit="1"/>
    </xf>
    <xf numFmtId="0" fontId="8" fillId="0" borderId="9" xfId="3" applyFont="1" applyFill="1" applyBorder="1" applyAlignment="1">
      <alignment horizontal="centerContinuous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Continuous" vertical="center" wrapText="1"/>
    </xf>
    <xf numFmtId="0" fontId="8" fillId="0" borderId="7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Continuous" vertical="center"/>
    </xf>
    <xf numFmtId="0" fontId="8" fillId="0" borderId="6" xfId="3" applyFont="1" applyFill="1" applyBorder="1" applyAlignment="1">
      <alignment horizontal="center" wrapText="1"/>
    </xf>
    <xf numFmtId="0" fontId="8" fillId="0" borderId="6" xfId="3" applyFont="1" applyFill="1" applyBorder="1" applyAlignment="1">
      <alignment horizontal="centerContinuous" vertical="center"/>
    </xf>
    <xf numFmtId="0" fontId="8" fillId="0" borderId="7" xfId="3" applyFont="1" applyFill="1" applyBorder="1" applyAlignment="1">
      <alignment horizontal="centerContinuous" vertical="center" shrinkToFit="1"/>
    </xf>
    <xf numFmtId="0" fontId="8" fillId="0" borderId="24" xfId="3" applyFont="1" applyFill="1" applyBorder="1" applyAlignment="1">
      <alignment horizontal="center" vertical="center" shrinkToFit="1"/>
    </xf>
    <xf numFmtId="0" fontId="8" fillId="0" borderId="7" xfId="3" applyFont="1" applyFill="1" applyBorder="1" applyAlignment="1">
      <alignment horizontal="center" wrapText="1" shrinkToFit="1"/>
    </xf>
    <xf numFmtId="0" fontId="8" fillId="0" borderId="7" xfId="3" applyFont="1" applyFill="1" applyBorder="1" applyAlignment="1">
      <alignment horizontal="center" wrapText="1"/>
    </xf>
    <xf numFmtId="0" fontId="8" fillId="0" borderId="10" xfId="3" applyFont="1" applyFill="1" applyBorder="1" applyAlignment="1">
      <alignment horizontal="centerContinuous"/>
    </xf>
    <xf numFmtId="0" fontId="8" fillId="0" borderId="12" xfId="3" applyFont="1" applyFill="1" applyBorder="1" applyAlignment="1">
      <alignment horizontal="center" wrapText="1" shrinkToFit="1"/>
    </xf>
    <xf numFmtId="0" fontId="8" fillId="0" borderId="12" xfId="3" applyFont="1" applyFill="1" applyBorder="1" applyAlignment="1">
      <alignment horizontal="center" wrapText="1"/>
    </xf>
    <xf numFmtId="0" fontId="8" fillId="0" borderId="11" xfId="3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0" fontId="8" fillId="0" borderId="13" xfId="3" applyFont="1" applyFill="1" applyBorder="1" applyAlignment="1">
      <alignment horizontal="centerContinuous"/>
    </xf>
    <xf numFmtId="0" fontId="8" fillId="0" borderId="12" xfId="3" applyFont="1" applyFill="1" applyBorder="1" applyAlignment="1">
      <alignment horizontal="center" shrinkToFit="1"/>
    </xf>
    <xf numFmtId="0" fontId="8" fillId="0" borderId="6" xfId="3" quotePrefix="1" applyFont="1" applyFill="1" applyBorder="1" applyAlignment="1">
      <alignment horizontal="center" vertical="center"/>
    </xf>
    <xf numFmtId="41" fontId="11" fillId="0" borderId="0" xfId="3" quotePrefix="1" applyNumberFormat="1" applyFont="1" applyFill="1" applyBorder="1" applyAlignment="1">
      <alignment horizontal="right" vertical="center"/>
    </xf>
    <xf numFmtId="41" fontId="11" fillId="0" borderId="0" xfId="3" applyNumberFormat="1" applyFont="1" applyFill="1" applyBorder="1" applyAlignment="1">
      <alignment horizontal="right" vertical="center"/>
    </xf>
    <xf numFmtId="0" fontId="8" fillId="0" borderId="10" xfId="3" quotePrefix="1" applyFont="1" applyFill="1" applyBorder="1" applyAlignment="1">
      <alignment horizontal="center" vertical="center"/>
    </xf>
    <xf numFmtId="41" fontId="25" fillId="0" borderId="0" xfId="3" applyNumberFormat="1" applyFont="1" applyFill="1" applyBorder="1" applyAlignment="1">
      <alignment horizontal="right" vertical="center"/>
    </xf>
    <xf numFmtId="0" fontId="26" fillId="0" borderId="14" xfId="3" quotePrefix="1" applyFont="1" applyFill="1" applyBorder="1" applyAlignment="1">
      <alignment horizontal="center" vertical="center"/>
    </xf>
    <xf numFmtId="41" fontId="12" fillId="0" borderId="16" xfId="3" quotePrefix="1" applyNumberFormat="1" applyFont="1" applyFill="1" applyBorder="1" applyAlignment="1">
      <alignment horizontal="right" vertical="center"/>
    </xf>
    <xf numFmtId="41" fontId="12" fillId="0" borderId="16" xfId="3" applyNumberFormat="1" applyFont="1" applyFill="1" applyBorder="1" applyAlignment="1">
      <alignment horizontal="right" vertical="center"/>
    </xf>
    <xf numFmtId="0" fontId="26" fillId="0" borderId="15" xfId="3" quotePrefix="1" applyFont="1" applyFill="1" applyBorder="1" applyAlignment="1">
      <alignment horizontal="center" vertical="center"/>
    </xf>
    <xf numFmtId="41" fontId="12" fillId="0" borderId="15" xfId="3" applyNumberFormat="1" applyFont="1" applyFill="1" applyBorder="1" applyAlignment="1">
      <alignment horizontal="right" vertical="center"/>
    </xf>
    <xf numFmtId="41" fontId="27" fillId="0" borderId="16" xfId="3" applyNumberFormat="1" applyFont="1" applyFill="1" applyBorder="1" applyAlignment="1">
      <alignment horizontal="right" vertical="center"/>
    </xf>
    <xf numFmtId="0" fontId="26" fillId="0" borderId="15" xfId="3" quotePrefix="1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0" fontId="8" fillId="0" borderId="0" xfId="3" quotePrefix="1" applyFont="1" applyFill="1" applyBorder="1" applyAlignment="1">
      <alignment horizontal="left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vertical="center"/>
    </xf>
    <xf numFmtId="0" fontId="2" fillId="0" borderId="0" xfId="3" applyFont="1" applyFill="1"/>
    <xf numFmtId="0" fontId="14" fillId="0" borderId="0" xfId="3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41" fontId="12" fillId="0" borderId="10" xfId="1" applyNumberFormat="1" applyFont="1" applyFill="1" applyBorder="1" applyAlignment="1">
      <alignment horizontal="center" vertical="center"/>
    </xf>
    <xf numFmtId="3" fontId="11" fillId="0" borderId="6" xfId="1" applyNumberFormat="1" applyFont="1" applyFill="1" applyBorder="1" applyAlignment="1">
      <alignment horizontal="center" vertical="center"/>
    </xf>
    <xf numFmtId="3" fontId="11" fillId="0" borderId="10" xfId="1" applyNumberFormat="1" applyFont="1" applyFill="1" applyBorder="1" applyAlignment="1">
      <alignment horizontal="center" vertical="center"/>
    </xf>
    <xf numFmtId="3" fontId="11" fillId="0" borderId="10" xfId="1" applyNumberFormat="1" applyFont="1" applyFill="1" applyBorder="1" applyAlignment="1">
      <alignment horizontal="center" vertical="center" wrapText="1"/>
    </xf>
    <xf numFmtId="3" fontId="11" fillId="0" borderId="14" xfId="1" applyNumberFormat="1" applyFont="1" applyFill="1" applyBorder="1" applyAlignment="1">
      <alignment horizontal="center" vertical="center"/>
    </xf>
    <xf numFmtId="3" fontId="11" fillId="0" borderId="15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Alignment="1">
      <alignment vertical="center"/>
    </xf>
    <xf numFmtId="0" fontId="3" fillId="0" borderId="0" xfId="46" applyFont="1" applyFill="1" applyAlignment="1">
      <alignment vertical="center"/>
    </xf>
    <xf numFmtId="0" fontId="3" fillId="0" borderId="0" xfId="46" applyFont="1" applyFill="1" applyAlignment="1">
      <alignment horizontal="right" vertical="center"/>
    </xf>
    <xf numFmtId="0" fontId="3" fillId="0" borderId="0" xfId="46" applyFont="1" applyFill="1" applyBorder="1" applyAlignment="1">
      <alignment vertical="center"/>
    </xf>
    <xf numFmtId="0" fontId="5" fillId="0" borderId="0" xfId="46" applyFont="1" applyFill="1" applyBorder="1" applyAlignment="1">
      <alignment vertical="center"/>
    </xf>
    <xf numFmtId="0" fontId="42" fillId="0" borderId="0" xfId="46" applyFont="1" applyFill="1" applyAlignment="1">
      <alignment horizontal="centerContinuous" vertical="center"/>
    </xf>
    <xf numFmtId="0" fontId="42" fillId="0" borderId="0" xfId="46" applyFont="1" applyFill="1" applyAlignment="1">
      <alignment horizontal="center" vertical="center"/>
    </xf>
    <xf numFmtId="0" fontId="42" fillId="0" borderId="0" xfId="46" applyFont="1" applyFill="1" applyBorder="1" applyAlignment="1">
      <alignment vertical="center"/>
    </xf>
    <xf numFmtId="0" fontId="8" fillId="0" borderId="0" xfId="46" applyFont="1" applyFill="1" applyBorder="1" applyAlignment="1">
      <alignment vertical="center"/>
    </xf>
    <xf numFmtId="3" fontId="8" fillId="0" borderId="0" xfId="46" applyNumberFormat="1" applyFont="1" applyFill="1" applyBorder="1" applyAlignment="1">
      <alignment horizontal="center" vertical="center"/>
    </xf>
    <xf numFmtId="0" fontId="8" fillId="0" borderId="0" xfId="46" applyFont="1" applyFill="1" applyBorder="1" applyAlignment="1">
      <alignment horizontal="right" vertical="center"/>
    </xf>
    <xf numFmtId="0" fontId="11" fillId="0" borderId="3" xfId="46" applyFont="1" applyFill="1" applyBorder="1" applyAlignment="1">
      <alignment horizontal="centerContinuous" vertical="center" shrinkToFit="1"/>
    </xf>
    <xf numFmtId="0" fontId="11" fillId="0" borderId="1" xfId="46" applyFont="1" applyFill="1" applyBorder="1" applyAlignment="1">
      <alignment horizontal="center" vertical="center" wrapText="1" shrinkToFit="1"/>
    </xf>
    <xf numFmtId="0" fontId="11" fillId="0" borderId="2" xfId="46" applyFont="1" applyFill="1" applyBorder="1" applyAlignment="1">
      <alignment horizontal="center" vertical="center" wrapText="1" shrinkToFit="1"/>
    </xf>
    <xf numFmtId="0" fontId="11" fillId="0" borderId="3" xfId="46" applyFont="1" applyFill="1" applyBorder="1" applyAlignment="1">
      <alignment horizontal="center" vertical="center" wrapText="1" shrinkToFit="1"/>
    </xf>
    <xf numFmtId="0" fontId="11" fillId="0" borderId="0" xfId="46" applyFont="1" applyFill="1" applyBorder="1" applyAlignment="1">
      <alignment vertical="center" shrinkToFit="1"/>
    </xf>
    <xf numFmtId="0" fontId="11" fillId="0" borderId="7" xfId="46" applyFont="1" applyFill="1" applyBorder="1" applyAlignment="1">
      <alignment horizontal="centerContinuous" vertical="center" shrinkToFit="1"/>
    </xf>
    <xf numFmtId="0" fontId="11" fillId="0" borderId="7" xfId="46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shrinkToFit="1"/>
    </xf>
    <xf numFmtId="0" fontId="11" fillId="0" borderId="6" xfId="46" applyFont="1" applyFill="1" applyBorder="1" applyAlignment="1">
      <alignment horizontal="center" vertical="center" shrinkToFit="1"/>
    </xf>
    <xf numFmtId="0" fontId="11" fillId="0" borderId="7" xfId="46" applyFont="1" applyFill="1" applyBorder="1" applyAlignment="1">
      <alignment vertical="center" wrapText="1" shrinkToFit="1"/>
    </xf>
    <xf numFmtId="0" fontId="11" fillId="0" borderId="7" xfId="46" applyFont="1" applyFill="1" applyBorder="1" applyAlignment="1">
      <alignment horizontal="centerContinuous" shrinkToFit="1"/>
    </xf>
    <xf numFmtId="0" fontId="10" fillId="0" borderId="7" xfId="46" applyFont="1" applyFill="1" applyBorder="1" applyAlignment="1">
      <alignment horizontal="center" shrinkToFit="1"/>
    </xf>
    <xf numFmtId="0" fontId="10" fillId="0" borderId="0" xfId="46" applyFont="1" applyFill="1" applyBorder="1" applyAlignment="1">
      <alignment shrinkToFit="1"/>
    </xf>
    <xf numFmtId="0" fontId="10" fillId="0" borderId="0" xfId="46" applyFont="1" applyFill="1" applyBorder="1" applyAlignment="1">
      <alignment horizontal="center" wrapText="1"/>
    </xf>
    <xf numFmtId="0" fontId="10" fillId="0" borderId="7" xfId="46" applyFont="1" applyFill="1" applyBorder="1" applyAlignment="1">
      <alignment shrinkToFit="1"/>
    </xf>
    <xf numFmtId="0" fontId="10" fillId="0" borderId="7" xfId="46" applyFont="1" applyFill="1" applyBorder="1" applyAlignment="1">
      <alignment horizontal="center"/>
    </xf>
    <xf numFmtId="0" fontId="11" fillId="0" borderId="7" xfId="46" applyFont="1" applyFill="1" applyBorder="1" applyAlignment="1">
      <alignment horizontal="center" shrinkToFit="1"/>
    </xf>
    <xf numFmtId="0" fontId="11" fillId="0" borderId="12" xfId="46" applyFont="1" applyFill="1" applyBorder="1" applyAlignment="1">
      <alignment horizontal="centerContinuous" shrinkToFit="1"/>
    </xf>
    <xf numFmtId="0" fontId="10" fillId="0" borderId="12" xfId="46" applyFont="1" applyFill="1" applyBorder="1" applyAlignment="1">
      <alignment horizontal="center" wrapText="1" shrinkToFit="1"/>
    </xf>
    <xf numFmtId="0" fontId="10" fillId="0" borderId="12" xfId="46" applyFont="1" applyFill="1" applyBorder="1" applyAlignment="1">
      <alignment horizontal="center" wrapText="1"/>
    </xf>
    <xf numFmtId="0" fontId="11" fillId="0" borderId="12" xfId="46" applyFont="1" applyFill="1" applyBorder="1" applyAlignment="1">
      <alignment horizontal="center" wrapText="1" shrinkToFit="1"/>
    </xf>
    <xf numFmtId="0" fontId="11" fillId="0" borderId="12" xfId="46" applyFont="1" applyFill="1" applyBorder="1" applyAlignment="1">
      <alignment horizontal="center" shrinkToFit="1"/>
    </xf>
    <xf numFmtId="0" fontId="11" fillId="0" borderId="6" xfId="46" quotePrefix="1" applyFont="1" applyFill="1" applyBorder="1" applyAlignment="1">
      <alignment horizontal="center" vertical="center"/>
    </xf>
    <xf numFmtId="41" fontId="11" fillId="0" borderId="10" xfId="46" applyNumberFormat="1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horizontal="center" vertical="center"/>
    </xf>
    <xf numFmtId="41" fontId="11" fillId="0" borderId="6" xfId="46" applyNumberFormat="1" applyFont="1" applyFill="1" applyBorder="1" applyAlignment="1">
      <alignment horizontal="center" vertical="center"/>
    </xf>
    <xf numFmtId="0" fontId="11" fillId="0" borderId="10" xfId="46" quotePrefix="1" applyFont="1" applyFill="1" applyBorder="1" applyAlignment="1">
      <alignment horizontal="centerContinuous" vertical="center"/>
    </xf>
    <xf numFmtId="0" fontId="11" fillId="0" borderId="0" xfId="46" applyFont="1" applyFill="1" applyBorder="1" applyAlignment="1">
      <alignment vertical="center"/>
    </xf>
    <xf numFmtId="0" fontId="12" fillId="0" borderId="14" xfId="46" quotePrefix="1" applyFont="1" applyFill="1" applyBorder="1" applyAlignment="1">
      <alignment horizontal="center" vertical="center"/>
    </xf>
    <xf numFmtId="41" fontId="12" fillId="0" borderId="16" xfId="46" applyNumberFormat="1" applyFont="1" applyFill="1" applyBorder="1" applyAlignment="1">
      <alignment horizontal="right" vertical="center"/>
    </xf>
    <xf numFmtId="41" fontId="12" fillId="0" borderId="16" xfId="46" applyNumberFormat="1" applyFont="1" applyFill="1" applyBorder="1" applyAlignment="1">
      <alignment horizontal="center" vertical="center"/>
    </xf>
    <xf numFmtId="0" fontId="12" fillId="0" borderId="15" xfId="46" quotePrefix="1" applyFont="1" applyFill="1" applyBorder="1" applyAlignment="1">
      <alignment horizontal="centerContinuous" vertical="center"/>
    </xf>
    <xf numFmtId="0" fontId="12" fillId="0" borderId="0" xfId="46" applyFont="1" applyFill="1" applyBorder="1" applyAlignment="1">
      <alignment vertical="center"/>
    </xf>
    <xf numFmtId="0" fontId="26" fillId="0" borderId="0" xfId="46" applyFont="1" applyFill="1" applyBorder="1" applyAlignment="1">
      <alignment vertical="center"/>
    </xf>
    <xf numFmtId="0" fontId="44" fillId="0" borderId="0" xfId="46" applyFont="1" applyFill="1" applyAlignment="1">
      <alignment vertical="center"/>
    </xf>
    <xf numFmtId="0" fontId="14" fillId="0" borderId="0" xfId="46" applyFont="1" applyFill="1" applyAlignment="1">
      <alignment vertical="center"/>
    </xf>
    <xf numFmtId="0" fontId="14" fillId="0" borderId="0" xfId="46" applyFont="1" applyFill="1" applyAlignment="1">
      <alignment horizontal="right" vertical="center"/>
    </xf>
    <xf numFmtId="0" fontId="14" fillId="0" borderId="0" xfId="46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26" fillId="0" borderId="41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vertical="center"/>
    </xf>
    <xf numFmtId="0" fontId="26" fillId="0" borderId="43" xfId="0" applyFont="1" applyFill="1" applyBorder="1" applyAlignment="1">
      <alignment vertical="center"/>
    </xf>
    <xf numFmtId="0" fontId="3" fillId="0" borderId="0" xfId="53" applyFont="1" applyFill="1" applyAlignment="1">
      <alignment vertical="center"/>
    </xf>
    <xf numFmtId="0" fontId="3" fillId="0" borderId="0" xfId="53" applyFont="1" applyFill="1" applyAlignment="1">
      <alignment horizontal="center" vertical="center"/>
    </xf>
    <xf numFmtId="0" fontId="3" fillId="0" borderId="0" xfId="53" applyFont="1" applyFill="1" applyBorder="1" applyAlignment="1">
      <alignment vertical="center"/>
    </xf>
    <xf numFmtId="0" fontId="5" fillId="0" borderId="0" xfId="53" applyFont="1" applyFill="1" applyBorder="1" applyAlignment="1">
      <alignment vertical="center"/>
    </xf>
    <xf numFmtId="0" fontId="8" fillId="0" borderId="0" xfId="53" applyFont="1" applyFill="1" applyBorder="1" applyAlignment="1">
      <alignment horizontal="left"/>
    </xf>
    <xf numFmtId="0" fontId="8" fillId="0" borderId="0" xfId="53" applyFont="1" applyFill="1" applyBorder="1" applyAlignment="1">
      <alignment horizontal="center"/>
    </xf>
    <xf numFmtId="0" fontId="8" fillId="0" borderId="0" xfId="53" applyFont="1" applyFill="1" applyBorder="1" applyAlignment="1">
      <alignment horizontal="right"/>
    </xf>
    <xf numFmtId="0" fontId="8" fillId="0" borderId="0" xfId="53" applyFont="1" applyFill="1" applyBorder="1" applyAlignment="1">
      <alignment vertical="center"/>
    </xf>
    <xf numFmtId="0" fontId="8" fillId="0" borderId="1" xfId="53" applyFont="1" applyFill="1" applyBorder="1" applyAlignment="1">
      <alignment horizontal="centerContinuous" vertical="center" wrapText="1"/>
    </xf>
    <xf numFmtId="0" fontId="8" fillId="0" borderId="2" xfId="53" applyFont="1" applyFill="1" applyBorder="1" applyAlignment="1">
      <alignment horizontal="centerContinuous" vertical="center" wrapText="1"/>
    </xf>
    <xf numFmtId="0" fontId="8" fillId="0" borderId="3" xfId="53" applyFont="1" applyFill="1" applyBorder="1" applyAlignment="1">
      <alignment horizontal="centerContinuous" vertical="center" wrapText="1"/>
    </xf>
    <xf numFmtId="0" fontId="8" fillId="0" borderId="11" xfId="53" applyFont="1" applyFill="1" applyBorder="1" applyAlignment="1">
      <alignment horizontal="centerContinuous"/>
    </xf>
    <xf numFmtId="0" fontId="8" fillId="0" borderId="12" xfId="53" applyFont="1" applyFill="1" applyBorder="1" applyAlignment="1">
      <alignment horizontal="centerContinuous" wrapText="1"/>
    </xf>
    <xf numFmtId="0" fontId="8" fillId="0" borderId="13" xfId="53" applyFont="1" applyFill="1" applyBorder="1" applyAlignment="1">
      <alignment horizontal="centerContinuous" wrapText="1"/>
    </xf>
    <xf numFmtId="0" fontId="8" fillId="0" borderId="12" xfId="53" applyFont="1" applyFill="1" applyBorder="1" applyAlignment="1">
      <alignment horizontal="centerContinuous"/>
    </xf>
    <xf numFmtId="0" fontId="11" fillId="0" borderId="6" xfId="53" applyFont="1" applyFill="1" applyBorder="1" applyAlignment="1">
      <alignment horizontal="center" vertical="center" shrinkToFit="1"/>
    </xf>
    <xf numFmtId="41" fontId="11" fillId="0" borderId="0" xfId="53" applyNumberFormat="1" applyFont="1" applyFill="1" applyBorder="1" applyAlignment="1">
      <alignment vertical="center"/>
    </xf>
    <xf numFmtId="41" fontId="11" fillId="0" borderId="0" xfId="53" applyNumberFormat="1" applyFont="1" applyFill="1" applyBorder="1" applyAlignment="1">
      <alignment vertical="center" wrapText="1"/>
    </xf>
    <xf numFmtId="0" fontId="11" fillId="0" borderId="10" xfId="53" applyFont="1" applyFill="1" applyBorder="1" applyAlignment="1">
      <alignment horizontal="center" vertical="center" shrinkToFit="1"/>
    </xf>
    <xf numFmtId="0" fontId="11" fillId="0" borderId="0" xfId="53" applyFont="1" applyFill="1" applyBorder="1" applyAlignment="1">
      <alignment vertical="center"/>
    </xf>
    <xf numFmtId="0" fontId="12" fillId="0" borderId="14" xfId="53" applyFont="1" applyFill="1" applyBorder="1" applyAlignment="1">
      <alignment horizontal="center" vertical="center" shrinkToFit="1"/>
    </xf>
    <xf numFmtId="41" fontId="12" fillId="0" borderId="16" xfId="53" applyNumberFormat="1" applyFont="1" applyFill="1" applyBorder="1" applyAlignment="1">
      <alignment vertical="center"/>
    </xf>
    <xf numFmtId="0" fontId="12" fillId="0" borderId="15" xfId="53" applyFont="1" applyFill="1" applyBorder="1" applyAlignment="1">
      <alignment horizontal="center" vertical="center" shrinkToFit="1"/>
    </xf>
    <xf numFmtId="0" fontId="12" fillId="0" borderId="0" xfId="53" applyFont="1" applyFill="1" applyBorder="1" applyAlignment="1">
      <alignment vertical="center"/>
    </xf>
    <xf numFmtId="0" fontId="8" fillId="0" borderId="0" xfId="53" applyFont="1" applyFill="1" applyAlignment="1">
      <alignment horizontal="center" vertical="center"/>
    </xf>
    <xf numFmtId="0" fontId="14" fillId="0" borderId="0" xfId="53" applyFont="1" applyFill="1" applyAlignment="1">
      <alignment vertical="center"/>
    </xf>
    <xf numFmtId="0" fontId="14" fillId="0" borderId="0" xfId="53" applyFont="1" applyFill="1" applyAlignment="1">
      <alignment horizontal="center" vertical="center"/>
    </xf>
    <xf numFmtId="0" fontId="14" fillId="0" borderId="0" xfId="53" applyFont="1" applyFill="1" applyBorder="1" applyAlignment="1">
      <alignment vertical="center"/>
    </xf>
    <xf numFmtId="0" fontId="44" fillId="0" borderId="0" xfId="53" applyFont="1" applyFill="1" applyAlignment="1">
      <alignment vertical="center"/>
    </xf>
    <xf numFmtId="0" fontId="3" fillId="0" borderId="0" xfId="53" applyFont="1" applyFill="1" applyAlignment="1">
      <alignment horizontal="centerContinuous" vertical="center"/>
    </xf>
    <xf numFmtId="0" fontId="8" fillId="0" borderId="0" xfId="53" applyFont="1" applyFill="1" applyBorder="1" applyAlignment="1">
      <alignment horizontal="center" vertical="center"/>
    </xf>
    <xf numFmtId="0" fontId="8" fillId="0" borderId="8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top"/>
    </xf>
    <xf numFmtId="0" fontId="8" fillId="0" borderId="7" xfId="53" applyFont="1" applyFill="1" applyBorder="1" applyAlignment="1">
      <alignment horizontal="centerContinuous" vertical="center" wrapText="1"/>
    </xf>
    <xf numFmtId="0" fontId="8" fillId="0" borderId="6" xfId="53" applyFont="1" applyFill="1" applyBorder="1" applyAlignment="1">
      <alignment horizontal="center" vertical="center" wrapText="1"/>
    </xf>
    <xf numFmtId="0" fontId="8" fillId="0" borderId="7" xfId="53" applyFont="1" applyFill="1" applyBorder="1" applyAlignment="1">
      <alignment horizontal="center" vertical="center" wrapText="1"/>
    </xf>
    <xf numFmtId="0" fontId="8" fillId="0" borderId="12" xfId="53" applyFont="1" applyFill="1" applyBorder="1" applyAlignment="1">
      <alignment horizontal="center"/>
    </xf>
    <xf numFmtId="0" fontId="8" fillId="0" borderId="18" xfId="53" applyFont="1" applyFill="1" applyBorder="1" applyAlignment="1">
      <alignment horizontal="center"/>
    </xf>
    <xf numFmtId="0" fontId="8" fillId="0" borderId="12" xfId="53" applyFont="1" applyFill="1" applyBorder="1" applyAlignment="1">
      <alignment horizontal="centerContinuous" wrapText="1" shrinkToFit="1"/>
    </xf>
    <xf numFmtId="0" fontId="8" fillId="0" borderId="11" xfId="53" applyFont="1" applyFill="1" applyBorder="1" applyAlignment="1">
      <alignment horizontal="center" wrapText="1"/>
    </xf>
    <xf numFmtId="0" fontId="8" fillId="0" borderId="12" xfId="53" applyFont="1" applyFill="1" applyBorder="1" applyAlignment="1">
      <alignment horizontal="center" wrapText="1"/>
    </xf>
    <xf numFmtId="0" fontId="11" fillId="0" borderId="6" xfId="53" quotePrefix="1" applyFont="1" applyFill="1" applyBorder="1" applyAlignment="1">
      <alignment horizontal="center" vertical="center"/>
    </xf>
    <xf numFmtId="41" fontId="11" fillId="0" borderId="0" xfId="53" applyNumberFormat="1" applyFont="1" applyFill="1" applyBorder="1" applyAlignment="1">
      <alignment horizontal="center" vertical="center"/>
    </xf>
    <xf numFmtId="41" fontId="11" fillId="0" borderId="0" xfId="53" applyNumberFormat="1" applyFont="1" applyFill="1" applyBorder="1" applyAlignment="1">
      <alignment horizontal="right" vertical="center"/>
    </xf>
    <xf numFmtId="0" fontId="11" fillId="0" borderId="10" xfId="53" quotePrefix="1" applyFont="1" applyFill="1" applyBorder="1" applyAlignment="1">
      <alignment horizontal="center" vertical="center"/>
    </xf>
    <xf numFmtId="0" fontId="12" fillId="0" borderId="14" xfId="53" quotePrefix="1" applyFont="1" applyFill="1" applyBorder="1" applyAlignment="1">
      <alignment horizontal="center" vertical="center"/>
    </xf>
    <xf numFmtId="41" fontId="12" fillId="0" borderId="16" xfId="53" applyNumberFormat="1" applyFont="1" applyFill="1" applyBorder="1" applyAlignment="1">
      <alignment horizontal="center" vertical="center"/>
    </xf>
    <xf numFmtId="0" fontId="12" fillId="0" borderId="15" xfId="53" quotePrefix="1" applyFont="1" applyFill="1" applyBorder="1" applyAlignment="1">
      <alignment horizontal="center" vertical="center"/>
    </xf>
    <xf numFmtId="3" fontId="8" fillId="0" borderId="0" xfId="53" applyNumberFormat="1" applyFont="1" applyFill="1" applyBorder="1" applyAlignment="1">
      <alignment horizontal="left" vertical="center"/>
    </xf>
    <xf numFmtId="0" fontId="3" fillId="0" borderId="0" xfId="52" applyFont="1" applyFill="1" applyAlignment="1">
      <alignment vertical="center"/>
    </xf>
    <xf numFmtId="3" fontId="3" fillId="0" borderId="0" xfId="52" applyNumberFormat="1" applyFont="1" applyFill="1" applyBorder="1" applyAlignment="1">
      <alignment vertical="center"/>
    </xf>
    <xf numFmtId="3" fontId="3" fillId="0" borderId="0" xfId="52" applyNumberFormat="1" applyFont="1" applyFill="1" applyAlignment="1">
      <alignment vertical="center"/>
    </xf>
    <xf numFmtId="0" fontId="3" fillId="0" borderId="0" xfId="52" applyFont="1" applyFill="1" applyBorder="1" applyAlignment="1">
      <alignment vertical="center"/>
    </xf>
    <xf numFmtId="0" fontId="5" fillId="0" borderId="0" xfId="52" applyFont="1" applyFill="1" applyBorder="1" applyAlignment="1">
      <alignment vertical="center"/>
    </xf>
    <xf numFmtId="0" fontId="3" fillId="0" borderId="0" xfId="52" applyFont="1" applyFill="1" applyAlignment="1">
      <alignment horizontal="centerContinuous" vertical="center"/>
    </xf>
    <xf numFmtId="3" fontId="3" fillId="0" borderId="0" xfId="52" applyNumberFormat="1" applyFont="1" applyFill="1" applyBorder="1" applyAlignment="1">
      <alignment horizontal="centerContinuous" vertical="center"/>
    </xf>
    <xf numFmtId="3" fontId="3" fillId="0" borderId="0" xfId="52" applyNumberFormat="1" applyFont="1" applyFill="1" applyAlignment="1">
      <alignment horizontal="centerContinuous" vertical="center"/>
    </xf>
    <xf numFmtId="0" fontId="3" fillId="0" borderId="0" xfId="52" applyFont="1" applyFill="1" applyBorder="1" applyAlignment="1">
      <alignment horizontal="centerContinuous" vertical="center"/>
    </xf>
    <xf numFmtId="0" fontId="8" fillId="0" borderId="0" xfId="52" applyFont="1" applyFill="1" applyBorder="1" applyAlignment="1">
      <alignment vertical="center"/>
    </xf>
    <xf numFmtId="0" fontId="8" fillId="0" borderId="0" xfId="52" applyFont="1" applyFill="1" applyBorder="1" applyAlignment="1">
      <alignment horizontal="right" vertical="center"/>
    </xf>
    <xf numFmtId="3" fontId="8" fillId="0" borderId="0" xfId="52" applyNumberFormat="1" applyFont="1" applyFill="1" applyBorder="1" applyAlignment="1">
      <alignment vertical="center"/>
    </xf>
    <xf numFmtId="0" fontId="8" fillId="0" borderId="3" xfId="52" applyFont="1" applyFill="1" applyBorder="1" applyAlignment="1">
      <alignment horizontal="centerContinuous" vertical="center" shrinkToFit="1"/>
    </xf>
    <xf numFmtId="0" fontId="8" fillId="0" borderId="17" xfId="52" applyFont="1" applyFill="1" applyBorder="1" applyAlignment="1">
      <alignment horizontal="centerContinuous" vertical="center" shrinkToFit="1"/>
    </xf>
    <xf numFmtId="0" fontId="8" fillId="0" borderId="0" xfId="52" applyFont="1" applyFill="1" applyBorder="1" applyAlignment="1">
      <alignment vertical="center" shrinkToFit="1"/>
    </xf>
    <xf numFmtId="0" fontId="8" fillId="0" borderId="13" xfId="52" applyFont="1" applyFill="1" applyBorder="1" applyAlignment="1">
      <alignment horizontal="centerContinuous" vertical="center" shrinkToFit="1"/>
    </xf>
    <xf numFmtId="0" fontId="8" fillId="0" borderId="18" xfId="52" applyFont="1" applyFill="1" applyBorder="1" applyAlignment="1">
      <alignment horizontal="centerContinuous" vertical="center" shrinkToFit="1"/>
    </xf>
    <xf numFmtId="0" fontId="8" fillId="0" borderId="8" xfId="52" applyFont="1" applyFill="1" applyBorder="1" applyAlignment="1">
      <alignment horizontal="centerContinuous" vertical="center" shrinkToFit="1"/>
    </xf>
    <xf numFmtId="0" fontId="8" fillId="0" borderId="8" xfId="52" applyFont="1" applyFill="1" applyBorder="1" applyAlignment="1">
      <alignment horizontal="center" vertical="center" shrinkToFit="1"/>
    </xf>
    <xf numFmtId="0" fontId="8" fillId="0" borderId="9" xfId="52" applyFont="1" applyFill="1" applyBorder="1" applyAlignment="1">
      <alignment horizontal="centerContinuous" vertical="center" shrinkToFit="1"/>
    </xf>
    <xf numFmtId="3" fontId="8" fillId="0" borderId="8" xfId="52" applyNumberFormat="1" applyFont="1" applyFill="1" applyBorder="1" applyAlignment="1">
      <alignment horizontal="centerContinuous" vertical="center" shrinkToFit="1"/>
    </xf>
    <xf numFmtId="0" fontId="8" fillId="0" borderId="12" xfId="52" applyFont="1" applyFill="1" applyBorder="1" applyAlignment="1">
      <alignment horizontal="centerContinuous" vertical="center" shrinkToFit="1"/>
    </xf>
    <xf numFmtId="0" fontId="8" fillId="0" borderId="12" xfId="52" applyFont="1" applyFill="1" applyBorder="1" applyAlignment="1">
      <alignment horizontal="center" vertical="center" shrinkToFit="1"/>
    </xf>
    <xf numFmtId="0" fontId="8" fillId="0" borderId="11" xfId="52" applyFont="1" applyFill="1" applyBorder="1" applyAlignment="1">
      <alignment horizontal="centerContinuous" vertical="center" shrinkToFit="1"/>
    </xf>
    <xf numFmtId="0" fontId="11" fillId="0" borderId="6" xfId="52" applyFont="1" applyFill="1" applyBorder="1" applyAlignment="1">
      <alignment horizontal="center" vertical="center" shrinkToFit="1"/>
    </xf>
    <xf numFmtId="41" fontId="11" fillId="0" borderId="10" xfId="52" applyNumberFormat="1" applyFont="1" applyFill="1" applyBorder="1" applyAlignment="1">
      <alignment vertical="center" shrinkToFit="1"/>
    </xf>
    <xf numFmtId="41" fontId="11" fillId="0" borderId="0" xfId="52" applyNumberFormat="1" applyFont="1" applyFill="1" applyBorder="1" applyAlignment="1">
      <alignment vertical="center" shrinkToFit="1"/>
    </xf>
    <xf numFmtId="41" fontId="11" fillId="0" borderId="6" xfId="52" applyNumberFormat="1" applyFont="1" applyFill="1" applyBorder="1" applyAlignment="1">
      <alignment vertical="center" shrinkToFit="1"/>
    </xf>
    <xf numFmtId="0" fontId="11" fillId="0" borderId="0" xfId="52" applyFont="1" applyFill="1" applyBorder="1" applyAlignment="1">
      <alignment horizontal="center" vertical="center" shrinkToFit="1"/>
    </xf>
    <xf numFmtId="0" fontId="11" fillId="0" borderId="0" xfId="52" applyFont="1" applyFill="1" applyBorder="1" applyAlignment="1">
      <alignment vertical="center" shrinkToFit="1"/>
    </xf>
    <xf numFmtId="0" fontId="12" fillId="0" borderId="6" xfId="52" quotePrefix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vertical="center" shrinkToFit="1"/>
    </xf>
    <xf numFmtId="41" fontId="12" fillId="0" borderId="0" xfId="0" applyNumberFormat="1" applyFont="1" applyFill="1" applyBorder="1" applyAlignment="1">
      <alignment vertical="center" shrinkToFit="1"/>
    </xf>
    <xf numFmtId="41" fontId="12" fillId="0" borderId="6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52" applyFont="1" applyFill="1" applyBorder="1" applyAlignment="1">
      <alignment vertical="center"/>
    </xf>
    <xf numFmtId="0" fontId="11" fillId="0" borderId="6" xfId="5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52" applyFont="1" applyFill="1" applyBorder="1" applyAlignment="1">
      <alignment vertical="center"/>
    </xf>
    <xf numFmtId="0" fontId="11" fillId="0" borderId="16" xfId="52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0" xfId="52" applyFont="1" applyFill="1" applyAlignment="1">
      <alignment vertical="center"/>
    </xf>
    <xf numFmtId="0" fontId="8" fillId="0" borderId="0" xfId="52" applyFont="1" applyFill="1" applyAlignment="1">
      <alignment horizontal="right" vertical="center"/>
    </xf>
    <xf numFmtId="196" fontId="8" fillId="0" borderId="0" xfId="52" applyNumberFormat="1" applyFont="1" applyFill="1" applyAlignment="1">
      <alignment vertical="center"/>
    </xf>
    <xf numFmtId="0" fontId="9" fillId="0" borderId="0" xfId="52" applyFont="1" applyFill="1" applyAlignment="1">
      <alignment vertical="center"/>
    </xf>
    <xf numFmtId="3" fontId="9" fillId="0" borderId="0" xfId="52" applyNumberFormat="1" applyFont="1" applyFill="1" applyBorder="1" applyAlignment="1">
      <alignment vertical="center"/>
    </xf>
    <xf numFmtId="3" fontId="9" fillId="0" borderId="0" xfId="52" applyNumberFormat="1" applyFont="1" applyFill="1" applyAlignment="1">
      <alignment vertical="center"/>
    </xf>
    <xf numFmtId="0" fontId="9" fillId="0" borderId="0" xfId="52" applyFont="1" applyFill="1" applyBorder="1" applyAlignment="1">
      <alignment vertical="center"/>
    </xf>
    <xf numFmtId="0" fontId="14" fillId="0" borderId="0" xfId="52" applyFont="1" applyFill="1" applyAlignment="1">
      <alignment vertical="center"/>
    </xf>
    <xf numFmtId="3" fontId="14" fillId="0" borderId="0" xfId="52" applyNumberFormat="1" applyFont="1" applyFill="1" applyBorder="1" applyAlignment="1">
      <alignment vertical="center"/>
    </xf>
    <xf numFmtId="3" fontId="14" fillId="0" borderId="0" xfId="52" applyNumberFormat="1" applyFont="1" applyFill="1" applyAlignment="1">
      <alignment vertical="center"/>
    </xf>
    <xf numFmtId="0" fontId="14" fillId="0" borderId="0" xfId="52" applyFont="1" applyFill="1" applyBorder="1" applyAlignment="1">
      <alignment vertical="center"/>
    </xf>
    <xf numFmtId="0" fontId="44" fillId="0" borderId="0" xfId="52" applyFont="1" applyFill="1" applyAlignment="1">
      <alignment vertical="center"/>
    </xf>
    <xf numFmtId="0" fontId="15" fillId="0" borderId="0" xfId="52" applyFont="1" applyFill="1" applyAlignment="1">
      <alignment vertical="center"/>
    </xf>
    <xf numFmtId="196" fontId="3" fillId="0" borderId="0" xfId="52" applyNumberFormat="1" applyFont="1" applyFill="1" applyAlignment="1">
      <alignment vertical="center"/>
    </xf>
    <xf numFmtId="0" fontId="5" fillId="0" borderId="0" xfId="52" applyFont="1" applyFill="1" applyAlignment="1">
      <alignment horizontal="center" vertical="center"/>
    </xf>
    <xf numFmtId="0" fontId="42" fillId="0" borderId="0" xfId="52" applyFont="1" applyFill="1" applyAlignment="1">
      <alignment horizontal="centerContinuous" vertical="center"/>
    </xf>
    <xf numFmtId="196" fontId="42" fillId="0" borderId="0" xfId="52" applyNumberFormat="1" applyFont="1" applyFill="1" applyAlignment="1">
      <alignment horizontal="centerContinuous" vertical="center"/>
    </xf>
    <xf numFmtId="0" fontId="42" fillId="0" borderId="0" xfId="52" applyFont="1" applyFill="1" applyBorder="1" applyAlignment="1">
      <alignment vertical="center"/>
    </xf>
    <xf numFmtId="196" fontId="8" fillId="0" borderId="0" xfId="52" applyNumberFormat="1" applyFont="1" applyFill="1" applyBorder="1" applyAlignment="1">
      <alignment vertical="center"/>
    </xf>
    <xf numFmtId="0" fontId="8" fillId="0" borderId="2" xfId="52" applyFont="1" applyFill="1" applyBorder="1" applyAlignment="1">
      <alignment horizontal="centerContinuous" vertical="center"/>
    </xf>
    <xf numFmtId="196" fontId="8" fillId="0" borderId="2" xfId="52" applyNumberFormat="1" applyFont="1" applyFill="1" applyBorder="1" applyAlignment="1">
      <alignment horizontal="centerContinuous" vertical="center"/>
    </xf>
    <xf numFmtId="0" fontId="8" fillId="0" borderId="1" xfId="52" applyFont="1" applyFill="1" applyBorder="1" applyAlignment="1">
      <alignment horizontal="centerContinuous" vertical="center"/>
    </xf>
    <xf numFmtId="0" fontId="8" fillId="0" borderId="3" xfId="52" applyFont="1" applyFill="1" applyBorder="1" applyAlignment="1">
      <alignment horizontal="center" vertical="center"/>
    </xf>
    <xf numFmtId="0" fontId="8" fillId="0" borderId="17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Continuous" vertical="center"/>
    </xf>
    <xf numFmtId="0" fontId="8" fillId="0" borderId="18" xfId="52" applyFont="1" applyFill="1" applyBorder="1" applyAlignment="1">
      <alignment horizontal="centerContinuous" vertical="center"/>
    </xf>
    <xf numFmtId="0" fontId="8" fillId="0" borderId="6" xfId="52" applyFont="1" applyFill="1" applyBorder="1" applyAlignment="1">
      <alignment horizontal="centerContinuous" vertical="center"/>
    </xf>
    <xf numFmtId="196" fontId="8" fillId="0" borderId="10" xfId="52" applyNumberFormat="1" applyFont="1" applyFill="1" applyBorder="1" applyAlignment="1">
      <alignment horizontal="center" vertical="center"/>
    </xf>
    <xf numFmtId="196" fontId="8" fillId="0" borderId="18" xfId="52" applyNumberFormat="1" applyFont="1" applyFill="1" applyBorder="1" applyAlignment="1">
      <alignment horizontal="center" vertical="center"/>
    </xf>
    <xf numFmtId="196" fontId="8" fillId="0" borderId="6" xfId="52" applyNumberFormat="1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center" vertical="center"/>
    </xf>
    <xf numFmtId="0" fontId="8" fillId="0" borderId="18" xfId="52" applyFont="1" applyFill="1" applyBorder="1" applyAlignment="1">
      <alignment horizontal="center" vertical="center"/>
    </xf>
    <xf numFmtId="0" fontId="8" fillId="0" borderId="6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Continuous"/>
    </xf>
    <xf numFmtId="0" fontId="8" fillId="0" borderId="8" xfId="52" applyFont="1" applyFill="1" applyBorder="1" applyAlignment="1">
      <alignment horizontal="centerContinuous"/>
    </xf>
    <xf numFmtId="0" fontId="8" fillId="0" borderId="12" xfId="5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shrinkToFit="1"/>
    </xf>
    <xf numFmtId="41" fontId="11" fillId="0" borderId="10" xfId="0" applyNumberFormat="1" applyFont="1" applyFill="1" applyBorder="1" applyAlignment="1">
      <alignment horizontal="right" vertical="center" shrinkToFit="1"/>
    </xf>
    <xf numFmtId="41" fontId="11" fillId="0" borderId="21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6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3" fillId="0" borderId="0" xfId="52" applyNumberFormat="1" applyFont="1" applyFill="1" applyBorder="1" applyAlignment="1">
      <alignment horizontal="left" vertical="center"/>
    </xf>
    <xf numFmtId="3" fontId="3" fillId="0" borderId="0" xfId="52" applyNumberFormat="1" applyFont="1" applyFill="1" applyBorder="1" applyAlignment="1">
      <alignment horizontal="right" vertical="center"/>
    </xf>
    <xf numFmtId="196" fontId="14" fillId="0" borderId="0" xfId="52" applyNumberFormat="1" applyFont="1" applyFill="1" applyAlignment="1">
      <alignment vertical="center"/>
    </xf>
    <xf numFmtId="0" fontId="44" fillId="0" borderId="0" xfId="52" applyFont="1" applyFill="1" applyBorder="1" applyAlignment="1">
      <alignment vertical="center"/>
    </xf>
    <xf numFmtId="0" fontId="3" fillId="0" borderId="0" xfId="52" applyFont="1" applyFill="1" applyBorder="1" applyAlignment="1">
      <alignment horizontal="right" vertical="center"/>
    </xf>
    <xf numFmtId="0" fontId="3" fillId="0" borderId="0" xfId="52" applyFont="1" applyFill="1" applyAlignment="1">
      <alignment horizontal="right" vertical="center"/>
    </xf>
    <xf numFmtId="196" fontId="3" fillId="0" borderId="0" xfId="52" applyNumberFormat="1" applyFont="1" applyFill="1" applyAlignment="1">
      <alignment horizontal="center" vertical="center"/>
    </xf>
    <xf numFmtId="0" fontId="8" fillId="0" borderId="3" xfId="52" applyFont="1" applyFill="1" applyBorder="1" applyAlignment="1">
      <alignment horizontal="centerContinuous" vertical="center" wrapText="1"/>
    </xf>
    <xf numFmtId="0" fontId="8" fillId="0" borderId="17" xfId="52" applyFont="1" applyFill="1" applyBorder="1" applyAlignment="1">
      <alignment horizontal="centerContinuous" vertical="center" wrapText="1"/>
    </xf>
    <xf numFmtId="0" fontId="8" fillId="0" borderId="1" xfId="52" applyFont="1" applyFill="1" applyBorder="1" applyAlignment="1">
      <alignment horizontal="centerContinuous" vertical="center" wrapText="1"/>
    </xf>
    <xf numFmtId="0" fontId="8" fillId="0" borderId="4" xfId="52" applyFont="1" applyFill="1" applyBorder="1" applyAlignment="1">
      <alignment horizontal="center" vertical="center" wrapText="1"/>
    </xf>
    <xf numFmtId="0" fontId="8" fillId="0" borderId="4" xfId="52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Continuous" vertical="center" wrapText="1"/>
    </xf>
    <xf numFmtId="0" fontId="8" fillId="0" borderId="0" xfId="52" applyFont="1" applyFill="1" applyBorder="1" applyAlignment="1">
      <alignment horizontal="centerContinuous" vertical="center"/>
    </xf>
    <xf numFmtId="0" fontId="8" fillId="0" borderId="9" xfId="52" applyFont="1" applyFill="1" applyBorder="1" applyAlignment="1">
      <alignment horizontal="centerContinuous" vertical="center"/>
    </xf>
    <xf numFmtId="0" fontId="8" fillId="0" borderId="8" xfId="52" applyFont="1" applyFill="1" applyBorder="1" applyAlignment="1">
      <alignment horizontal="centerContinuous" vertical="center"/>
    </xf>
    <xf numFmtId="0" fontId="8" fillId="0" borderId="24" xfId="52" applyFont="1" applyFill="1" applyBorder="1" applyAlignment="1">
      <alignment horizontal="center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9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Continuous"/>
    </xf>
    <xf numFmtId="0" fontId="8" fillId="0" borderId="6" xfId="52" applyFont="1" applyFill="1" applyBorder="1" applyAlignment="1">
      <alignment horizontal="center"/>
    </xf>
    <xf numFmtId="0" fontId="8" fillId="0" borderId="8" xfId="52" applyFont="1" applyFill="1" applyBorder="1" applyAlignment="1">
      <alignment horizontal="center"/>
    </xf>
    <xf numFmtId="0" fontId="8" fillId="0" borderId="9" xfId="52" applyFont="1" applyFill="1" applyBorder="1" applyAlignment="1">
      <alignment horizontal="center"/>
    </xf>
    <xf numFmtId="0" fontId="8" fillId="0" borderId="7" xfId="52" applyFont="1" applyFill="1" applyBorder="1" applyAlignment="1">
      <alignment horizontal="center"/>
    </xf>
    <xf numFmtId="0" fontId="8" fillId="0" borderId="7" xfId="52" applyFont="1" applyFill="1" applyBorder="1" applyAlignment="1">
      <alignment horizontal="left" vertical="center"/>
    </xf>
    <xf numFmtId="0" fontId="8" fillId="0" borderId="13" xfId="52" applyFont="1" applyFill="1" applyBorder="1" applyAlignment="1">
      <alignment horizontal="centerContinuous"/>
    </xf>
    <xf numFmtId="0" fontId="8" fillId="0" borderId="11" xfId="52" applyFont="1" applyFill="1" applyBorder="1" applyAlignment="1">
      <alignment horizontal="centerContinuous"/>
    </xf>
    <xf numFmtId="0" fontId="8" fillId="0" borderId="12" xfId="52" applyFont="1" applyFill="1" applyBorder="1" applyAlignment="1">
      <alignment horizontal="centerContinuous"/>
    </xf>
    <xf numFmtId="0" fontId="11" fillId="0" borderId="6" xfId="0" applyFont="1" applyFill="1" applyBorder="1" applyAlignment="1">
      <alignment horizontal="center" vertical="center" shrinkToFit="1"/>
    </xf>
    <xf numFmtId="41" fontId="25" fillId="0" borderId="0" xfId="0" applyNumberFormat="1" applyFont="1" applyFill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 shrinkToFit="1"/>
    </xf>
    <xf numFmtId="0" fontId="14" fillId="0" borderId="0" xfId="52" applyFont="1" applyFill="1" applyBorder="1" applyAlignment="1">
      <alignment horizontal="right" vertical="center"/>
    </xf>
    <xf numFmtId="0" fontId="14" fillId="0" borderId="0" xfId="52" applyFont="1" applyFill="1" applyAlignment="1">
      <alignment horizontal="right" vertical="center"/>
    </xf>
    <xf numFmtId="0" fontId="8" fillId="0" borderId="0" xfId="46" applyFont="1" applyFill="1" applyBorder="1" applyAlignment="1"/>
    <xf numFmtId="0" fontId="8" fillId="0" borderId="0" xfId="46" applyFont="1" applyFill="1" applyBorder="1" applyAlignment="1">
      <alignment horizontal="right"/>
    </xf>
    <xf numFmtId="0" fontId="8" fillId="0" borderId="2" xfId="52" applyFont="1" applyFill="1" applyBorder="1" applyAlignment="1">
      <alignment horizontal="centerContinuous" vertical="center" shrinkToFit="1"/>
    </xf>
    <xf numFmtId="0" fontId="8" fillId="0" borderId="3" xfId="52" applyFont="1" applyFill="1" applyBorder="1" applyAlignment="1">
      <alignment horizontal="center" vertical="center" shrinkToFit="1"/>
    </xf>
    <xf numFmtId="0" fontId="8" fillId="0" borderId="4" xfId="52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3" fontId="8" fillId="0" borderId="3" xfId="52" applyNumberFormat="1" applyFont="1" applyFill="1" applyBorder="1" applyAlignment="1">
      <alignment horizontal="center" vertical="center" shrinkToFit="1"/>
    </xf>
    <xf numFmtId="3" fontId="8" fillId="0" borderId="4" xfId="52" applyNumberFormat="1" applyFont="1" applyFill="1" applyBorder="1" applyAlignment="1">
      <alignment horizontal="center" vertical="center" shrinkToFit="1"/>
    </xf>
    <xf numFmtId="3" fontId="8" fillId="0" borderId="1" xfId="52" applyNumberFormat="1" applyFont="1" applyFill="1" applyBorder="1" applyAlignment="1">
      <alignment horizontal="center" vertical="center" shrinkToFit="1"/>
    </xf>
    <xf numFmtId="0" fontId="8" fillId="0" borderId="19" xfId="52" applyFont="1" applyFill="1" applyBorder="1" applyAlignment="1">
      <alignment horizontal="centerContinuous" vertical="center" wrapText="1" shrinkToFit="1"/>
    </xf>
    <xf numFmtId="0" fontId="8" fillId="0" borderId="12" xfId="52" applyFont="1" applyFill="1" applyBorder="1" applyAlignment="1">
      <alignment horizontal="center" wrapText="1" shrinkToFit="1"/>
    </xf>
    <xf numFmtId="0" fontId="8" fillId="0" borderId="12" xfId="52" applyFont="1" applyFill="1" applyBorder="1" applyAlignment="1">
      <alignment horizontal="center" shrinkToFit="1"/>
    </xf>
    <xf numFmtId="3" fontId="8" fillId="0" borderId="12" xfId="52" applyNumberFormat="1" applyFont="1" applyFill="1" applyBorder="1" applyAlignment="1">
      <alignment horizontal="center" wrapText="1" shrinkToFit="1"/>
    </xf>
    <xf numFmtId="0" fontId="11" fillId="0" borderId="6" xfId="46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horizontal="center" vertical="center" wrapText="1"/>
    </xf>
    <xf numFmtId="41" fontId="11" fillId="0" borderId="0" xfId="46" applyNumberFormat="1" applyFont="1" applyFill="1" applyBorder="1" applyAlignment="1">
      <alignment horizontal="right" vertical="center"/>
    </xf>
    <xf numFmtId="0" fontId="11" fillId="0" borderId="10" xfId="46" applyFont="1" applyFill="1" applyBorder="1" applyAlignment="1">
      <alignment horizontal="center" vertical="center"/>
    </xf>
    <xf numFmtId="0" fontId="11" fillId="0" borderId="0" xfId="46" applyFont="1" applyFill="1" applyBorder="1" applyAlignment="1">
      <alignment horizontal="center" vertical="center"/>
    </xf>
    <xf numFmtId="0" fontId="12" fillId="0" borderId="14" xfId="46" applyFont="1" applyFill="1" applyBorder="1" applyAlignment="1">
      <alignment horizontal="center" vertical="center"/>
    </xf>
    <xf numFmtId="0" fontId="12" fillId="0" borderId="15" xfId="46" applyFont="1" applyFill="1" applyBorder="1" applyAlignment="1">
      <alignment horizontal="center" vertical="center"/>
    </xf>
    <xf numFmtId="0" fontId="12" fillId="0" borderId="0" xfId="46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left" vertical="center"/>
    </xf>
    <xf numFmtId="0" fontId="8" fillId="0" borderId="0" xfId="46" applyFont="1" applyFill="1" applyBorder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8" fillId="0" borderId="17" xfId="46" applyFont="1" applyFill="1" applyBorder="1" applyAlignment="1">
      <alignment horizontal="center" vertical="center" wrapText="1" shrinkToFit="1"/>
    </xf>
    <xf numFmtId="0" fontId="8" fillId="0" borderId="3" xfId="46" applyFont="1" applyFill="1" applyBorder="1" applyAlignment="1">
      <alignment horizontal="center" vertical="center" wrapText="1" shrinkToFit="1"/>
    </xf>
    <xf numFmtId="0" fontId="8" fillId="0" borderId="1" xfId="46" applyFont="1" applyFill="1" applyBorder="1" applyAlignment="1">
      <alignment horizontal="center" vertical="center" wrapText="1" shrinkToFit="1"/>
    </xf>
    <xf numFmtId="0" fontId="8" fillId="0" borderId="2" xfId="46" applyFont="1" applyFill="1" applyBorder="1" applyAlignment="1">
      <alignment horizontal="centerContinuous" vertical="center" wrapText="1"/>
    </xf>
    <xf numFmtId="0" fontId="8" fillId="0" borderId="0" xfId="46" applyFont="1" applyFill="1" applyBorder="1" applyAlignment="1">
      <alignment vertical="center" shrinkToFit="1"/>
    </xf>
    <xf numFmtId="0" fontId="8" fillId="0" borderId="7" xfId="46" applyFont="1" applyFill="1" applyBorder="1" applyAlignment="1">
      <alignment horizontal="centerContinuous" vertical="center" shrinkToFit="1"/>
    </xf>
    <xf numFmtId="0" fontId="8" fillId="0" borderId="8" xfId="46" applyFont="1" applyFill="1" applyBorder="1" applyAlignment="1">
      <alignment horizontal="centerContinuous" vertical="center" shrinkToFit="1"/>
    </xf>
    <xf numFmtId="0" fontId="8" fillId="0" borderId="8" xfId="46" applyFont="1" applyFill="1" applyBorder="1" applyAlignment="1">
      <alignment horizontal="center" vertical="center" shrinkToFit="1"/>
    </xf>
    <xf numFmtId="0" fontId="8" fillId="0" borderId="10" xfId="46" applyFont="1" applyFill="1" applyBorder="1" applyAlignment="1">
      <alignment horizontal="centerContinuous" vertical="center" shrinkToFit="1"/>
    </xf>
    <xf numFmtId="0" fontId="8" fillId="0" borderId="18" xfId="46" applyFont="1" applyFill="1" applyBorder="1" applyAlignment="1">
      <alignment horizontal="centerContinuous" vertical="center" shrinkToFit="1"/>
    </xf>
    <xf numFmtId="0" fontId="8" fillId="0" borderId="6" xfId="46" applyFont="1" applyFill="1" applyBorder="1" applyAlignment="1">
      <alignment horizontal="centerContinuous" vertical="center" shrinkToFit="1"/>
    </xf>
    <xf numFmtId="0" fontId="8" fillId="0" borderId="10" xfId="46" applyFont="1" applyFill="1" applyBorder="1" applyAlignment="1">
      <alignment horizontal="left" shrinkToFit="1"/>
    </xf>
    <xf numFmtId="0" fontId="8" fillId="0" borderId="18" xfId="46" applyFont="1" applyFill="1" applyBorder="1" applyAlignment="1">
      <alignment horizontal="left" shrinkToFit="1"/>
    </xf>
    <xf numFmtId="0" fontId="8" fillId="0" borderId="6" xfId="46" applyFont="1" applyFill="1" applyBorder="1" applyAlignment="1">
      <alignment horizontal="left" shrinkToFit="1"/>
    </xf>
    <xf numFmtId="0" fontId="8" fillId="0" borderId="7" xfId="46" applyFont="1" applyFill="1" applyBorder="1" applyAlignment="1">
      <alignment horizontal="centerContinuous" shrinkToFit="1"/>
    </xf>
    <xf numFmtId="0" fontId="8" fillId="0" borderId="8" xfId="46" applyFont="1" applyFill="1" applyBorder="1" applyAlignment="1">
      <alignment horizontal="centerContinuous" shrinkToFit="1"/>
    </xf>
    <xf numFmtId="0" fontId="8" fillId="0" borderId="8" xfId="46" applyFont="1" applyFill="1" applyBorder="1" applyAlignment="1">
      <alignment horizontal="center" shrinkToFit="1"/>
    </xf>
    <xf numFmtId="0" fontId="8" fillId="0" borderId="7" xfId="46" applyFont="1" applyFill="1" applyBorder="1" applyAlignment="1">
      <alignment horizontal="center" shrinkToFit="1"/>
    </xf>
    <xf numFmtId="0" fontId="8" fillId="0" borderId="12" xfId="46" applyFont="1" applyFill="1" applyBorder="1" applyAlignment="1">
      <alignment horizontal="centerContinuous" shrinkToFit="1"/>
    </xf>
    <xf numFmtId="0" fontId="8" fillId="0" borderId="12" xfId="46" applyFont="1" applyFill="1" applyBorder="1" applyAlignment="1">
      <alignment horizontal="center" shrinkToFit="1"/>
    </xf>
    <xf numFmtId="0" fontId="11" fillId="0" borderId="0" xfId="46" quotePrefix="1" applyFont="1" applyFill="1" applyBorder="1" applyAlignment="1">
      <alignment horizontal="center" vertical="center"/>
    </xf>
    <xf numFmtId="41" fontId="11" fillId="0" borderId="9" xfId="46" applyNumberFormat="1" applyFont="1" applyFill="1" applyBorder="1" applyAlignment="1">
      <alignment horizontal="right" vertical="center"/>
    </xf>
    <xf numFmtId="41" fontId="11" fillId="0" borderId="0" xfId="46" applyNumberFormat="1" applyFont="1" applyFill="1" applyBorder="1" applyAlignment="1">
      <alignment horizontal="left" vertical="center" indent="1"/>
    </xf>
    <xf numFmtId="41" fontId="11" fillId="0" borderId="6" xfId="46" applyNumberFormat="1" applyFont="1" applyFill="1" applyBorder="1" applyAlignment="1">
      <alignment horizontal="right" vertical="center"/>
    </xf>
    <xf numFmtId="0" fontId="12" fillId="0" borderId="0" xfId="46" quotePrefix="1" applyFont="1" applyFill="1" applyBorder="1" applyAlignment="1">
      <alignment horizontal="center" vertical="center"/>
    </xf>
    <xf numFmtId="41" fontId="12" fillId="0" borderId="10" xfId="46" applyNumberFormat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center" vertical="center"/>
    </xf>
    <xf numFmtId="41" fontId="12" fillId="0" borderId="6" xfId="46" applyNumberFormat="1" applyFont="1" applyFill="1" applyBorder="1" applyAlignment="1">
      <alignment horizontal="center" vertical="center"/>
    </xf>
    <xf numFmtId="0" fontId="11" fillId="0" borderId="0" xfId="46" applyFont="1" applyFill="1" applyAlignment="1">
      <alignment horizontal="center" vertical="center"/>
    </xf>
    <xf numFmtId="41" fontId="11" fillId="0" borderId="0" xfId="46" applyNumberFormat="1" applyFont="1" applyFill="1" applyBorder="1" applyAlignment="1">
      <alignment vertical="center"/>
    </xf>
    <xf numFmtId="3" fontId="11" fillId="0" borderId="10" xfId="46" applyNumberFormat="1" applyFont="1" applyFill="1" applyBorder="1" applyAlignment="1">
      <alignment horizontal="center" vertical="center"/>
    </xf>
    <xf numFmtId="0" fontId="74" fillId="0" borderId="0" xfId="46" applyFont="1" applyFill="1" applyBorder="1" applyAlignment="1">
      <alignment vertical="center"/>
    </xf>
    <xf numFmtId="0" fontId="11" fillId="0" borderId="16" xfId="46" applyFont="1" applyFill="1" applyBorder="1" applyAlignment="1">
      <alignment horizontal="center" vertical="center"/>
    </xf>
    <xf numFmtId="41" fontId="11" fillId="0" borderId="15" xfId="46" applyNumberFormat="1" applyFont="1" applyFill="1" applyBorder="1" applyAlignment="1">
      <alignment horizontal="center" vertical="center"/>
    </xf>
    <xf numFmtId="41" fontId="11" fillId="0" borderId="16" xfId="46" applyNumberFormat="1" applyFont="1" applyFill="1" applyBorder="1" applyAlignment="1">
      <alignment horizontal="right" vertical="center"/>
    </xf>
    <xf numFmtId="3" fontId="11" fillId="0" borderId="15" xfId="46" applyNumberFormat="1" applyFont="1" applyFill="1" applyBorder="1" applyAlignment="1">
      <alignment horizontal="center" vertical="center"/>
    </xf>
    <xf numFmtId="0" fontId="8" fillId="0" borderId="0" xfId="46" applyFont="1" applyFill="1" applyAlignment="1">
      <alignment horizontal="right" vertical="center"/>
    </xf>
    <xf numFmtId="0" fontId="8" fillId="0" borderId="0" xfId="46" applyFont="1" applyFill="1" applyAlignment="1">
      <alignment horizontal="center" vertical="center"/>
    </xf>
    <xf numFmtId="0" fontId="14" fillId="0" borderId="0" xfId="46" applyNumberFormat="1" applyFont="1" applyFill="1" applyBorder="1" applyAlignment="1">
      <alignment vertical="center"/>
    </xf>
    <xf numFmtId="0" fontId="14" fillId="0" borderId="0" xfId="46" applyNumberFormat="1" applyFont="1" applyFill="1" applyAlignment="1">
      <alignment vertical="center"/>
    </xf>
    <xf numFmtId="0" fontId="3" fillId="0" borderId="0" xfId="46" applyFont="1" applyFill="1" applyAlignment="1">
      <alignment horizontal="center" vertical="center"/>
    </xf>
    <xf numFmtId="0" fontId="5" fillId="0" borderId="0" xfId="46" applyFont="1" applyFill="1" applyBorder="1" applyAlignment="1"/>
    <xf numFmtId="0" fontId="8" fillId="0" borderId="0" xfId="46" applyFont="1" applyFill="1" applyBorder="1" applyAlignment="1">
      <alignment horizontal="center"/>
    </xf>
    <xf numFmtId="0" fontId="8" fillId="0" borderId="17" xfId="46" applyFont="1" applyFill="1" applyBorder="1" applyAlignment="1"/>
    <xf numFmtId="0" fontId="8" fillId="0" borderId="2" xfId="46" applyFont="1" applyFill="1" applyBorder="1" applyAlignment="1"/>
    <xf numFmtId="0" fontId="8" fillId="0" borderId="2" xfId="46" applyFont="1" applyFill="1" applyBorder="1" applyAlignment="1">
      <alignment horizontal="center"/>
    </xf>
    <xf numFmtId="0" fontId="8" fillId="0" borderId="17" xfId="46" applyFont="1" applyFill="1" applyBorder="1" applyAlignment="1">
      <alignment horizontal="right"/>
    </xf>
    <xf numFmtId="0" fontId="8" fillId="0" borderId="6" xfId="46" applyFont="1" applyFill="1" applyBorder="1" applyAlignment="1">
      <alignment vertical="center" wrapText="1"/>
    </xf>
    <xf numFmtId="0" fontId="8" fillId="0" borderId="7" xfId="46" applyFont="1" applyFill="1" applyBorder="1" applyAlignment="1">
      <alignment horizontal="center" vertical="top"/>
    </xf>
    <xf numFmtId="0" fontId="8" fillId="0" borderId="7" xfId="46" applyFont="1" applyFill="1" applyBorder="1" applyAlignment="1">
      <alignment horizontal="center" vertical="top" wrapText="1"/>
    </xf>
    <xf numFmtId="0" fontId="8" fillId="0" borderId="11" xfId="46" applyFont="1" applyFill="1" applyBorder="1" applyAlignment="1">
      <alignment vertical="center"/>
    </xf>
    <xf numFmtId="0" fontId="8" fillId="0" borderId="12" xfId="46" applyFont="1" applyFill="1" applyBorder="1" applyAlignment="1">
      <alignment horizontal="center"/>
    </xf>
    <xf numFmtId="0" fontId="8" fillId="0" borderId="12" xfId="46" applyFont="1" applyFill="1" applyBorder="1" applyAlignment="1">
      <alignment horizontal="center" wrapText="1"/>
    </xf>
    <xf numFmtId="0" fontId="12" fillId="0" borderId="10" xfId="46" quotePrefix="1" applyFont="1" applyFill="1" applyBorder="1" applyAlignment="1">
      <alignment horizontal="center" vertical="center"/>
    </xf>
    <xf numFmtId="3" fontId="11" fillId="0" borderId="10" xfId="46" applyNumberFormat="1" applyFont="1" applyFill="1" applyBorder="1" applyAlignment="1">
      <alignment horizontal="center" vertical="center" wrapText="1"/>
    </xf>
    <xf numFmtId="3" fontId="11" fillId="0" borderId="16" xfId="46" applyNumberFormat="1" applyFont="1" applyFill="1" applyBorder="1" applyAlignment="1">
      <alignment horizontal="center" vertical="center"/>
    </xf>
    <xf numFmtId="0" fontId="8" fillId="0" borderId="0" xfId="46" applyFont="1" applyFill="1" applyBorder="1" applyAlignment="1">
      <alignment horizontal="left" vertical="center"/>
    </xf>
    <xf numFmtId="41" fontId="8" fillId="0" borderId="0" xfId="46" applyNumberFormat="1" applyFont="1" applyFill="1" applyBorder="1" applyAlignment="1">
      <alignment horizontal="left" vertical="center"/>
    </xf>
    <xf numFmtId="41" fontId="11" fillId="0" borderId="0" xfId="46" applyNumberFormat="1" applyFont="1" applyFill="1" applyBorder="1" applyAlignment="1">
      <alignment horizontal="left" vertical="center"/>
    </xf>
    <xf numFmtId="3" fontId="11" fillId="0" borderId="0" xfId="46" applyNumberFormat="1" applyFont="1" applyFill="1" applyBorder="1" applyAlignment="1">
      <alignment horizontal="left" vertical="center"/>
    </xf>
    <xf numFmtId="0" fontId="8" fillId="0" borderId="0" xfId="46" applyFont="1" applyFill="1" applyAlignment="1">
      <alignment vertical="center"/>
    </xf>
    <xf numFmtId="0" fontId="8" fillId="0" borderId="0" xfId="46" applyFont="1" applyFill="1" applyAlignment="1">
      <alignment horizontal="left" vertical="center"/>
    </xf>
    <xf numFmtId="0" fontId="14" fillId="0" borderId="0" xfId="46" applyFont="1" applyFill="1" applyAlignment="1">
      <alignment horizontal="center" vertical="center"/>
    </xf>
    <xf numFmtId="0" fontId="8" fillId="0" borderId="10" xfId="46" applyFont="1" applyFill="1" applyBorder="1" applyAlignment="1">
      <alignment horizontal="center" vertical="top" wrapText="1"/>
    </xf>
    <xf numFmtId="0" fontId="8" fillId="0" borderId="12" xfId="46" applyFont="1" applyFill="1" applyBorder="1" applyAlignment="1">
      <alignment horizontal="center" wrapText="1" shrinkToFit="1"/>
    </xf>
    <xf numFmtId="0" fontId="8" fillId="0" borderId="13" xfId="46" applyFont="1" applyFill="1" applyBorder="1" applyAlignment="1">
      <alignment horizontal="center" wrapText="1" shrinkToFit="1"/>
    </xf>
    <xf numFmtId="0" fontId="8" fillId="0" borderId="13" xfId="46" applyFont="1" applyFill="1" applyBorder="1" applyAlignment="1">
      <alignment horizontal="center" wrapText="1"/>
    </xf>
    <xf numFmtId="41" fontId="11" fillId="0" borderId="24" xfId="46" applyNumberFormat="1" applyFont="1" applyFill="1" applyBorder="1" applyAlignment="1">
      <alignment horizontal="center" vertical="center"/>
    </xf>
    <xf numFmtId="41" fontId="11" fillId="0" borderId="21" xfId="46" applyNumberFormat="1" applyFont="1" applyFill="1" applyBorder="1" applyAlignment="1">
      <alignment horizontal="center" vertical="center"/>
    </xf>
    <xf numFmtId="41" fontId="11" fillId="0" borderId="9" xfId="46" applyNumberFormat="1" applyFont="1" applyFill="1" applyBorder="1" applyAlignment="1">
      <alignment horizontal="center" vertical="center"/>
    </xf>
    <xf numFmtId="0" fontId="11" fillId="0" borderId="10" xfId="46" quotePrefix="1" applyFont="1" applyFill="1" applyBorder="1" applyAlignment="1">
      <alignment horizontal="center" vertical="center"/>
    </xf>
    <xf numFmtId="41" fontId="8" fillId="0" borderId="0" xfId="46" applyNumberFormat="1" applyFont="1" applyFill="1" applyBorder="1" applyAlignment="1">
      <alignment horizontal="center" vertical="center"/>
    </xf>
    <xf numFmtId="3" fontId="8" fillId="0" borderId="0" xfId="46" applyNumberFormat="1" applyFont="1" applyFill="1" applyBorder="1" applyAlignment="1">
      <alignment horizontal="right" vertical="center"/>
    </xf>
    <xf numFmtId="0" fontId="17" fillId="0" borderId="0" xfId="592" applyFont="1" applyFill="1" applyAlignment="1">
      <alignment vertical="center"/>
    </xf>
    <xf numFmtId="0" fontId="18" fillId="0" borderId="0" xfId="592" applyFont="1" applyFill="1" applyAlignment="1">
      <alignment vertical="center"/>
    </xf>
    <xf numFmtId="0" fontId="17" fillId="0" borderId="0" xfId="592" applyFont="1" applyFill="1" applyAlignment="1">
      <alignment horizontal="right" vertical="center"/>
    </xf>
    <xf numFmtId="0" fontId="18" fillId="0" borderId="0" xfId="592" applyFont="1" applyFill="1" applyBorder="1" applyAlignment="1">
      <alignment vertical="center"/>
    </xf>
    <xf numFmtId="0" fontId="3" fillId="0" borderId="0" xfId="592" applyFont="1" applyFill="1" applyAlignment="1">
      <alignment vertical="center"/>
    </xf>
    <xf numFmtId="0" fontId="3" fillId="0" borderId="0" xfId="592" applyFont="1" applyFill="1" applyBorder="1" applyAlignment="1">
      <alignment vertical="center"/>
    </xf>
    <xf numFmtId="0" fontId="16" fillId="0" borderId="0" xfId="592" applyFont="1" applyFill="1" applyBorder="1" applyAlignment="1">
      <alignment vertical="center"/>
    </xf>
    <xf numFmtId="0" fontId="10" fillId="0" borderId="0" xfId="592" applyFont="1" applyFill="1" applyBorder="1" applyAlignment="1">
      <alignment vertical="center"/>
    </xf>
    <xf numFmtId="0" fontId="10" fillId="0" borderId="0" xfId="592" applyFont="1" applyFill="1" applyBorder="1" applyAlignment="1">
      <alignment horizontal="right" vertical="center"/>
    </xf>
    <xf numFmtId="0" fontId="10" fillId="0" borderId="8" xfId="592" applyFont="1" applyFill="1" applyBorder="1" applyAlignment="1">
      <alignment horizontal="centerContinuous" vertical="center"/>
    </xf>
    <xf numFmtId="0" fontId="10" fillId="0" borderId="8" xfId="592" applyFont="1" applyFill="1" applyBorder="1" applyAlignment="1">
      <alignment horizontal="center" vertical="center"/>
    </xf>
    <xf numFmtId="0" fontId="10" fillId="0" borderId="12" xfId="592" applyFont="1" applyFill="1" applyBorder="1" applyAlignment="1">
      <alignment horizontal="centerContinuous" vertical="center"/>
    </xf>
    <xf numFmtId="0" fontId="10" fillId="0" borderId="12" xfId="592" applyFont="1" applyFill="1" applyBorder="1" applyAlignment="1">
      <alignment horizontal="center" vertical="center" wrapText="1" shrinkToFit="1"/>
    </xf>
    <xf numFmtId="197" fontId="11" fillId="0" borderId="10" xfId="593" applyNumberFormat="1" applyFont="1" applyFill="1" applyBorder="1" applyAlignment="1" applyProtection="1">
      <alignment horizontal="right" vertical="center"/>
      <protection locked="0"/>
    </xf>
    <xf numFmtId="197" fontId="11" fillId="0" borderId="21" xfId="593" applyNumberFormat="1" applyFont="1" applyFill="1" applyBorder="1" applyAlignment="1" applyProtection="1">
      <alignment horizontal="right" vertical="center"/>
      <protection locked="0"/>
    </xf>
    <xf numFmtId="197" fontId="11" fillId="0" borderId="9" xfId="593" applyNumberFormat="1" applyFont="1" applyFill="1" applyBorder="1" applyAlignment="1" applyProtection="1">
      <alignment horizontal="right" vertical="center"/>
      <protection locked="0"/>
    </xf>
    <xf numFmtId="198" fontId="11" fillId="0" borderId="0" xfId="593" applyNumberFormat="1" applyFont="1" applyFill="1" applyAlignment="1" applyProtection="1">
      <alignment horizontal="right" vertical="center"/>
      <protection locked="0"/>
    </xf>
    <xf numFmtId="41" fontId="11" fillId="0" borderId="0" xfId="593" applyNumberFormat="1" applyFont="1" applyFill="1" applyAlignment="1" applyProtection="1">
      <alignment horizontal="right" vertical="center"/>
      <protection locked="0"/>
    </xf>
    <xf numFmtId="197" fontId="11" fillId="0" borderId="0" xfId="593" applyNumberFormat="1" applyFont="1" applyFill="1" applyAlignment="1" applyProtection="1">
      <alignment horizontal="right" vertical="center"/>
      <protection locked="0"/>
    </xf>
    <xf numFmtId="199" fontId="11" fillId="0" borderId="0" xfId="594" applyNumberFormat="1" applyFont="1" applyFill="1" applyAlignment="1" applyProtection="1">
      <alignment horizontal="right" vertical="center"/>
      <protection locked="0"/>
    </xf>
    <xf numFmtId="198" fontId="11" fillId="0" borderId="0" xfId="594" applyNumberFormat="1" applyFont="1" applyFill="1" applyAlignment="1" applyProtection="1">
      <alignment horizontal="right" vertical="center"/>
      <protection locked="0"/>
    </xf>
    <xf numFmtId="200" fontId="11" fillId="0" borderId="0" xfId="594" applyNumberFormat="1" applyFont="1" applyFill="1" applyAlignment="1" applyProtection="1">
      <alignment horizontal="right" vertical="center"/>
      <protection locked="0"/>
    </xf>
    <xf numFmtId="0" fontId="11" fillId="0" borderId="0" xfId="595" applyFont="1" applyFill="1" applyBorder="1" applyAlignment="1">
      <alignment vertical="center"/>
    </xf>
    <xf numFmtId="41" fontId="11" fillId="0" borderId="0" xfId="593" applyNumberFormat="1" applyFont="1" applyFill="1" applyBorder="1" applyAlignment="1" applyProtection="1">
      <alignment horizontal="right" vertical="center" shrinkToFit="1"/>
      <protection locked="0"/>
    </xf>
    <xf numFmtId="197" fontId="11" fillId="0" borderId="0" xfId="593" applyNumberFormat="1" applyFont="1" applyFill="1" applyBorder="1" applyAlignment="1" applyProtection="1">
      <alignment horizontal="right" vertical="center" shrinkToFit="1"/>
      <protection locked="0"/>
    </xf>
    <xf numFmtId="197" fontId="11" fillId="0" borderId="0" xfId="593" applyNumberFormat="1" applyFont="1" applyFill="1" applyBorder="1" applyAlignment="1" applyProtection="1">
      <alignment horizontal="right" vertical="center"/>
      <protection locked="0"/>
    </xf>
    <xf numFmtId="197" fontId="11" fillId="0" borderId="6" xfId="593" applyNumberFormat="1" applyFont="1" applyFill="1" applyBorder="1" applyAlignment="1" applyProtection="1">
      <alignment horizontal="right" vertical="center"/>
      <protection locked="0"/>
    </xf>
    <xf numFmtId="197" fontId="122" fillId="0" borderId="10" xfId="593" applyNumberFormat="1" applyFont="1" applyFill="1" applyBorder="1" applyAlignment="1" applyProtection="1">
      <alignment horizontal="right" vertical="center"/>
      <protection locked="0"/>
    </xf>
    <xf numFmtId="197" fontId="122" fillId="0" borderId="0" xfId="593" applyNumberFormat="1" applyFont="1" applyFill="1" applyBorder="1" applyAlignment="1" applyProtection="1">
      <alignment horizontal="right" vertical="center"/>
      <protection locked="0"/>
    </xf>
    <xf numFmtId="197" fontId="12" fillId="0" borderId="0" xfId="593" applyNumberFormat="1" applyFont="1" applyFill="1" applyBorder="1" applyAlignment="1" applyProtection="1">
      <alignment horizontal="right" vertical="center"/>
      <protection locked="0"/>
    </xf>
    <xf numFmtId="197" fontId="12" fillId="0" borderId="6" xfId="593" applyNumberFormat="1" applyFont="1" applyFill="1" applyBorder="1" applyAlignment="1" applyProtection="1">
      <alignment horizontal="right" vertical="center"/>
      <protection locked="0"/>
    </xf>
    <xf numFmtId="197" fontId="10" fillId="0" borderId="10" xfId="593" applyNumberFormat="1" applyFont="1" applyFill="1" applyBorder="1" applyAlignment="1" applyProtection="1">
      <alignment horizontal="right" vertical="center"/>
      <protection locked="0"/>
    </xf>
    <xf numFmtId="41" fontId="10" fillId="0" borderId="0" xfId="593" applyNumberFormat="1" applyFont="1" applyFill="1" applyBorder="1" applyAlignment="1" applyProtection="1">
      <alignment horizontal="right" vertical="center"/>
      <protection locked="0"/>
    </xf>
    <xf numFmtId="197" fontId="10" fillId="0" borderId="0" xfId="593" applyNumberFormat="1" applyFont="1" applyFill="1" applyBorder="1" applyAlignment="1" applyProtection="1">
      <alignment horizontal="right" vertical="center"/>
      <protection locked="0"/>
    </xf>
    <xf numFmtId="41" fontId="11" fillId="0" borderId="0" xfId="593" applyNumberFormat="1" applyFont="1" applyFill="1" applyBorder="1" applyAlignment="1" applyProtection="1">
      <alignment horizontal="right" vertical="center"/>
      <protection locked="0"/>
    </xf>
    <xf numFmtId="197" fontId="11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1" fillId="0" borderId="6" xfId="596" applyNumberFormat="1" applyFont="1" applyFill="1" applyBorder="1" applyAlignment="1" applyProtection="1">
      <alignment horizontal="right" vertical="center" shrinkToFit="1"/>
      <protection locked="0"/>
    </xf>
    <xf numFmtId="3" fontId="11" fillId="0" borderId="0" xfId="46" applyNumberFormat="1" applyFont="1" applyFill="1" applyBorder="1" applyAlignment="1">
      <alignment horizontal="center" vertical="center"/>
    </xf>
    <xf numFmtId="198" fontId="10" fillId="0" borderId="10" xfId="593" applyNumberFormat="1" applyFont="1" applyFill="1" applyBorder="1" applyAlignment="1" applyProtection="1">
      <alignment horizontal="right" vertical="center"/>
      <protection locked="0"/>
    </xf>
    <xf numFmtId="198" fontId="10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0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1" fillId="0" borderId="6" xfId="593" applyNumberFormat="1" applyFont="1" applyFill="1" applyBorder="1" applyAlignment="1" applyProtection="1">
      <alignment horizontal="right" vertical="center"/>
      <protection locked="0"/>
    </xf>
    <xf numFmtId="197" fontId="10" fillId="0" borderId="0" xfId="596" applyNumberFormat="1" applyFont="1" applyFill="1" applyBorder="1" applyAlignment="1" applyProtection="1">
      <alignment horizontal="right" vertical="center" shrinkToFit="1"/>
      <protection locked="0"/>
    </xf>
    <xf numFmtId="41" fontId="11" fillId="0" borderId="6" xfId="593" quotePrefix="1" applyNumberFormat="1" applyFont="1" applyFill="1" applyBorder="1" applyAlignment="1" applyProtection="1">
      <alignment horizontal="right" vertical="center"/>
      <protection locked="0"/>
    </xf>
    <xf numFmtId="197" fontId="11" fillId="0" borderId="15" xfId="593" applyNumberFormat="1" applyFont="1" applyFill="1" applyBorder="1" applyAlignment="1" applyProtection="1">
      <alignment horizontal="right" vertical="center"/>
      <protection locked="0"/>
    </xf>
    <xf numFmtId="41" fontId="11" fillId="0" borderId="16" xfId="593" applyNumberFormat="1" applyFont="1" applyFill="1" applyBorder="1" applyAlignment="1" applyProtection="1">
      <alignment horizontal="right" vertical="center"/>
      <protection locked="0"/>
    </xf>
    <xf numFmtId="198" fontId="11" fillId="0" borderId="16" xfId="596" applyNumberFormat="1" applyFont="1" applyFill="1" applyBorder="1" applyAlignment="1" applyProtection="1">
      <alignment horizontal="right" vertical="center" shrinkToFit="1"/>
      <protection locked="0"/>
    </xf>
    <xf numFmtId="41" fontId="11" fillId="0" borderId="16" xfId="596" applyNumberFormat="1" applyFont="1" applyFill="1" applyBorder="1" applyAlignment="1" applyProtection="1">
      <alignment horizontal="right" vertical="center" shrinkToFit="1"/>
      <protection locked="0"/>
    </xf>
    <xf numFmtId="197" fontId="11" fillId="0" borderId="16" xfId="596" applyNumberFormat="1" applyFont="1" applyFill="1" applyBorder="1" applyAlignment="1" applyProtection="1">
      <alignment horizontal="right" vertical="center" shrinkToFit="1"/>
      <protection locked="0"/>
    </xf>
    <xf numFmtId="197" fontId="11" fillId="0" borderId="16" xfId="593" applyNumberFormat="1" applyFont="1" applyFill="1" applyBorder="1" applyAlignment="1" applyProtection="1">
      <alignment horizontal="right" vertical="center"/>
      <protection locked="0"/>
    </xf>
    <xf numFmtId="41" fontId="11" fillId="0" borderId="14" xfId="593" applyNumberFormat="1" applyFont="1" applyFill="1" applyBorder="1" applyAlignment="1" applyProtection="1">
      <alignment horizontal="right" vertical="center"/>
      <protection locked="0"/>
    </xf>
    <xf numFmtId="198" fontId="11" fillId="0" borderId="0" xfId="593" applyNumberFormat="1" applyFont="1" applyFill="1" applyBorder="1" applyAlignment="1" applyProtection="1">
      <alignment horizontal="right" vertical="center"/>
      <protection locked="0"/>
    </xf>
    <xf numFmtId="199" fontId="11" fillId="0" borderId="0" xfId="594" applyNumberFormat="1" applyFont="1" applyFill="1" applyBorder="1" applyAlignment="1" applyProtection="1">
      <alignment horizontal="right" vertical="center"/>
      <protection locked="0"/>
    </xf>
    <xf numFmtId="198" fontId="11" fillId="0" borderId="0" xfId="594" applyNumberFormat="1" applyFont="1" applyFill="1" applyBorder="1" applyAlignment="1" applyProtection="1">
      <alignment horizontal="right" vertical="center"/>
      <protection locked="0"/>
    </xf>
    <xf numFmtId="200" fontId="11" fillId="0" borderId="0" xfId="594" applyNumberFormat="1" applyFont="1" applyFill="1" applyBorder="1" applyAlignment="1" applyProtection="1">
      <alignment horizontal="right" vertical="center"/>
      <protection locked="0"/>
    </xf>
    <xf numFmtId="0" fontId="10" fillId="0" borderId="0" xfId="592" applyFont="1" applyFill="1" applyAlignment="1">
      <alignment vertical="center"/>
    </xf>
    <xf numFmtId="0" fontId="10" fillId="0" borderId="0" xfId="592" applyFont="1" applyFill="1" applyAlignment="1">
      <alignment horizontal="right" vertical="center"/>
    </xf>
    <xf numFmtId="0" fontId="10" fillId="0" borderId="0" xfId="592" applyFont="1" applyFill="1" applyAlignment="1">
      <alignment horizontal="center" vertical="center"/>
    </xf>
    <xf numFmtId="0" fontId="9" fillId="0" borderId="0" xfId="592" applyFont="1" applyFill="1" applyAlignment="1">
      <alignment vertical="center"/>
    </xf>
    <xf numFmtId="0" fontId="9" fillId="0" borderId="0" xfId="592" applyFont="1" applyFill="1" applyAlignment="1">
      <alignment horizontal="right" vertical="center"/>
    </xf>
    <xf numFmtId="0" fontId="9" fillId="0" borderId="0" xfId="592" applyFont="1" applyFill="1" applyBorder="1" applyAlignment="1">
      <alignment vertical="center"/>
    </xf>
    <xf numFmtId="0" fontId="14" fillId="0" borderId="0" xfId="592" applyFont="1" applyFill="1" applyAlignment="1">
      <alignment vertical="center"/>
    </xf>
    <xf numFmtId="0" fontId="14" fillId="0" borderId="0" xfId="592" applyFont="1" applyFill="1" applyAlignment="1">
      <alignment horizontal="right" vertical="center"/>
    </xf>
    <xf numFmtId="0" fontId="14" fillId="0" borderId="0" xfId="592" applyFont="1" applyFill="1" applyBorder="1" applyAlignment="1">
      <alignment vertical="center"/>
    </xf>
    <xf numFmtId="0" fontId="3" fillId="0" borderId="0" xfId="46" applyFont="1" applyFill="1" applyAlignment="1">
      <alignment horizontal="left" vertical="center"/>
    </xf>
    <xf numFmtId="0" fontId="3" fillId="0" borderId="0" xfId="46" applyFont="1" applyFill="1" applyAlignment="1">
      <alignment horizontal="centerContinuous" vertical="center"/>
    </xf>
    <xf numFmtId="0" fontId="3" fillId="0" borderId="0" xfId="46" applyFont="1" applyFill="1" applyBorder="1" applyAlignment="1">
      <alignment horizontal="centerContinuous" vertical="center"/>
    </xf>
    <xf numFmtId="0" fontId="11" fillId="0" borderId="3" xfId="46" applyFont="1" applyFill="1" applyBorder="1" applyAlignment="1">
      <alignment horizontal="center" vertical="distributed" shrinkToFit="1"/>
    </xf>
    <xf numFmtId="0" fontId="11" fillId="0" borderId="2" xfId="46" applyFont="1" applyFill="1" applyBorder="1" applyAlignment="1">
      <alignment horizontal="center" vertical="top" shrinkToFit="1"/>
    </xf>
    <xf numFmtId="0" fontId="11" fillId="0" borderId="3" xfId="46" applyFont="1" applyFill="1" applyBorder="1" applyAlignment="1">
      <alignment horizontal="center" vertical="top" shrinkToFit="1"/>
    </xf>
    <xf numFmtId="0" fontId="11" fillId="0" borderId="2" xfId="46" applyFont="1" applyFill="1" applyBorder="1" applyAlignment="1">
      <alignment horizontal="center" vertical="top" wrapText="1" shrinkToFit="1"/>
    </xf>
    <xf numFmtId="0" fontId="11" fillId="0" borderId="0" xfId="46" applyFont="1" applyFill="1" applyBorder="1" applyAlignment="1">
      <alignment horizontal="center" vertical="distributed" shrinkToFit="1"/>
    </xf>
    <xf numFmtId="0" fontId="11" fillId="0" borderId="10" xfId="46" applyFont="1" applyFill="1" applyBorder="1" applyAlignment="1">
      <alignment horizontal="center" vertical="distributed" shrinkToFit="1"/>
    </xf>
    <xf numFmtId="0" fontId="11" fillId="0" borderId="7" xfId="46" applyFont="1" applyFill="1" applyBorder="1" applyAlignment="1">
      <alignment horizontal="center" vertical="top" wrapText="1" shrinkToFit="1"/>
    </xf>
    <xf numFmtId="0" fontId="11" fillId="0" borderId="10" xfId="46" applyFont="1" applyFill="1" applyBorder="1" applyAlignment="1">
      <alignment horizontal="center" vertical="top" wrapText="1" shrinkToFit="1"/>
    </xf>
    <xf numFmtId="0" fontId="11" fillId="0" borderId="7" xfId="46" applyFont="1" applyFill="1" applyBorder="1" applyAlignment="1">
      <alignment horizontal="center" vertical="top" shrinkToFit="1"/>
    </xf>
    <xf numFmtId="0" fontId="11" fillId="0" borderId="0" xfId="46" applyFont="1" applyFill="1" applyBorder="1" applyAlignment="1">
      <alignment horizontal="center" vertical="top" shrinkToFit="1"/>
    </xf>
    <xf numFmtId="0" fontId="11" fillId="0" borderId="8" xfId="46" applyFont="1" applyFill="1" applyBorder="1" applyAlignment="1">
      <alignment horizontal="center" vertical="top" shrinkToFit="1"/>
    </xf>
    <xf numFmtId="0" fontId="11" fillId="0" borderId="7" xfId="46" applyFont="1" applyFill="1" applyBorder="1" applyAlignment="1">
      <alignment horizontal="center" vertical="distributed" shrinkToFit="1"/>
    </xf>
    <xf numFmtId="0" fontId="11" fillId="0" borderId="24" xfId="46" applyFont="1" applyFill="1" applyBorder="1" applyAlignment="1">
      <alignment horizontal="center" vertical="top" shrinkToFit="1"/>
    </xf>
    <xf numFmtId="0" fontId="11" fillId="0" borderId="8" xfId="46" applyFont="1" applyFill="1" applyBorder="1" applyAlignment="1">
      <alignment horizontal="center" vertical="top" wrapText="1" shrinkToFit="1"/>
    </xf>
    <xf numFmtId="0" fontId="11" fillId="0" borderId="9" xfId="46" applyFont="1" applyFill="1" applyBorder="1" applyAlignment="1">
      <alignment horizontal="center" vertical="top" wrapText="1" shrinkToFit="1"/>
    </xf>
    <xf numFmtId="0" fontId="11" fillId="0" borderId="0" xfId="46" applyFont="1" applyFill="1" applyBorder="1" applyAlignment="1">
      <alignment horizontal="center" shrinkToFit="1"/>
    </xf>
    <xf numFmtId="0" fontId="11" fillId="0" borderId="8" xfId="46" applyFont="1" applyFill="1" applyBorder="1" applyAlignment="1">
      <alignment horizontal="center" shrinkToFit="1"/>
    </xf>
    <xf numFmtId="0" fontId="11" fillId="0" borderId="13" xfId="46" applyFont="1" applyFill="1" applyBorder="1" applyAlignment="1">
      <alignment horizontal="center" shrinkToFit="1"/>
    </xf>
    <xf numFmtId="0" fontId="11" fillId="0" borderId="11" xfId="46" applyFont="1" applyFill="1" applyBorder="1" applyAlignment="1">
      <alignment horizontal="center" wrapText="1" shrinkToFit="1"/>
    </xf>
    <xf numFmtId="0" fontId="11" fillId="0" borderId="18" xfId="46" applyFont="1" applyFill="1" applyBorder="1" applyAlignment="1">
      <alignment horizontal="center" wrapText="1" shrinkToFit="1"/>
    </xf>
    <xf numFmtId="0" fontId="11" fillId="0" borderId="13" xfId="46" applyFont="1" applyFill="1" applyBorder="1" applyAlignment="1">
      <alignment horizontal="center" wrapText="1" shrinkToFit="1"/>
    </xf>
    <xf numFmtId="0" fontId="10" fillId="0" borderId="13" xfId="46" applyFont="1" applyFill="1" applyBorder="1" applyAlignment="1">
      <alignment horizontal="center" wrapText="1" shrinkToFit="1"/>
    </xf>
    <xf numFmtId="0" fontId="11" fillId="0" borderId="12" xfId="46" applyFont="1" applyFill="1" applyBorder="1" applyAlignment="1">
      <alignment horizontal="center" vertical="distributed" wrapText="1" shrinkToFit="1"/>
    </xf>
    <xf numFmtId="199" fontId="11" fillId="0" borderId="10" xfId="46" quotePrefix="1" applyNumberFormat="1" applyFont="1" applyFill="1" applyBorder="1" applyAlignment="1">
      <alignment horizontal="center" vertical="center"/>
    </xf>
    <xf numFmtId="199" fontId="11" fillId="0" borderId="6" xfId="46" quotePrefix="1" applyNumberFormat="1" applyFont="1" applyFill="1" applyBorder="1" applyAlignment="1">
      <alignment horizontal="center" vertical="center"/>
    </xf>
    <xf numFmtId="41" fontId="11" fillId="0" borderId="0" xfId="46" quotePrefix="1" applyNumberFormat="1" applyFont="1" applyFill="1" applyBorder="1" applyAlignment="1">
      <alignment horizontal="center" vertical="center"/>
    </xf>
    <xf numFmtId="199" fontId="12" fillId="0" borderId="10" xfId="46" quotePrefix="1" applyNumberFormat="1" applyFont="1" applyFill="1" applyBorder="1" applyAlignment="1">
      <alignment horizontal="center" vertical="center"/>
    </xf>
    <xf numFmtId="199" fontId="12" fillId="0" borderId="6" xfId="46" quotePrefix="1" applyNumberFormat="1" applyFont="1" applyFill="1" applyBorder="1" applyAlignment="1">
      <alignment horizontal="center" vertical="center"/>
    </xf>
    <xf numFmtId="41" fontId="11" fillId="0" borderId="10" xfId="46" applyNumberFormat="1" applyFont="1" applyFill="1" applyBorder="1" applyAlignment="1">
      <alignment horizontal="right" vertical="center"/>
    </xf>
    <xf numFmtId="41" fontId="11" fillId="0" borderId="15" xfId="46" applyNumberFormat="1" applyFont="1" applyFill="1" applyBorder="1" applyAlignment="1">
      <alignment horizontal="right" vertical="center"/>
    </xf>
    <xf numFmtId="41" fontId="11" fillId="0" borderId="14" xfId="46" applyNumberFormat="1" applyFont="1" applyFill="1" applyBorder="1" applyAlignment="1">
      <alignment horizontal="center" vertical="center"/>
    </xf>
    <xf numFmtId="0" fontId="14" fillId="0" borderId="0" xfId="46" applyFont="1" applyFill="1" applyAlignment="1">
      <alignment horizontal="left" vertical="center"/>
    </xf>
    <xf numFmtId="0" fontId="14" fillId="0" borderId="0" xfId="46" applyFont="1" applyFill="1" applyBorder="1" applyAlignment="1">
      <alignment horizontal="right" vertical="center"/>
    </xf>
    <xf numFmtId="0" fontId="14" fillId="0" borderId="0" xfId="46" applyFont="1" applyFill="1" applyBorder="1" applyAlignment="1">
      <alignment horizontal="center" vertical="center"/>
    </xf>
    <xf numFmtId="0" fontId="3" fillId="0" borderId="0" xfId="46" applyFont="1" applyFill="1" applyBorder="1" applyAlignment="1">
      <alignment horizontal="right" vertical="center"/>
    </xf>
    <xf numFmtId="0" fontId="2" fillId="0" borderId="0" xfId="496" applyFont="1" applyFill="1"/>
    <xf numFmtId="0" fontId="8" fillId="0" borderId="7" xfId="46" applyFont="1" applyFill="1" applyBorder="1" applyAlignment="1">
      <alignment horizontal="centerContinuous" vertical="top"/>
    </xf>
    <xf numFmtId="0" fontId="8" fillId="0" borderId="7" xfId="46" applyFont="1" applyFill="1" applyBorder="1" applyAlignment="1">
      <alignment horizontal="centerContinuous" vertical="top" shrinkToFit="1"/>
    </xf>
    <xf numFmtId="0" fontId="8" fillId="0" borderId="12" xfId="46" applyNumberFormat="1" applyFont="1" applyFill="1" applyBorder="1" applyAlignment="1">
      <alignment horizontal="centerContinuous" shrinkToFit="1"/>
    </xf>
    <xf numFmtId="0" fontId="8" fillId="0" borderId="12" xfId="46" applyNumberFormat="1" applyFont="1" applyFill="1" applyBorder="1" applyAlignment="1">
      <alignment horizontal="center" vertical="distributed" wrapText="1" shrinkToFit="1"/>
    </xf>
    <xf numFmtId="0" fontId="8" fillId="0" borderId="12" xfId="46" applyNumberFormat="1" applyFont="1" applyFill="1" applyBorder="1" applyAlignment="1">
      <alignment horizontal="centerContinuous" wrapText="1" shrinkToFit="1"/>
    </xf>
    <xf numFmtId="0" fontId="8" fillId="0" borderId="11" xfId="46" applyNumberFormat="1" applyFont="1" applyFill="1" applyBorder="1" applyAlignment="1">
      <alignment horizontal="centerContinuous" vertical="justify" wrapText="1" shrinkToFit="1"/>
    </xf>
    <xf numFmtId="0" fontId="8" fillId="0" borderId="12" xfId="46" applyNumberFormat="1" applyFont="1" applyFill="1" applyBorder="1" applyAlignment="1">
      <alignment horizontal="center" vertical="justify" wrapText="1" shrinkToFit="1"/>
    </xf>
    <xf numFmtId="0" fontId="8" fillId="0" borderId="12" xfId="46" applyNumberFormat="1" applyFont="1" applyFill="1" applyBorder="1" applyAlignment="1">
      <alignment horizontal="centerContinuous" vertical="justify" wrapText="1" shrinkToFit="1"/>
    </xf>
    <xf numFmtId="0" fontId="8" fillId="0" borderId="12" xfId="46" applyNumberFormat="1" applyFont="1" applyFill="1" applyBorder="1" applyAlignment="1">
      <alignment horizontal="center" shrinkToFit="1"/>
    </xf>
    <xf numFmtId="0" fontId="8" fillId="0" borderId="12" xfId="46" applyNumberFormat="1" applyFont="1" applyFill="1" applyBorder="1" applyAlignment="1">
      <alignment horizontal="center" wrapText="1" shrinkToFit="1"/>
    </xf>
    <xf numFmtId="0" fontId="8" fillId="0" borderId="11" xfId="46" applyNumberFormat="1" applyFont="1" applyFill="1" applyBorder="1" applyAlignment="1">
      <alignment horizontal="center" wrapText="1" shrinkToFit="1"/>
    </xf>
    <xf numFmtId="199" fontId="11" fillId="0" borderId="0" xfId="46" quotePrefix="1" applyNumberFormat="1" applyFont="1" applyFill="1" applyBorder="1" applyAlignment="1">
      <alignment horizontal="center" vertical="center"/>
    </xf>
    <xf numFmtId="199" fontId="12" fillId="0" borderId="0" xfId="46" quotePrefix="1" applyNumberFormat="1" applyFont="1" applyFill="1" applyBorder="1" applyAlignment="1">
      <alignment horizontal="center" vertical="center"/>
    </xf>
    <xf numFmtId="0" fontId="3" fillId="0" borderId="0" xfId="46" applyNumberFormat="1" applyFont="1" applyFill="1" applyBorder="1" applyAlignment="1">
      <alignment horizontal="right" vertical="center"/>
    </xf>
    <xf numFmtId="0" fontId="8" fillId="0" borderId="2" xfId="46" applyFont="1" applyFill="1" applyBorder="1" applyAlignment="1">
      <alignment horizontal="center" vertical="center" wrapText="1" shrinkToFit="1"/>
    </xf>
    <xf numFmtId="0" fontId="8" fillId="0" borderId="0" xfId="46" applyFont="1" applyFill="1" applyBorder="1" applyAlignment="1">
      <alignment horizontal="center" vertical="center" shrinkToFit="1"/>
    </xf>
    <xf numFmtId="0" fontId="8" fillId="0" borderId="10" xfId="46" applyFont="1" applyFill="1" applyBorder="1" applyAlignment="1">
      <alignment horizontal="center" vertical="top" shrinkToFit="1"/>
    </xf>
    <xf numFmtId="0" fontId="8" fillId="0" borderId="24" xfId="46" applyFont="1" applyFill="1" applyBorder="1" applyAlignment="1">
      <alignment horizontal="center" vertical="top" wrapText="1" shrinkToFit="1"/>
    </xf>
    <xf numFmtId="0" fontId="8" fillId="0" borderId="7" xfId="46" applyFont="1" applyFill="1" applyBorder="1" applyAlignment="1">
      <alignment horizontal="center" vertical="top" shrinkToFit="1"/>
    </xf>
    <xf numFmtId="0" fontId="8" fillId="0" borderId="10" xfId="46" applyFont="1" applyFill="1" applyBorder="1" applyAlignment="1">
      <alignment horizontal="center" vertical="center" shrinkToFit="1"/>
    </xf>
    <xf numFmtId="0" fontId="8" fillId="0" borderId="11" xfId="46" applyFont="1" applyFill="1" applyBorder="1" applyAlignment="1">
      <alignment horizontal="center" wrapText="1" shrinkToFit="1"/>
    </xf>
    <xf numFmtId="0" fontId="8" fillId="0" borderId="11" xfId="46" applyFont="1" applyFill="1" applyBorder="1" applyAlignment="1">
      <alignment horizontal="center" shrinkToFit="1"/>
    </xf>
    <xf numFmtId="0" fontId="8" fillId="0" borderId="12" xfId="46" applyFont="1" applyFill="1" applyBorder="1" applyAlignment="1">
      <alignment horizontal="center" vertical="center" wrapText="1" shrinkToFit="1"/>
    </xf>
    <xf numFmtId="41" fontId="11" fillId="0" borderId="10" xfId="46" quotePrefix="1" applyNumberFormat="1" applyFont="1" applyFill="1" applyBorder="1" applyAlignment="1">
      <alignment horizontal="center" vertical="center"/>
    </xf>
    <xf numFmtId="41" fontId="12" fillId="0" borderId="10" xfId="46" quotePrefix="1" applyNumberFormat="1" applyFont="1" applyFill="1" applyBorder="1" applyAlignment="1">
      <alignment horizontal="center" vertical="center"/>
    </xf>
    <xf numFmtId="41" fontId="12" fillId="0" borderId="0" xfId="46" quotePrefix="1" applyNumberFormat="1" applyFont="1" applyFill="1" applyBorder="1" applyAlignment="1">
      <alignment horizontal="center" vertical="center"/>
    </xf>
    <xf numFmtId="41" fontId="12" fillId="0" borderId="6" xfId="46" quotePrefix="1" applyNumberFormat="1" applyFont="1" applyFill="1" applyBorder="1" applyAlignment="1">
      <alignment horizontal="center" vertical="center"/>
    </xf>
    <xf numFmtId="41" fontId="11" fillId="0" borderId="16" xfId="46" quotePrefix="1" applyNumberFormat="1" applyFont="1" applyFill="1" applyBorder="1" applyAlignment="1">
      <alignment horizontal="center" vertical="center"/>
    </xf>
    <xf numFmtId="0" fontId="123" fillId="0" borderId="0" xfId="46" applyFont="1" applyFill="1" applyAlignment="1">
      <alignment vertical="center"/>
    </xf>
    <xf numFmtId="0" fontId="123" fillId="0" borderId="0" xfId="46" applyFont="1" applyFill="1" applyAlignment="1">
      <alignment horizontal="right" vertical="center"/>
    </xf>
    <xf numFmtId="0" fontId="123" fillId="0" borderId="0" xfId="46" applyFont="1" applyFill="1" applyAlignment="1">
      <alignment horizontal="center" vertical="center"/>
    </xf>
    <xf numFmtId="0" fontId="123" fillId="0" borderId="0" xfId="46" applyFont="1" applyFill="1" applyAlignment="1">
      <alignment horizontal="left" vertical="center"/>
    </xf>
    <xf numFmtId="0" fontId="123" fillId="0" borderId="0" xfId="46" applyFont="1" applyFill="1" applyBorder="1" applyAlignment="1">
      <alignment horizontal="right" vertical="center"/>
    </xf>
    <xf numFmtId="0" fontId="123" fillId="0" borderId="0" xfId="46" applyFont="1" applyFill="1" applyBorder="1" applyAlignment="1">
      <alignment horizontal="center" vertical="center"/>
    </xf>
    <xf numFmtId="0" fontId="123" fillId="0" borderId="0" xfId="46" applyNumberFormat="1" applyFont="1" applyFill="1" applyBorder="1" applyAlignment="1">
      <alignment horizontal="right" vertical="center"/>
    </xf>
    <xf numFmtId="0" fontId="123" fillId="0" borderId="0" xfId="46" applyFont="1" applyFill="1" applyBorder="1" applyAlignment="1">
      <alignment vertical="center"/>
    </xf>
    <xf numFmtId="0" fontId="3" fillId="0" borderId="0" xfId="47" applyFont="1" applyFill="1" applyAlignment="1">
      <alignment vertical="center"/>
    </xf>
    <xf numFmtId="0" fontId="3" fillId="0" borderId="0" xfId="47" applyFont="1" applyFill="1" applyBorder="1" applyAlignment="1">
      <alignment vertical="center"/>
    </xf>
    <xf numFmtId="0" fontId="3" fillId="0" borderId="0" xfId="47" applyFont="1" applyFill="1" applyAlignment="1">
      <alignment horizontal="right" vertical="center"/>
    </xf>
    <xf numFmtId="0" fontId="5" fillId="0" borderId="0" xfId="47" applyFont="1" applyFill="1" applyBorder="1" applyAlignment="1">
      <alignment vertical="center"/>
    </xf>
    <xf numFmtId="0" fontId="42" fillId="0" borderId="0" xfId="47" applyFont="1" applyFill="1" applyAlignment="1">
      <alignment horizontal="center" vertical="center"/>
    </xf>
    <xf numFmtId="0" fontId="42" fillId="0" borderId="0" xfId="47" applyFont="1" applyFill="1" applyBorder="1" applyAlignment="1">
      <alignment horizontal="center" vertical="center"/>
    </xf>
    <xf numFmtId="0" fontId="42" fillId="0" borderId="0" xfId="47" applyFont="1" applyFill="1" applyBorder="1" applyAlignment="1">
      <alignment vertical="center"/>
    </xf>
    <xf numFmtId="0" fontId="8" fillId="0" borderId="0" xfId="47" applyFont="1" applyFill="1" applyBorder="1" applyAlignment="1">
      <alignment vertical="center"/>
    </xf>
    <xf numFmtId="0" fontId="8" fillId="0" borderId="0" xfId="47" applyFont="1" applyFill="1" applyBorder="1" applyAlignment="1">
      <alignment horizontal="right" vertical="center"/>
    </xf>
    <xf numFmtId="0" fontId="8" fillId="0" borderId="3" xfId="47" applyFont="1" applyFill="1" applyBorder="1" applyAlignment="1">
      <alignment horizontal="centerContinuous" vertical="top"/>
    </xf>
    <xf numFmtId="0" fontId="8" fillId="0" borderId="1" xfId="47" applyFont="1" applyFill="1" applyBorder="1" applyAlignment="1">
      <alignment horizontal="centerContinuous" vertical="top"/>
    </xf>
    <xf numFmtId="0" fontId="8" fillId="0" borderId="17" xfId="47" applyFont="1" applyFill="1" applyBorder="1" applyAlignment="1">
      <alignment horizontal="centerContinuous" vertical="top"/>
    </xf>
    <xf numFmtId="0" fontId="8" fillId="51" borderId="3" xfId="47" applyFont="1" applyFill="1" applyBorder="1" applyAlignment="1">
      <alignment horizontal="center" vertical="top" wrapText="1"/>
    </xf>
    <xf numFmtId="0" fontId="8" fillId="0" borderId="13" xfId="47" applyFont="1" applyFill="1" applyBorder="1" applyAlignment="1">
      <alignment horizontal="centerContinuous"/>
    </xf>
    <xf numFmtId="0" fontId="8" fillId="0" borderId="11" xfId="47" applyFont="1" applyFill="1" applyBorder="1" applyAlignment="1">
      <alignment horizontal="centerContinuous"/>
    </xf>
    <xf numFmtId="0" fontId="8" fillId="0" borderId="18" xfId="47" applyFont="1" applyFill="1" applyBorder="1" applyAlignment="1">
      <alignment horizontal="centerContinuous"/>
    </xf>
    <xf numFmtId="0" fontId="8" fillId="51" borderId="10" xfId="47" applyFont="1" applyFill="1" applyBorder="1" applyAlignment="1">
      <alignment horizontal="center" wrapText="1"/>
    </xf>
    <xf numFmtId="0" fontId="8" fillId="0" borderId="8" xfId="47" applyFont="1" applyFill="1" applyBorder="1" applyAlignment="1">
      <alignment horizontal="centerContinuous" vertical="top"/>
    </xf>
    <xf numFmtId="0" fontId="8" fillId="0" borderId="9" xfId="47" applyFont="1" applyFill="1" applyBorder="1" applyAlignment="1">
      <alignment horizontal="centerContinuous" vertical="top"/>
    </xf>
    <xf numFmtId="0" fontId="8" fillId="50" borderId="9" xfId="47" applyFont="1" applyFill="1" applyBorder="1" applyAlignment="1">
      <alignment horizontal="centerContinuous" vertical="top"/>
    </xf>
    <xf numFmtId="0" fontId="8" fillId="50" borderId="8" xfId="47" applyFont="1" applyFill="1" applyBorder="1" applyAlignment="1">
      <alignment horizontal="centerContinuous" vertical="top"/>
    </xf>
    <xf numFmtId="0" fontId="8" fillId="0" borderId="8" xfId="47" applyFont="1" applyFill="1" applyBorder="1" applyAlignment="1">
      <alignment horizontal="center" vertical="top"/>
    </xf>
    <xf numFmtId="0" fontId="8" fillId="0" borderId="7" xfId="47" applyFont="1" applyFill="1" applyBorder="1" applyAlignment="1">
      <alignment horizontal="centerContinuous" vertical="top"/>
    </xf>
    <xf numFmtId="0" fontId="8" fillId="51" borderId="10" xfId="47" applyFont="1" applyFill="1" applyBorder="1" applyAlignment="1">
      <alignment horizontal="center" vertical="top"/>
    </xf>
    <xf numFmtId="0" fontId="8" fillId="0" borderId="12" xfId="47" applyFont="1" applyFill="1" applyBorder="1" applyAlignment="1">
      <alignment horizontal="centerContinuous"/>
    </xf>
    <xf numFmtId="0" fontId="8" fillId="0" borderId="19" xfId="47" applyFont="1" applyFill="1" applyBorder="1" applyAlignment="1">
      <alignment horizontal="centerContinuous"/>
    </xf>
    <xf numFmtId="0" fontId="8" fillId="51" borderId="19" xfId="47" applyFont="1" applyFill="1" applyBorder="1" applyAlignment="1">
      <alignment horizontal="centerContinuous"/>
    </xf>
    <xf numFmtId="0" fontId="10" fillId="50" borderId="12" xfId="47" applyFont="1" applyFill="1" applyBorder="1" applyAlignment="1">
      <alignment horizontal="centerContinuous"/>
    </xf>
    <xf numFmtId="0" fontId="8" fillId="50" borderId="12" xfId="47" applyFont="1" applyFill="1" applyBorder="1" applyAlignment="1">
      <alignment horizontal="centerContinuous"/>
    </xf>
    <xf numFmtId="0" fontId="10" fillId="0" borderId="12" xfId="47" applyFont="1" applyFill="1" applyBorder="1" applyAlignment="1">
      <alignment horizontal="centerContinuous"/>
    </xf>
    <xf numFmtId="0" fontId="10" fillId="0" borderId="12" xfId="47" applyFont="1" applyFill="1" applyBorder="1" applyAlignment="1">
      <alignment horizontal="center"/>
    </xf>
    <xf numFmtId="0" fontId="11" fillId="0" borderId="12" xfId="47" applyFont="1" applyFill="1" applyBorder="1" applyAlignment="1">
      <alignment horizontal="centerContinuous"/>
    </xf>
    <xf numFmtId="0" fontId="11" fillId="0" borderId="12" xfId="47" applyFont="1" applyFill="1" applyBorder="1" applyAlignment="1">
      <alignment horizontal="center"/>
    </xf>
    <xf numFmtId="0" fontId="11" fillId="0" borderId="12" xfId="47" applyFont="1" applyFill="1" applyBorder="1" applyAlignment="1">
      <alignment horizontal="centerContinuous" shrinkToFit="1"/>
    </xf>
    <xf numFmtId="0" fontId="11" fillId="0" borderId="12" xfId="47" applyFont="1" applyFill="1" applyBorder="1" applyAlignment="1">
      <alignment horizontal="center" shrinkToFit="1"/>
    </xf>
    <xf numFmtId="0" fontId="8" fillId="51" borderId="13" xfId="47" applyFont="1" applyFill="1" applyBorder="1" applyAlignment="1">
      <alignment horizontal="centerContinuous"/>
    </xf>
    <xf numFmtId="0" fontId="11" fillId="0" borderId="0" xfId="47" quotePrefix="1" applyFont="1" applyFill="1" applyBorder="1" applyAlignment="1">
      <alignment horizontal="center" vertical="center"/>
    </xf>
    <xf numFmtId="41" fontId="11" fillId="0" borderId="10" xfId="47" applyNumberFormat="1" applyFont="1" applyFill="1" applyBorder="1" applyAlignment="1">
      <alignment vertical="center"/>
    </xf>
    <xf numFmtId="41" fontId="11" fillId="0" borderId="0" xfId="47" applyNumberFormat="1" applyFont="1" applyFill="1" applyBorder="1" applyAlignment="1">
      <alignment vertical="center"/>
    </xf>
    <xf numFmtId="41" fontId="11" fillId="0" borderId="0" xfId="47" applyNumberFormat="1" applyFont="1" applyFill="1" applyBorder="1" applyAlignment="1">
      <alignment horizontal="right" vertical="center"/>
    </xf>
    <xf numFmtId="41" fontId="11" fillId="50" borderId="0" xfId="47" applyNumberFormat="1" applyFont="1" applyFill="1" applyBorder="1" applyAlignment="1">
      <alignment vertical="center"/>
    </xf>
    <xf numFmtId="0" fontId="11" fillId="0" borderId="10" xfId="47" quotePrefix="1" applyFont="1" applyFill="1" applyBorder="1" applyAlignment="1">
      <alignment horizontal="center" vertical="center"/>
    </xf>
    <xf numFmtId="0" fontId="11" fillId="0" borderId="0" xfId="47" applyFont="1" applyFill="1" applyBorder="1" applyAlignment="1">
      <alignment vertical="center"/>
    </xf>
    <xf numFmtId="41" fontId="11" fillId="0" borderId="6" xfId="47" applyNumberFormat="1" applyFont="1" applyFill="1" applyBorder="1" applyAlignment="1">
      <alignment vertical="center"/>
    </xf>
    <xf numFmtId="0" fontId="11" fillId="0" borderId="0" xfId="47" applyNumberFormat="1" applyFont="1" applyFill="1" applyBorder="1" applyAlignment="1">
      <alignment horizontal="center" vertical="center"/>
    </xf>
    <xf numFmtId="0" fontId="12" fillId="0" borderId="16" xfId="47" quotePrefix="1" applyFont="1" applyFill="1" applyBorder="1" applyAlignment="1">
      <alignment horizontal="center" vertical="center"/>
    </xf>
    <xf numFmtId="41" fontId="12" fillId="0" borderId="15" xfId="47" applyNumberFormat="1" applyFont="1" applyFill="1" applyBorder="1" applyAlignment="1">
      <alignment vertical="center"/>
    </xf>
    <xf numFmtId="41" fontId="12" fillId="0" borderId="16" xfId="47" applyNumberFormat="1" applyFont="1" applyFill="1" applyBorder="1" applyAlignment="1">
      <alignment vertical="center"/>
    </xf>
    <xf numFmtId="41" fontId="12" fillId="0" borderId="16" xfId="47" applyNumberFormat="1" applyFont="1" applyFill="1" applyBorder="1" applyAlignment="1">
      <alignment horizontal="right" vertical="center"/>
    </xf>
    <xf numFmtId="41" fontId="12" fillId="50" borderId="16" xfId="47" applyNumberFormat="1" applyFont="1" applyFill="1" applyBorder="1" applyAlignment="1">
      <alignment vertical="center"/>
    </xf>
    <xf numFmtId="41" fontId="12" fillId="0" borderId="14" xfId="47" applyNumberFormat="1" applyFont="1" applyFill="1" applyBorder="1" applyAlignment="1">
      <alignment vertical="center"/>
    </xf>
    <xf numFmtId="0" fontId="12" fillId="0" borderId="15" xfId="47" quotePrefix="1" applyFont="1" applyFill="1" applyBorder="1" applyAlignment="1">
      <alignment horizontal="center" vertical="center"/>
    </xf>
    <xf numFmtId="0" fontId="12" fillId="0" borderId="0" xfId="47" applyFont="1" applyFill="1" applyBorder="1" applyAlignment="1">
      <alignment vertical="center"/>
    </xf>
    <xf numFmtId="0" fontId="8" fillId="0" borderId="0" xfId="47" applyFont="1" applyFill="1" applyAlignment="1">
      <alignment horizontal="right" vertical="center"/>
    </xf>
    <xf numFmtId="0" fontId="8" fillId="0" borderId="0" xfId="47" applyFont="1" applyFill="1" applyAlignment="1">
      <alignment vertical="center"/>
    </xf>
    <xf numFmtId="0" fontId="124" fillId="0" borderId="0" xfId="47" applyFont="1" applyFill="1" applyAlignment="1">
      <alignment vertical="center"/>
    </xf>
    <xf numFmtId="0" fontId="14" fillId="0" borderId="0" xfId="47" applyFont="1" applyFill="1" applyAlignment="1">
      <alignment horizontal="right" vertical="center"/>
    </xf>
    <xf numFmtId="0" fontId="14" fillId="0" borderId="0" xfId="47" applyFont="1" applyFill="1" applyBorder="1" applyAlignment="1">
      <alignment vertical="center"/>
    </xf>
    <xf numFmtId="0" fontId="123" fillId="0" borderId="0" xfId="47" applyFont="1" applyFill="1" applyAlignment="1">
      <alignment horizontal="right" vertical="center"/>
    </xf>
    <xf numFmtId="0" fontId="14" fillId="0" borderId="0" xfId="47" applyFont="1" applyFill="1" applyAlignment="1">
      <alignment vertical="center"/>
    </xf>
    <xf numFmtId="0" fontId="44" fillId="0" borderId="0" xfId="47" applyFont="1" applyFill="1" applyAlignment="1">
      <alignment vertical="center"/>
    </xf>
    <xf numFmtId="0" fontId="8" fillId="0" borderId="0" xfId="47" applyFont="1" applyFill="1" applyBorder="1" applyAlignment="1">
      <alignment horizontal="center" vertical="center" shrinkToFit="1"/>
    </xf>
    <xf numFmtId="0" fontId="8" fillId="0" borderId="8" xfId="597" applyFont="1" applyBorder="1" applyAlignment="1">
      <alignment horizontal="centerContinuous" vertical="center"/>
    </xf>
    <xf numFmtId="0" fontId="8" fillId="0" borderId="7" xfId="47" applyFont="1" applyFill="1" applyBorder="1" applyAlignment="1">
      <alignment horizontal="center" vertical="top" wrapText="1"/>
    </xf>
    <xf numFmtId="0" fontId="8" fillId="0" borderId="8" xfId="47" applyFont="1" applyFill="1" applyBorder="1" applyAlignment="1">
      <alignment horizontal="center" vertical="top" wrapText="1"/>
    </xf>
    <xf numFmtId="0" fontId="8" fillId="0" borderId="18" xfId="47" applyFont="1" applyFill="1" applyBorder="1" applyAlignment="1">
      <alignment horizontal="center" vertical="center" shrinkToFit="1"/>
    </xf>
    <xf numFmtId="0" fontId="8" fillId="0" borderId="7" xfId="597" applyFont="1" applyBorder="1" applyAlignment="1">
      <alignment horizontal="center" vertical="center" shrinkToFit="1"/>
    </xf>
    <xf numFmtId="0" fontId="8" fillId="0" borderId="12" xfId="47" applyFont="1" applyFill="1" applyBorder="1" applyAlignment="1">
      <alignment horizontal="center"/>
    </xf>
    <xf numFmtId="0" fontId="8" fillId="0" borderId="12" xfId="47" applyFont="1" applyFill="1" applyBorder="1" applyAlignment="1">
      <alignment horizontal="center" shrinkToFit="1"/>
    </xf>
    <xf numFmtId="0" fontId="10" fillId="0" borderId="12" xfId="47" applyFont="1" applyFill="1" applyBorder="1" applyAlignment="1">
      <alignment horizontal="center" wrapText="1"/>
    </xf>
    <xf numFmtId="0" fontId="11" fillId="0" borderId="6" xfId="47" quotePrefix="1" applyFont="1" applyFill="1" applyBorder="1" applyAlignment="1">
      <alignment horizontal="center" vertical="center"/>
    </xf>
    <xf numFmtId="41" fontId="11" fillId="0" borderId="0" xfId="47" quotePrefix="1" applyNumberFormat="1" applyFont="1" applyFill="1" applyBorder="1" applyAlignment="1">
      <alignment horizontal="center" vertical="center"/>
    </xf>
    <xf numFmtId="41" fontId="11" fillId="0" borderId="21" xfId="47" quotePrefix="1" applyNumberFormat="1" applyFont="1" applyFill="1" applyBorder="1" applyAlignment="1">
      <alignment horizontal="center" vertical="center"/>
    </xf>
    <xf numFmtId="41" fontId="11" fillId="0" borderId="21" xfId="47" applyNumberFormat="1" applyFont="1" applyFill="1" applyBorder="1" applyAlignment="1">
      <alignment horizontal="center" vertical="center"/>
    </xf>
    <xf numFmtId="41" fontId="11" fillId="0" borderId="0" xfId="47" applyNumberFormat="1" applyFont="1" applyFill="1" applyBorder="1" applyAlignment="1">
      <alignment horizontal="center" vertical="center"/>
    </xf>
    <xf numFmtId="41" fontId="11" fillId="0" borderId="0" xfId="47" applyNumberFormat="1" applyFont="1" applyFill="1" applyBorder="1" applyAlignment="1">
      <alignment horizontal="center" vertical="center" shrinkToFit="1"/>
    </xf>
    <xf numFmtId="41" fontId="11" fillId="0" borderId="6" xfId="47" applyNumberFormat="1" applyFont="1" applyFill="1" applyBorder="1" applyAlignment="1">
      <alignment horizontal="center" vertical="center"/>
    </xf>
    <xf numFmtId="0" fontId="12" fillId="0" borderId="14" xfId="47" quotePrefix="1" applyFont="1" applyFill="1" applyBorder="1" applyAlignment="1">
      <alignment horizontal="center" vertical="center" shrinkToFit="1"/>
    </xf>
    <xf numFmtId="41" fontId="12" fillId="0" borderId="16" xfId="47" quotePrefix="1" applyNumberFormat="1" applyFont="1" applyFill="1" applyBorder="1" applyAlignment="1">
      <alignment horizontal="center" vertical="center" shrinkToFit="1"/>
    </xf>
    <xf numFmtId="41" fontId="12" fillId="0" borderId="16" xfId="47" applyNumberFormat="1" applyFont="1" applyFill="1" applyBorder="1" applyAlignment="1">
      <alignment horizontal="center" vertical="center" shrinkToFit="1"/>
    </xf>
    <xf numFmtId="41" fontId="12" fillId="0" borderId="14" xfId="47" applyNumberFormat="1" applyFont="1" applyFill="1" applyBorder="1" applyAlignment="1">
      <alignment horizontal="center" vertical="center" shrinkToFit="1"/>
    </xf>
    <xf numFmtId="0" fontId="12" fillId="0" borderId="16" xfId="47" quotePrefix="1" applyFont="1" applyFill="1" applyBorder="1" applyAlignment="1">
      <alignment horizontal="center" vertical="center" shrinkToFit="1"/>
    </xf>
    <xf numFmtId="0" fontId="12" fillId="0" borderId="0" xfId="47" applyFont="1" applyFill="1" applyBorder="1" applyAlignment="1">
      <alignment vertical="center" shrinkToFit="1"/>
    </xf>
    <xf numFmtId="0" fontId="8" fillId="0" borderId="17" xfId="47" applyFont="1" applyFill="1" applyBorder="1" applyAlignment="1">
      <alignment vertical="center"/>
    </xf>
    <xf numFmtId="0" fontId="8" fillId="0" borderId="0" xfId="47" applyFont="1" applyFill="1" applyBorder="1" applyAlignment="1">
      <alignment horizontal="center" vertical="center"/>
    </xf>
    <xf numFmtId="0" fontId="8" fillId="0" borderId="17" xfId="47" applyFont="1" applyFill="1" applyBorder="1" applyAlignment="1">
      <alignment horizontal="right" vertical="center"/>
    </xf>
    <xf numFmtId="0" fontId="8" fillId="0" borderId="2" xfId="46" applyFont="1" applyFill="1" applyBorder="1" applyAlignment="1">
      <alignment horizontal="centerContinuous" vertical="top" shrinkToFit="1"/>
    </xf>
    <xf numFmtId="0" fontId="8" fillId="51" borderId="2" xfId="46" applyFont="1" applyFill="1" applyBorder="1" applyAlignment="1">
      <alignment horizontal="centerContinuous" vertical="top" shrinkToFit="1"/>
    </xf>
    <xf numFmtId="0" fontId="8" fillId="51" borderId="2" xfId="46" applyFont="1" applyFill="1" applyBorder="1" applyAlignment="1">
      <alignment horizontal="center" vertical="top" wrapText="1" shrinkToFit="1"/>
    </xf>
    <xf numFmtId="0" fontId="8" fillId="51" borderId="1" xfId="46" applyFont="1" applyFill="1" applyBorder="1" applyAlignment="1">
      <alignment horizontal="center" vertical="top" wrapText="1" shrinkToFit="1"/>
    </xf>
    <xf numFmtId="0" fontId="8" fillId="51" borderId="7" xfId="46" applyFont="1" applyFill="1" applyBorder="1" applyAlignment="1">
      <alignment horizontal="centerContinuous" vertical="top" shrinkToFit="1"/>
    </xf>
    <xf numFmtId="0" fontId="8" fillId="51" borderId="7" xfId="46" applyFont="1" applyFill="1" applyBorder="1" applyAlignment="1">
      <alignment horizontal="center" vertical="top" shrinkToFit="1"/>
    </xf>
    <xf numFmtId="0" fontId="8" fillId="51" borderId="6" xfId="46" applyFont="1" applyFill="1" applyBorder="1" applyAlignment="1">
      <alignment horizontal="center" vertical="top" shrinkToFit="1"/>
    </xf>
    <xf numFmtId="0" fontId="8" fillId="51" borderId="7" xfId="46" applyFont="1" applyFill="1" applyBorder="1" applyAlignment="1">
      <alignment horizontal="centerContinuous" vertical="center" shrinkToFit="1"/>
    </xf>
    <xf numFmtId="0" fontId="8" fillId="0" borderId="6" xfId="46" applyFont="1" applyFill="1" applyBorder="1" applyAlignment="1">
      <alignment horizontal="center" shrinkToFit="1"/>
    </xf>
    <xf numFmtId="0" fontId="8" fillId="51" borderId="6" xfId="46" applyFont="1" applyFill="1" applyBorder="1" applyAlignment="1">
      <alignment horizontal="center" wrapText="1" shrinkToFit="1"/>
    </xf>
    <xf numFmtId="0" fontId="8" fillId="0" borderId="7" xfId="46" applyFont="1" applyFill="1" applyBorder="1" applyAlignment="1">
      <alignment horizontal="center" vertical="center" shrinkToFit="1"/>
    </xf>
    <xf numFmtId="0" fontId="8" fillId="51" borderId="7" xfId="46" applyFont="1" applyFill="1" applyBorder="1" applyAlignment="1">
      <alignment horizontal="center" shrinkToFit="1"/>
    </xf>
    <xf numFmtId="0" fontId="8" fillId="0" borderId="7" xfId="46" applyFont="1" applyFill="1" applyBorder="1" applyAlignment="1">
      <alignment horizontal="center" vertical="center"/>
    </xf>
    <xf numFmtId="0" fontId="8" fillId="51" borderId="7" xfId="46" applyFont="1" applyFill="1" applyBorder="1" applyAlignment="1">
      <alignment horizontal="center" vertical="center" shrinkToFit="1"/>
    </xf>
    <xf numFmtId="0" fontId="8" fillId="0" borderId="7" xfId="46" applyFont="1" applyFill="1" applyBorder="1" applyAlignment="1">
      <alignment vertical="center" shrinkToFit="1"/>
    </xf>
    <xf numFmtId="0" fontId="8" fillId="51" borderId="12" xfId="46" applyFont="1" applyFill="1" applyBorder="1" applyAlignment="1">
      <alignment horizontal="center" shrinkToFit="1"/>
    </xf>
    <xf numFmtId="0" fontId="8" fillId="51" borderId="12" xfId="46" applyFont="1" applyFill="1" applyBorder="1" applyAlignment="1">
      <alignment horizontal="center" wrapText="1" shrinkToFit="1"/>
    </xf>
    <xf numFmtId="0" fontId="8" fillId="0" borderId="11" xfId="46" applyFont="1" applyFill="1" applyBorder="1" applyAlignment="1">
      <alignment horizontal="centerContinuous" wrapText="1" shrinkToFit="1"/>
    </xf>
    <xf numFmtId="0" fontId="8" fillId="51" borderId="11" xfId="46" applyFont="1" applyFill="1" applyBorder="1" applyAlignment="1">
      <alignment horizontal="center" wrapText="1" shrinkToFit="1"/>
    </xf>
    <xf numFmtId="0" fontId="8" fillId="0" borderId="12" xfId="46" applyFont="1" applyFill="1" applyBorder="1" applyAlignment="1">
      <alignment horizontal="centerContinuous" wrapText="1" shrinkToFit="1"/>
    </xf>
    <xf numFmtId="0" fontId="8" fillId="51" borderId="12" xfId="46" applyFont="1" applyFill="1" applyBorder="1" applyAlignment="1">
      <alignment horizontal="centerContinuous" wrapText="1" shrinkToFit="1"/>
    </xf>
    <xf numFmtId="0" fontId="8" fillId="0" borderId="13" xfId="46" applyFont="1" applyFill="1" applyBorder="1" applyAlignment="1">
      <alignment horizontal="centerContinuous" wrapText="1" shrinkToFit="1"/>
    </xf>
    <xf numFmtId="0" fontId="8" fillId="51" borderId="12" xfId="46" applyFont="1" applyFill="1" applyBorder="1" applyAlignment="1">
      <alignment horizontal="centerContinuous" shrinkToFit="1"/>
    </xf>
    <xf numFmtId="0" fontId="11" fillId="0" borderId="21" xfId="46" applyNumberFormat="1" applyFont="1" applyFill="1" applyBorder="1" applyAlignment="1">
      <alignment horizontal="center" vertical="center"/>
    </xf>
    <xf numFmtId="41" fontId="11" fillId="0" borderId="21" xfId="46" applyNumberFormat="1" applyFont="1" applyFill="1" applyBorder="1" applyAlignment="1">
      <alignment horizontal="right" vertical="center"/>
    </xf>
    <xf numFmtId="41" fontId="11" fillId="0" borderId="0" xfId="46" quotePrefix="1" applyNumberFormat="1" applyFont="1" applyFill="1" applyBorder="1" applyAlignment="1">
      <alignment horizontal="right" vertical="center"/>
    </xf>
    <xf numFmtId="0" fontId="11" fillId="0" borderId="0" xfId="46" applyNumberFormat="1" applyFont="1" applyFill="1" applyBorder="1" applyAlignment="1">
      <alignment horizontal="center" vertical="center"/>
    </xf>
    <xf numFmtId="41" fontId="25" fillId="0" borderId="0" xfId="46" applyNumberFormat="1" applyFont="1" applyFill="1" applyBorder="1" applyAlignment="1">
      <alignment horizontal="center" vertical="center"/>
    </xf>
    <xf numFmtId="0" fontId="8" fillId="0" borderId="3" xfId="46" applyFont="1" applyFill="1" applyBorder="1" applyAlignment="1">
      <alignment horizontal="center" vertical="center" shrinkToFit="1"/>
    </xf>
    <xf numFmtId="0" fontId="8" fillId="0" borderId="2" xfId="46" applyFont="1" applyFill="1" applyBorder="1" applyAlignment="1">
      <alignment horizontal="center" vertical="center" shrinkToFit="1"/>
    </xf>
    <xf numFmtId="0" fontId="8" fillId="0" borderId="10" xfId="46" applyFont="1" applyFill="1" applyBorder="1" applyAlignment="1">
      <alignment horizontal="centerContinuous" shrinkToFit="1"/>
    </xf>
    <xf numFmtId="0" fontId="11" fillId="0" borderId="18" xfId="46" applyFont="1" applyFill="1" applyBorder="1" applyAlignment="1">
      <alignment horizontal="center" shrinkToFit="1"/>
    </xf>
    <xf numFmtId="0" fontId="11" fillId="0" borderId="12" xfId="46" applyFont="1" applyFill="1" applyBorder="1" applyAlignment="1">
      <alignment horizontal="center" wrapText="1"/>
    </xf>
    <xf numFmtId="0" fontId="11" fillId="0" borderId="12" xfId="46" applyFont="1" applyFill="1" applyBorder="1" applyAlignment="1">
      <alignment horizontal="center"/>
    </xf>
    <xf numFmtId="201" fontId="11" fillId="0" borderId="10" xfId="46" quotePrefix="1" applyNumberFormat="1" applyFont="1" applyFill="1" applyBorder="1" applyAlignment="1">
      <alignment horizontal="center" vertical="center"/>
    </xf>
    <xf numFmtId="0" fontId="12" fillId="0" borderId="6" xfId="46" quotePrefix="1" applyFont="1" applyFill="1" applyBorder="1" applyAlignment="1">
      <alignment horizontal="center" vertical="center"/>
    </xf>
    <xf numFmtId="41" fontId="12" fillId="0" borderId="0" xfId="46" applyNumberFormat="1" applyFont="1" applyFill="1" applyBorder="1" applyAlignment="1">
      <alignment horizontal="right" vertical="center"/>
    </xf>
    <xf numFmtId="201" fontId="12" fillId="0" borderId="10" xfId="46" quotePrefix="1" applyNumberFormat="1" applyFont="1" applyFill="1" applyBorder="1" applyAlignment="1">
      <alignment horizontal="center" vertical="center"/>
    </xf>
    <xf numFmtId="3" fontId="11" fillId="0" borderId="6" xfId="46" applyNumberFormat="1" applyFont="1" applyFill="1" applyBorder="1" applyAlignment="1">
      <alignment horizontal="center" vertical="center"/>
    </xf>
    <xf numFmtId="3" fontId="11" fillId="0" borderId="14" xfId="46" applyNumberFormat="1" applyFont="1" applyFill="1" applyBorder="1" applyAlignment="1">
      <alignment horizontal="center" vertical="center"/>
    </xf>
    <xf numFmtId="0" fontId="11" fillId="0" borderId="0" xfId="46" applyFont="1" applyFill="1" applyBorder="1" applyAlignment="1">
      <alignment horizontal="right" vertical="center"/>
    </xf>
    <xf numFmtId="0" fontId="3" fillId="0" borderId="0" xfId="52" applyFont="1" applyFill="1" applyBorder="1" applyAlignment="1">
      <alignment horizontal="center" vertical="center"/>
    </xf>
    <xf numFmtId="0" fontId="42" fillId="0" borderId="0" xfId="52" applyFont="1" applyFill="1" applyAlignment="1">
      <alignment horizontal="center" vertical="center"/>
    </xf>
    <xf numFmtId="0" fontId="42" fillId="0" borderId="0" xfId="52" applyFont="1" applyFill="1" applyBorder="1" applyAlignment="1">
      <alignment horizontal="centerContinuous" vertical="center"/>
    </xf>
    <xf numFmtId="0" fontId="8" fillId="0" borderId="17" xfId="52" applyFont="1" applyFill="1" applyBorder="1" applyAlignment="1">
      <alignment horizontal="center" vertical="center" shrinkToFit="1"/>
    </xf>
    <xf numFmtId="0" fontId="8" fillId="0" borderId="3" xfId="52" applyFont="1" applyFill="1" applyBorder="1" applyAlignment="1">
      <alignment horizontal="centerContinuous" vertical="center" wrapText="1" shrinkToFit="1"/>
    </xf>
    <xf numFmtId="0" fontId="8" fillId="0" borderId="10" xfId="52" applyFont="1" applyFill="1" applyBorder="1" applyAlignment="1">
      <alignment horizontal="left" vertical="center" shrinkToFit="1"/>
    </xf>
    <xf numFmtId="0" fontId="8" fillId="0" borderId="24" xfId="52" applyFont="1" applyFill="1" applyBorder="1" applyAlignment="1">
      <alignment horizontal="centerContinuous" vertical="center" shrinkToFit="1"/>
    </xf>
    <xf numFmtId="0" fontId="8" fillId="0" borderId="0" xfId="52" applyFont="1" applyFill="1" applyBorder="1" applyAlignment="1">
      <alignment horizontal="centerContinuous" vertical="center" shrinkToFit="1"/>
    </xf>
    <xf numFmtId="0" fontId="8" fillId="0" borderId="10" xfId="52" applyFont="1" applyFill="1" applyBorder="1" applyAlignment="1">
      <alignment horizontal="centerContinuous" vertical="center" shrinkToFit="1"/>
    </xf>
    <xf numFmtId="0" fontId="8" fillId="0" borderId="10" xfId="52" applyFont="1" applyFill="1" applyBorder="1" applyAlignment="1">
      <alignment horizontal="center" vertical="center" shrinkToFit="1"/>
    </xf>
    <xf numFmtId="0" fontId="8" fillId="0" borderId="7" xfId="52" applyFont="1" applyFill="1" applyBorder="1" applyAlignment="1">
      <alignment horizontal="centerContinuous" vertical="center" shrinkToFit="1"/>
    </xf>
    <xf numFmtId="0" fontId="8" fillId="0" borderId="7" xfId="52" applyFont="1" applyFill="1" applyBorder="1" applyAlignment="1">
      <alignment horizontal="left" vertical="center" shrinkToFit="1"/>
    </xf>
    <xf numFmtId="0" fontId="8" fillId="0" borderId="13" xfId="52" applyFont="1" applyFill="1" applyBorder="1" applyAlignment="1">
      <alignment horizontal="center" wrapText="1" shrinkToFit="1"/>
    </xf>
    <xf numFmtId="0" fontId="8" fillId="0" borderId="13" xfId="52" applyFont="1" applyFill="1" applyBorder="1" applyAlignment="1">
      <alignment horizontal="centerContinuous" shrinkToFit="1"/>
    </xf>
    <xf numFmtId="0" fontId="8" fillId="0" borderId="18" xfId="52" applyFont="1" applyFill="1" applyBorder="1" applyAlignment="1">
      <alignment horizontal="center" wrapText="1" shrinkToFit="1"/>
    </xf>
    <xf numFmtId="0" fontId="8" fillId="0" borderId="12" xfId="52" applyFont="1" applyFill="1" applyBorder="1" applyAlignment="1">
      <alignment horizontal="centerContinuous" wrapText="1" shrinkToFit="1"/>
    </xf>
    <xf numFmtId="0" fontId="8" fillId="0" borderId="18" xfId="52" applyFont="1" applyFill="1" applyBorder="1" applyAlignment="1">
      <alignment horizontal="centerContinuous" wrapText="1" shrinkToFit="1"/>
    </xf>
    <xf numFmtId="0" fontId="8" fillId="0" borderId="12" xfId="52" applyFont="1" applyFill="1" applyBorder="1" applyAlignment="1">
      <alignment horizontal="centerContinuous" shrinkToFit="1"/>
    </xf>
    <xf numFmtId="0" fontId="8" fillId="0" borderId="13" xfId="52" applyFont="1" applyFill="1" applyBorder="1" applyAlignment="1">
      <alignment horizontal="centerContinuous" wrapText="1" shrinkToFit="1"/>
    </xf>
    <xf numFmtId="0" fontId="11" fillId="0" borderId="0" xfId="52" quotePrefix="1" applyFont="1" applyFill="1" applyBorder="1" applyAlignment="1">
      <alignment horizontal="center" vertical="center"/>
    </xf>
    <xf numFmtId="41" fontId="11" fillId="0" borderId="10" xfId="52" applyNumberFormat="1" applyFont="1" applyFill="1" applyBorder="1" applyAlignment="1">
      <alignment horizontal="center" vertical="center"/>
    </xf>
    <xf numFmtId="202" fontId="11" fillId="0" borderId="0" xfId="52" applyNumberFormat="1" applyFont="1" applyFill="1" applyBorder="1" applyAlignment="1">
      <alignment horizontal="center" vertical="center"/>
    </xf>
    <xf numFmtId="41" fontId="11" fillId="0" borderId="0" xfId="52" applyNumberFormat="1" applyFont="1" applyFill="1" applyBorder="1" applyAlignment="1">
      <alignment horizontal="center" vertical="center"/>
    </xf>
    <xf numFmtId="41" fontId="11" fillId="0" borderId="6" xfId="52" applyNumberFormat="1" applyFont="1" applyFill="1" applyBorder="1" applyAlignment="1">
      <alignment horizontal="center" vertical="center"/>
    </xf>
    <xf numFmtId="41" fontId="11" fillId="0" borderId="0" xfId="52" applyNumberFormat="1" applyFont="1" applyFill="1" applyBorder="1" applyAlignment="1">
      <alignment horizontal="right" vertical="center"/>
    </xf>
    <xf numFmtId="0" fontId="12" fillId="0" borderId="16" xfId="52" quotePrefix="1" applyFont="1" applyFill="1" applyBorder="1" applyAlignment="1">
      <alignment horizontal="center" vertical="center"/>
    </xf>
    <xf numFmtId="0" fontId="123" fillId="0" borderId="0" xfId="52" applyFont="1" applyFill="1" applyAlignment="1">
      <alignment vertical="center"/>
    </xf>
    <xf numFmtId="0" fontId="123" fillId="0" borderId="0" xfId="52" applyFont="1" applyFill="1" applyBorder="1" applyAlignment="1">
      <alignment vertical="center"/>
    </xf>
    <xf numFmtId="0" fontId="123" fillId="0" borderId="0" xfId="52" applyFont="1" applyFill="1" applyBorder="1" applyAlignment="1">
      <alignment horizontal="center" vertical="center"/>
    </xf>
    <xf numFmtId="0" fontId="14" fillId="0" borderId="0" xfId="52" applyFont="1" applyFill="1" applyBorder="1" applyAlignment="1">
      <alignment horizontal="center" vertical="center"/>
    </xf>
    <xf numFmtId="41" fontId="3" fillId="0" borderId="0" xfId="52" applyNumberFormat="1" applyFont="1" applyFill="1" applyAlignment="1">
      <alignment horizontal="centerContinuous" vertical="center"/>
    </xf>
    <xf numFmtId="0" fontId="11" fillId="0" borderId="2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left" vertical="center"/>
    </xf>
    <xf numFmtId="0" fontId="11" fillId="0" borderId="7" xfId="52" applyFont="1" applyFill="1" applyBorder="1" applyAlignment="1">
      <alignment horizontal="left" vertical="center"/>
    </xf>
    <xf numFmtId="0" fontId="11" fillId="0" borderId="8" xfId="52" applyFont="1" applyFill="1" applyBorder="1" applyAlignment="1">
      <alignment horizontal="center" vertical="center" wrapText="1"/>
    </xf>
    <xf numFmtId="0" fontId="11" fillId="0" borderId="9" xfId="52" applyFont="1" applyFill="1" applyBorder="1" applyAlignment="1">
      <alignment horizontal="center" vertical="top"/>
    </xf>
    <xf numFmtId="0" fontId="11" fillId="0" borderId="8" xfId="52" applyFont="1" applyFill="1" applyBorder="1" applyAlignment="1">
      <alignment horizontal="center" vertical="top"/>
    </xf>
    <xf numFmtId="0" fontId="11" fillId="0" borderId="8" xfId="52" applyFont="1" applyFill="1" applyBorder="1" applyAlignment="1">
      <alignment horizontal="center" vertical="top" wrapText="1"/>
    </xf>
    <xf numFmtId="0" fontId="11" fillId="0" borderId="24" xfId="52" applyFont="1" applyFill="1" applyBorder="1" applyAlignment="1">
      <alignment horizontal="center" vertical="top" wrapText="1"/>
    </xf>
    <xf numFmtId="0" fontId="11" fillId="0" borderId="24" xfId="52" applyFont="1" applyFill="1" applyBorder="1" applyAlignment="1">
      <alignment horizontal="center" vertical="top"/>
    </xf>
    <xf numFmtId="0" fontId="11" fillId="0" borderId="6" xfId="52" applyFont="1" applyFill="1" applyBorder="1" applyAlignment="1">
      <alignment horizontal="center" vertical="top"/>
    </xf>
    <xf numFmtId="0" fontId="11" fillId="0" borderId="7" xfId="52" applyFont="1" applyFill="1" applyBorder="1" applyAlignment="1">
      <alignment horizontal="center" vertical="top"/>
    </xf>
    <xf numFmtId="0" fontId="11" fillId="0" borderId="7" xfId="52" applyFont="1" applyFill="1" applyBorder="1" applyAlignment="1">
      <alignment horizontal="center" vertical="top" wrapText="1"/>
    </xf>
    <xf numFmtId="0" fontId="11" fillId="0" borderId="7" xfId="52" applyNumberFormat="1" applyFont="1" applyFill="1" applyBorder="1" applyAlignment="1">
      <alignment horizontal="center" vertical="top"/>
    </xf>
    <xf numFmtId="0" fontId="11" fillId="0" borderId="10" xfId="52" applyFont="1" applyFill="1" applyBorder="1" applyAlignment="1">
      <alignment horizontal="left"/>
    </xf>
    <xf numFmtId="0" fontId="11" fillId="0" borderId="7" xfId="52" applyFont="1" applyFill="1" applyBorder="1" applyAlignment="1">
      <alignment horizontal="centerContinuous"/>
    </xf>
    <xf numFmtId="0" fontId="11" fillId="0" borderId="7" xfId="52" applyFont="1" applyFill="1" applyBorder="1" applyAlignment="1">
      <alignment horizontal="left"/>
    </xf>
    <xf numFmtId="0" fontId="11" fillId="0" borderId="10" xfId="52" applyFont="1" applyFill="1" applyBorder="1" applyAlignment="1">
      <alignment horizontal="centerContinuous"/>
    </xf>
    <xf numFmtId="0" fontId="11" fillId="0" borderId="6" xfId="52" applyFont="1" applyFill="1" applyBorder="1" applyAlignment="1">
      <alignment horizontal="centerContinuous"/>
    </xf>
    <xf numFmtId="0" fontId="11" fillId="0" borderId="7" xfId="52" applyFont="1" applyFill="1" applyBorder="1" applyAlignment="1">
      <alignment horizontal="center"/>
    </xf>
    <xf numFmtId="0" fontId="11" fillId="0" borderId="13" xfId="52" applyFont="1" applyFill="1" applyBorder="1" applyAlignment="1">
      <alignment horizontal="center"/>
    </xf>
    <xf numFmtId="0" fontId="10" fillId="0" borderId="13" xfId="52" applyFont="1" applyFill="1" applyBorder="1" applyAlignment="1">
      <alignment horizontal="left" wrapText="1"/>
    </xf>
    <xf numFmtId="0" fontId="11" fillId="0" borderId="12" xfId="52" applyFont="1" applyFill="1" applyBorder="1" applyAlignment="1">
      <alignment horizontal="centerContinuous"/>
    </xf>
    <xf numFmtId="0" fontId="11" fillId="0" borderId="12" xfId="52" applyFont="1" applyFill="1" applyBorder="1" applyAlignment="1">
      <alignment horizontal="center"/>
    </xf>
    <xf numFmtId="0" fontId="11" fillId="0" borderId="12" xfId="52" applyFont="1" applyFill="1" applyBorder="1" applyAlignment="1">
      <alignment horizontal="left" wrapText="1"/>
    </xf>
    <xf numFmtId="0" fontId="11" fillId="0" borderId="13" xfId="52" applyFont="1" applyFill="1" applyBorder="1" applyAlignment="1">
      <alignment horizontal="left" wrapText="1" shrinkToFit="1"/>
    </xf>
    <xf numFmtId="0" fontId="11" fillId="0" borderId="13" xfId="52" applyFont="1" applyFill="1" applyBorder="1" applyAlignment="1">
      <alignment horizontal="left" wrapText="1"/>
    </xf>
    <xf numFmtId="0" fontId="11" fillId="0" borderId="13" xfId="52" applyFont="1" applyFill="1" applyBorder="1" applyAlignment="1">
      <alignment horizontal="centerContinuous"/>
    </xf>
    <xf numFmtId="0" fontId="11" fillId="0" borderId="11" xfId="52" applyFont="1" applyFill="1" applyBorder="1" applyAlignment="1">
      <alignment horizontal="centerContinuous"/>
    </xf>
    <xf numFmtId="196" fontId="11" fillId="0" borderId="12" xfId="52" applyNumberFormat="1" applyFont="1" applyFill="1" applyBorder="1" applyAlignment="1">
      <alignment horizontal="left"/>
    </xf>
    <xf numFmtId="196" fontId="11" fillId="0" borderId="12" xfId="52" applyNumberFormat="1" applyFont="1" applyFill="1" applyBorder="1" applyAlignment="1">
      <alignment horizontal="left" wrapText="1"/>
    </xf>
    <xf numFmtId="0" fontId="11" fillId="0" borderId="12" xfId="52" applyFont="1" applyFill="1" applyBorder="1" applyAlignment="1">
      <alignment horizontal="center" wrapText="1"/>
    </xf>
    <xf numFmtId="41" fontId="11" fillId="0" borderId="10" xfId="52" applyNumberFormat="1" applyFont="1" applyFill="1" applyBorder="1" applyAlignment="1">
      <alignment horizontal="right" vertical="center"/>
    </xf>
    <xf numFmtId="41" fontId="128" fillId="0" borderId="0" xfId="52" applyNumberFormat="1" applyFont="1" applyFill="1" applyBorder="1" applyAlignment="1">
      <alignment horizontal="right" vertical="center"/>
    </xf>
    <xf numFmtId="0" fontId="11" fillId="0" borderId="7" xfId="52" quotePrefix="1" applyFont="1" applyFill="1" applyBorder="1" applyAlignment="1">
      <alignment horizontal="center" vertical="center"/>
    </xf>
    <xf numFmtId="3" fontId="11" fillId="0" borderId="0" xfId="52" applyNumberFormat="1" applyFont="1" applyFill="1" applyBorder="1" applyAlignment="1">
      <alignment horizontal="right" vertical="center"/>
    </xf>
    <xf numFmtId="41" fontId="11" fillId="0" borderId="0" xfId="49" applyNumberFormat="1" applyFont="1" applyFill="1" applyBorder="1" applyAlignment="1">
      <alignment horizontal="right" vertical="center"/>
    </xf>
    <xf numFmtId="41" fontId="11" fillId="0" borderId="6" xfId="52" applyNumberFormat="1" applyFont="1" applyFill="1" applyBorder="1" applyAlignment="1">
      <alignment horizontal="right" vertical="center"/>
    </xf>
    <xf numFmtId="41" fontId="8" fillId="0" borderId="0" xfId="52" applyNumberFormat="1" applyFont="1" applyFill="1" applyAlignment="1">
      <alignment vertical="center"/>
    </xf>
    <xf numFmtId="196" fontId="8" fillId="0" borderId="0" xfId="52" applyNumberFormat="1" applyFont="1" applyFill="1" applyAlignment="1">
      <alignment horizontal="center" vertical="center"/>
    </xf>
    <xf numFmtId="196" fontId="14" fillId="0" borderId="0" xfId="52" applyNumberFormat="1" applyFont="1" applyFill="1" applyAlignment="1">
      <alignment horizontal="center" vertical="center"/>
    </xf>
    <xf numFmtId="0" fontId="18" fillId="0" borderId="0" xfId="52" applyFont="1" applyFill="1" applyBorder="1" applyAlignment="1">
      <alignment horizontal="right" vertical="center"/>
    </xf>
    <xf numFmtId="3" fontId="3" fillId="0" borderId="0" xfId="52" applyNumberFormat="1" applyFont="1" applyFill="1" applyAlignment="1">
      <alignment horizontal="right" vertical="center"/>
    </xf>
    <xf numFmtId="0" fontId="130" fillId="0" borderId="0" xfId="52" applyFont="1" applyFill="1" applyAlignment="1">
      <alignment vertical="center"/>
    </xf>
    <xf numFmtId="0" fontId="18" fillId="0" borderId="0" xfId="52" applyFont="1" applyFill="1" applyAlignment="1">
      <alignment horizontal="right" vertical="center"/>
    </xf>
    <xf numFmtId="0" fontId="131" fillId="0" borderId="0" xfId="52" applyFont="1" applyFill="1" applyAlignment="1">
      <alignment vertical="center"/>
    </xf>
    <xf numFmtId="9" fontId="17" fillId="0" borderId="0" xfId="48" applyFont="1" applyFill="1" applyAlignment="1">
      <alignment vertical="center"/>
    </xf>
    <xf numFmtId="9" fontId="18" fillId="0" borderId="0" xfId="48" applyFont="1" applyFill="1" applyAlignment="1">
      <alignment vertical="center"/>
    </xf>
    <xf numFmtId="196" fontId="18" fillId="0" borderId="0" xfId="50" applyNumberFormat="1" applyFont="1" applyFill="1" applyAlignment="1">
      <alignment vertical="center"/>
    </xf>
    <xf numFmtId="43" fontId="17" fillId="0" borderId="0" xfId="50" applyFont="1" applyFill="1" applyAlignment="1">
      <alignment horizontal="right" vertical="center"/>
    </xf>
    <xf numFmtId="43" fontId="15" fillId="0" borderId="0" xfId="50" applyFont="1" applyFill="1" applyAlignment="1">
      <alignment vertical="center"/>
    </xf>
    <xf numFmtId="43" fontId="3" fillId="0" borderId="0" xfId="50" applyFont="1" applyFill="1" applyAlignment="1">
      <alignment vertical="center"/>
    </xf>
    <xf numFmtId="196" fontId="3" fillId="0" borderId="0" xfId="50" applyNumberFormat="1" applyFont="1" applyFill="1" applyAlignment="1">
      <alignment vertical="center"/>
    </xf>
    <xf numFmtId="43" fontId="5" fillId="0" borderId="0" xfId="50" applyFont="1" applyFill="1" applyAlignment="1">
      <alignment horizontal="centerContinuous" vertical="center"/>
    </xf>
    <xf numFmtId="196" fontId="5" fillId="0" borderId="0" xfId="50" applyNumberFormat="1" applyFont="1" applyFill="1" applyAlignment="1">
      <alignment horizontal="centerContinuous" vertical="center"/>
    </xf>
    <xf numFmtId="43" fontId="16" fillId="0" borderId="0" xfId="50" applyFont="1" applyFill="1" applyAlignment="1">
      <alignment vertical="center"/>
    </xf>
    <xf numFmtId="43" fontId="42" fillId="0" borderId="0" xfId="50" applyFont="1" applyFill="1" applyAlignment="1">
      <alignment horizontal="centerContinuous" vertical="center"/>
    </xf>
    <xf numFmtId="196" fontId="42" fillId="0" borderId="0" xfId="50" applyNumberFormat="1" applyFont="1" applyFill="1" applyAlignment="1">
      <alignment horizontal="centerContinuous" vertical="center"/>
    </xf>
    <xf numFmtId="43" fontId="42" fillId="0" borderId="0" xfId="50" applyFont="1" applyFill="1" applyAlignment="1">
      <alignment vertical="center"/>
    </xf>
    <xf numFmtId="43" fontId="8" fillId="0" borderId="0" xfId="50" applyFont="1" applyFill="1" applyBorder="1" applyAlignment="1">
      <alignment vertical="center"/>
    </xf>
    <xf numFmtId="196" fontId="8" fillId="0" borderId="0" xfId="50" applyNumberFormat="1" applyFont="1" applyFill="1" applyBorder="1" applyAlignment="1">
      <alignment vertical="center"/>
    </xf>
    <xf numFmtId="43" fontId="8" fillId="0" borderId="0" xfId="50" applyFont="1" applyFill="1" applyBorder="1" applyAlignment="1">
      <alignment horizontal="right" vertical="center"/>
    </xf>
    <xf numFmtId="43" fontId="8" fillId="0" borderId="0" xfId="50" applyFont="1" applyFill="1" applyAlignment="1">
      <alignment vertical="center"/>
    </xf>
    <xf numFmtId="43" fontId="132" fillId="0" borderId="0" xfId="50" applyFont="1" applyFill="1" applyAlignment="1">
      <alignment vertical="center"/>
    </xf>
    <xf numFmtId="43" fontId="132" fillId="0" borderId="10" xfId="50" applyFont="1" applyFill="1" applyBorder="1" applyAlignment="1">
      <alignment vertical="center"/>
    </xf>
    <xf numFmtId="43" fontId="132" fillId="0" borderId="8" xfId="50" applyFont="1" applyFill="1" applyBorder="1" applyAlignment="1">
      <alignment horizontal="centerContinuous" vertical="center"/>
    </xf>
    <xf numFmtId="43" fontId="132" fillId="0" borderId="24" xfId="50" applyFont="1" applyFill="1" applyBorder="1" applyAlignment="1">
      <alignment horizontal="centerContinuous" vertical="center"/>
    </xf>
    <xf numFmtId="43" fontId="132" fillId="0" borderId="8" xfId="50" applyFont="1" applyFill="1" applyBorder="1" applyAlignment="1">
      <alignment horizontal="left" vertical="center"/>
    </xf>
    <xf numFmtId="43" fontId="132" fillId="0" borderId="7" xfId="50" applyFont="1" applyFill="1" applyBorder="1" applyAlignment="1">
      <alignment vertical="center"/>
    </xf>
    <xf numFmtId="196" fontId="132" fillId="0" borderId="24" xfId="50" applyNumberFormat="1" applyFont="1" applyFill="1" applyBorder="1" applyAlignment="1">
      <alignment horizontal="centerContinuous" vertical="center"/>
    </xf>
    <xf numFmtId="43" fontId="132" fillId="0" borderId="10" xfId="50" applyFont="1" applyFill="1" applyBorder="1" applyAlignment="1">
      <alignment horizontal="centerContinuous" vertical="center" shrinkToFit="1"/>
    </xf>
    <xf numFmtId="43" fontId="132" fillId="0" borderId="7" xfId="50" applyFont="1" applyFill="1" applyBorder="1" applyAlignment="1">
      <alignment horizontal="centerContinuous" vertical="center" shrinkToFit="1"/>
    </xf>
    <xf numFmtId="43" fontId="132" fillId="0" borderId="10" xfId="50" applyFont="1" applyFill="1" applyBorder="1" applyAlignment="1">
      <alignment horizontal="center" vertical="center" shrinkToFit="1"/>
    </xf>
    <xf numFmtId="43" fontId="132" fillId="0" borderId="10" xfId="50" applyFont="1" applyFill="1" applyBorder="1" applyAlignment="1">
      <alignment vertical="center" shrinkToFit="1"/>
    </xf>
    <xf numFmtId="196" fontId="132" fillId="0" borderId="10" xfId="50" applyNumberFormat="1" applyFont="1" applyFill="1" applyBorder="1" applyAlignment="1">
      <alignment horizontal="centerContinuous" vertical="center" shrinkToFit="1"/>
    </xf>
    <xf numFmtId="43" fontId="132" fillId="0" borderId="13" xfId="50" applyFont="1" applyFill="1" applyBorder="1" applyAlignment="1">
      <alignment horizontal="centerContinuous" vertical="center" wrapText="1" shrinkToFit="1"/>
    </xf>
    <xf numFmtId="43" fontId="132" fillId="0" borderId="13" xfId="50" applyFont="1" applyFill="1" applyBorder="1" applyAlignment="1">
      <alignment horizontal="centerContinuous" vertical="center" shrinkToFit="1"/>
    </xf>
    <xf numFmtId="43" fontId="132" fillId="0" borderId="12" xfId="50" applyFont="1" applyFill="1" applyBorder="1" applyAlignment="1">
      <alignment horizontal="center" vertical="center" wrapText="1" shrinkToFit="1"/>
    </xf>
    <xf numFmtId="196" fontId="132" fillId="0" borderId="13" xfId="50" applyNumberFormat="1" applyFont="1" applyFill="1" applyBorder="1" applyAlignment="1">
      <alignment horizontal="centerContinuous" vertical="center" shrinkToFit="1"/>
    </xf>
    <xf numFmtId="0" fontId="29" fillId="0" borderId="0" xfId="50" applyNumberFormat="1" applyFont="1" applyFill="1" applyBorder="1" applyAlignment="1">
      <alignment horizontal="center" vertical="center"/>
    </xf>
    <xf numFmtId="41" fontId="29" fillId="0" borderId="24" xfId="50" applyNumberFormat="1" applyFont="1" applyFill="1" applyBorder="1" applyAlignment="1">
      <alignment horizontal="center" vertical="center"/>
    </xf>
    <xf numFmtId="41" fontId="29" fillId="0" borderId="21" xfId="50" applyNumberFormat="1" applyFont="1" applyFill="1" applyBorder="1" applyAlignment="1">
      <alignment horizontal="center" vertical="center"/>
    </xf>
    <xf numFmtId="0" fontId="29" fillId="0" borderId="10" xfId="50" applyNumberFormat="1" applyFont="1" applyFill="1" applyBorder="1" applyAlignment="1">
      <alignment horizontal="center" vertical="center"/>
    </xf>
    <xf numFmtId="43" fontId="29" fillId="0" borderId="0" xfId="50" applyFont="1" applyFill="1" applyAlignment="1">
      <alignment vertical="center"/>
    </xf>
    <xf numFmtId="41" fontId="29" fillId="0" borderId="10" xfId="50" applyNumberFormat="1" applyFont="1" applyFill="1" applyBorder="1" applyAlignment="1">
      <alignment horizontal="center" vertical="center"/>
    </xf>
    <xf numFmtId="41" fontId="29" fillId="0" borderId="0" xfId="50" applyNumberFormat="1" applyFont="1" applyFill="1" applyBorder="1" applyAlignment="1">
      <alignment horizontal="center" vertical="center"/>
    </xf>
    <xf numFmtId="201" fontId="133" fillId="0" borderId="0" xfId="50" quotePrefix="1" applyNumberFormat="1" applyFont="1" applyFill="1" applyBorder="1" applyAlignment="1">
      <alignment horizontal="center" vertical="center"/>
    </xf>
    <xf numFmtId="201" fontId="133" fillId="0" borderId="10" xfId="50" quotePrefix="1" applyNumberFormat="1" applyFont="1" applyFill="1" applyBorder="1" applyAlignment="1">
      <alignment horizontal="center" vertical="center"/>
    </xf>
    <xf numFmtId="0" fontId="133" fillId="0" borderId="0" xfId="51" applyFont="1" applyFill="1"/>
    <xf numFmtId="43" fontId="133" fillId="0" borderId="0" xfId="50" applyFont="1" applyFill="1" applyAlignment="1">
      <alignment vertical="center"/>
    </xf>
    <xf numFmtId="43" fontId="29" fillId="0" borderId="0" xfId="50" applyFont="1" applyFill="1" applyBorder="1" applyAlignment="1">
      <alignment horizontal="center" vertical="center"/>
    </xf>
    <xf numFmtId="43" fontId="29" fillId="0" borderId="10" xfId="50" applyFont="1" applyFill="1" applyBorder="1" applyAlignment="1">
      <alignment horizontal="centerContinuous" vertical="center"/>
    </xf>
    <xf numFmtId="0" fontId="29" fillId="0" borderId="0" xfId="51" applyFont="1" applyFill="1"/>
    <xf numFmtId="43" fontId="29" fillId="0" borderId="16" xfId="50" applyFont="1" applyFill="1" applyBorder="1" applyAlignment="1">
      <alignment horizontal="center" vertical="center"/>
    </xf>
    <xf numFmtId="43" fontId="29" fillId="0" borderId="15" xfId="50" applyFont="1" applyFill="1" applyBorder="1" applyAlignment="1">
      <alignment horizontal="centerContinuous" vertical="center"/>
    </xf>
    <xf numFmtId="0" fontId="29" fillId="0" borderId="0" xfId="51" applyFont="1" applyFill="1" applyBorder="1"/>
    <xf numFmtId="43" fontId="29" fillId="0" borderId="0" xfId="50" applyFont="1" applyFill="1" applyBorder="1" applyAlignment="1">
      <alignment vertical="center"/>
    </xf>
    <xf numFmtId="196" fontId="136" fillId="0" borderId="0" xfId="50" applyNumberFormat="1" applyFont="1" applyFill="1" applyBorder="1" applyAlignment="1">
      <alignment vertical="center"/>
    </xf>
    <xf numFmtId="43" fontId="121" fillId="0" borderId="0" xfId="50" applyFont="1" applyFill="1" applyBorder="1" applyAlignment="1">
      <alignment horizontal="right" vertical="center"/>
    </xf>
    <xf numFmtId="43" fontId="136" fillId="0" borderId="0" xfId="50" applyFont="1" applyFill="1" applyAlignment="1">
      <alignment vertical="center"/>
    </xf>
    <xf numFmtId="43" fontId="136" fillId="0" borderId="0" xfId="50" applyFont="1" applyFill="1" applyBorder="1" applyAlignment="1">
      <alignment vertical="center"/>
    </xf>
    <xf numFmtId="196" fontId="136" fillId="0" borderId="0" xfId="50" applyNumberFormat="1" applyFont="1" applyFill="1" applyAlignment="1">
      <alignment vertical="center"/>
    </xf>
    <xf numFmtId="43" fontId="14" fillId="0" borderId="0" xfId="50" applyFont="1" applyFill="1" applyAlignment="1">
      <alignment vertical="center"/>
    </xf>
    <xf numFmtId="43" fontId="44" fillId="0" borderId="0" xfId="50" applyFont="1" applyFill="1" applyAlignment="1">
      <alignment vertical="center"/>
    </xf>
    <xf numFmtId="196" fontId="14" fillId="0" borderId="0" xfId="50" applyNumberFormat="1" applyFont="1" applyFill="1" applyAlignment="1">
      <alignment vertical="center"/>
    </xf>
    <xf numFmtId="41" fontId="12" fillId="0" borderId="16" xfId="46" applyNumberFormat="1" applyFont="1" applyFill="1" applyBorder="1" applyAlignment="1">
      <alignment horizontal="center" vertical="center"/>
    </xf>
    <xf numFmtId="41" fontId="12" fillId="0" borderId="16" xfId="46" applyNumberFormat="1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vertical="center"/>
    </xf>
    <xf numFmtId="41" fontId="11" fillId="0" borderId="16" xfId="46" applyNumberFormat="1" applyFont="1" applyFill="1" applyBorder="1" applyAlignment="1">
      <alignment horizontal="right" vertical="center"/>
    </xf>
    <xf numFmtId="41" fontId="11" fillId="0" borderId="0" xfId="46" applyNumberFormat="1" applyFont="1" applyFill="1" applyBorder="1" applyAlignment="1">
      <alignment vertical="center"/>
    </xf>
    <xf numFmtId="41" fontId="11" fillId="0" borderId="16" xfId="46" applyNumberFormat="1" applyFont="1" applyFill="1" applyBorder="1" applyAlignment="1">
      <alignment horizontal="right" vertical="center"/>
    </xf>
    <xf numFmtId="41" fontId="11" fillId="0" borderId="0" xfId="46" applyNumberFormat="1" applyFont="1" applyFill="1" applyBorder="1" applyAlignment="1">
      <alignment vertical="center"/>
    </xf>
    <xf numFmtId="41" fontId="11" fillId="0" borderId="16" xfId="46" applyNumberFormat="1" applyFont="1" applyFill="1" applyBorder="1" applyAlignment="1">
      <alignment horizontal="right" vertical="center"/>
    </xf>
    <xf numFmtId="41" fontId="11" fillId="0" borderId="16" xfId="46" applyNumberFormat="1" applyFont="1" applyFill="1" applyBorder="1" applyAlignment="1">
      <alignment vertical="center"/>
    </xf>
    <xf numFmtId="41" fontId="11" fillId="0" borderId="0" xfId="46" applyNumberFormat="1" applyFont="1" applyFill="1" applyBorder="1" applyAlignment="1">
      <alignment vertical="center"/>
    </xf>
    <xf numFmtId="41" fontId="11" fillId="0" borderId="16" xfId="46" applyNumberFormat="1" applyFont="1" applyFill="1" applyBorder="1" applyAlignment="1">
      <alignment horizontal="right" vertical="center"/>
    </xf>
    <xf numFmtId="41" fontId="12" fillId="0" borderId="0" xfId="46" applyNumberFormat="1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vertical="center"/>
    </xf>
    <xf numFmtId="41" fontId="11" fillId="0" borderId="16" xfId="46" applyNumberFormat="1" applyFont="1" applyFill="1" applyBorder="1" applyAlignment="1">
      <alignment horizontal="right" vertical="center"/>
    </xf>
    <xf numFmtId="41" fontId="11" fillId="0" borderId="0" xfId="46" applyNumberFormat="1" applyFont="1" applyFill="1" applyBorder="1" applyAlignment="1">
      <alignment horizontal="right" vertical="center"/>
    </xf>
    <xf numFmtId="41" fontId="11" fillId="0" borderId="16" xfId="46" applyNumberFormat="1" applyFont="1" applyFill="1" applyBorder="1" applyAlignment="1">
      <alignment horizontal="right" vertical="center"/>
    </xf>
    <xf numFmtId="41" fontId="11" fillId="0" borderId="14" xfId="46" applyNumberFormat="1" applyFont="1" applyFill="1" applyBorder="1" applyAlignment="1">
      <alignment horizontal="right" vertical="center"/>
    </xf>
    <xf numFmtId="41" fontId="11" fillId="0" borderId="0" xfId="46" applyNumberFormat="1" applyFont="1" applyFill="1" applyBorder="1" applyAlignment="1">
      <alignment horizontal="center" vertical="center"/>
    </xf>
    <xf numFmtId="41" fontId="11" fillId="0" borderId="16" xfId="46" applyNumberFormat="1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horizontal="center" vertical="center"/>
    </xf>
    <xf numFmtId="41" fontId="11" fillId="0" borderId="6" xfId="46" applyNumberFormat="1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horizontal="right" vertical="center"/>
    </xf>
    <xf numFmtId="3" fontId="11" fillId="0" borderId="10" xfId="46" applyNumberFormat="1" applyFont="1" applyFill="1" applyBorder="1" applyAlignment="1">
      <alignment horizontal="center" vertical="center"/>
    </xf>
    <xf numFmtId="3" fontId="11" fillId="0" borderId="15" xfId="46" applyNumberFormat="1" applyFont="1" applyFill="1" applyBorder="1" applyAlignment="1">
      <alignment horizontal="center" vertical="center"/>
    </xf>
    <xf numFmtId="41" fontId="11" fillId="0" borderId="16" xfId="46" applyNumberFormat="1" applyFont="1" applyFill="1" applyBorder="1" applyAlignment="1">
      <alignment horizontal="center" vertical="center"/>
    </xf>
    <xf numFmtId="0" fontId="11" fillId="0" borderId="6" xfId="46" applyFont="1" applyFill="1" applyBorder="1" applyAlignment="1">
      <alignment horizontal="center" vertical="center"/>
    </xf>
    <xf numFmtId="0" fontId="11" fillId="0" borderId="14" xfId="46" applyFont="1" applyFill="1" applyBorder="1" applyAlignment="1">
      <alignment horizontal="center" vertical="center"/>
    </xf>
    <xf numFmtId="41" fontId="11" fillId="0" borderId="14" xfId="46" applyNumberFormat="1" applyFont="1" applyFill="1" applyBorder="1" applyAlignment="1">
      <alignment horizontal="center" vertical="center"/>
    </xf>
    <xf numFmtId="41" fontId="11" fillId="0" borderId="10" xfId="46" applyNumberFormat="1" applyFont="1" applyFill="1" applyBorder="1" applyAlignment="1">
      <alignment horizontal="center" vertical="center"/>
    </xf>
    <xf numFmtId="41" fontId="11" fillId="0" borderId="0" xfId="46" applyNumberFormat="1" applyFont="1" applyFill="1" applyBorder="1" applyAlignment="1">
      <alignment horizontal="center" vertical="center"/>
    </xf>
    <xf numFmtId="41" fontId="11" fillId="0" borderId="6" xfId="46" applyNumberFormat="1" applyFont="1" applyFill="1" applyBorder="1" applyAlignment="1">
      <alignment horizontal="center" vertical="center"/>
    </xf>
    <xf numFmtId="41" fontId="11" fillId="0" borderId="15" xfId="46" applyNumberFormat="1" applyFont="1" applyFill="1" applyBorder="1" applyAlignment="1">
      <alignment horizontal="center" vertical="center"/>
    </xf>
    <xf numFmtId="41" fontId="11" fillId="0" borderId="16" xfId="46" applyNumberFormat="1" applyFont="1" applyFill="1" applyBorder="1" applyAlignment="1">
      <alignment horizontal="center" vertical="center"/>
    </xf>
    <xf numFmtId="41" fontId="11" fillId="0" borderId="14" xfId="46" applyNumberFormat="1" applyFont="1" applyFill="1" applyBorder="1" applyAlignment="1">
      <alignment horizontal="center" vertical="center"/>
    </xf>
    <xf numFmtId="41" fontId="11" fillId="0" borderId="10" xfId="46" quotePrefix="1" applyNumberFormat="1" applyFont="1" applyFill="1" applyBorder="1" applyAlignment="1">
      <alignment horizontal="center" vertical="center"/>
    </xf>
    <xf numFmtId="41" fontId="11" fillId="0" borderId="15" xfId="46" quotePrefix="1" applyNumberFormat="1" applyFont="1" applyFill="1" applyBorder="1" applyAlignment="1">
      <alignment horizontal="center" vertical="center"/>
    </xf>
    <xf numFmtId="41" fontId="11" fillId="0" borderId="0" xfId="46" quotePrefix="1" applyNumberFormat="1" applyFont="1" applyFill="1" applyBorder="1" applyAlignment="1">
      <alignment horizontal="center" vertical="center"/>
    </xf>
    <xf numFmtId="41" fontId="11" fillId="0" borderId="16" xfId="46" quotePrefix="1" applyNumberFormat="1" applyFont="1" applyFill="1" applyBorder="1" applyAlignment="1">
      <alignment horizontal="center" vertical="center"/>
    </xf>
    <xf numFmtId="41" fontId="11" fillId="0" borderId="0" xfId="46" quotePrefix="1" applyNumberFormat="1" applyFont="1" applyFill="1" applyBorder="1" applyAlignment="1">
      <alignment horizontal="center" vertical="center"/>
    </xf>
    <xf numFmtId="41" fontId="11" fillId="0" borderId="16" xfId="46" quotePrefix="1" applyNumberFormat="1" applyFont="1" applyFill="1" applyBorder="1" applyAlignment="1">
      <alignment horizontal="center" vertical="center"/>
    </xf>
    <xf numFmtId="41" fontId="11" fillId="0" borderId="6" xfId="46" applyNumberFormat="1" applyFont="1" applyFill="1" applyBorder="1" applyAlignment="1">
      <alignment horizontal="center" vertical="center"/>
    </xf>
    <xf numFmtId="41" fontId="11" fillId="0" borderId="0" xfId="46" quotePrefix="1" applyNumberFormat="1" applyFont="1" applyFill="1" applyBorder="1" applyAlignment="1">
      <alignment horizontal="center" vertical="center"/>
    </xf>
    <xf numFmtId="41" fontId="11" fillId="0" borderId="14" xfId="46" applyNumberFormat="1" applyFont="1" applyFill="1" applyBorder="1" applyAlignment="1">
      <alignment horizontal="center" vertical="center"/>
    </xf>
    <xf numFmtId="41" fontId="11" fillId="0" borderId="16" xfId="46" quotePrefix="1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Continuous" vertical="center" wrapText="1"/>
    </xf>
    <xf numFmtId="41" fontId="11" fillId="0" borderId="0" xfId="53" applyNumberFormat="1" applyFont="1" applyFill="1" applyBorder="1" applyAlignment="1">
      <alignment vertical="center"/>
    </xf>
    <xf numFmtId="41" fontId="11" fillId="0" borderId="0" xfId="53" applyNumberFormat="1" applyFont="1" applyFill="1" applyBorder="1" applyAlignment="1">
      <alignment vertical="center" wrapText="1"/>
    </xf>
    <xf numFmtId="41" fontId="12" fillId="0" borderId="16" xfId="53" applyNumberFormat="1" applyFont="1" applyFill="1" applyBorder="1" applyAlignment="1">
      <alignment vertical="center"/>
    </xf>
    <xf numFmtId="41" fontId="12" fillId="0" borderId="16" xfId="53" applyNumberFormat="1" applyFont="1" applyFill="1" applyBorder="1" applyAlignment="1">
      <alignment vertical="center" wrapText="1"/>
    </xf>
    <xf numFmtId="41" fontId="12" fillId="0" borderId="16" xfId="53" applyNumberFormat="1" applyFont="1" applyFill="1" applyBorder="1" applyAlignment="1">
      <alignment horizontal="center" vertical="center"/>
    </xf>
    <xf numFmtId="41" fontId="12" fillId="0" borderId="16" xfId="53" applyNumberFormat="1" applyFont="1" applyFill="1" applyBorder="1" applyAlignment="1">
      <alignment horizontal="center" vertical="center"/>
    </xf>
    <xf numFmtId="41" fontId="12" fillId="0" borderId="16" xfId="53" applyNumberFormat="1" applyFont="1" applyFill="1" applyBorder="1" applyAlignment="1">
      <alignment horizontal="right" vertical="center"/>
    </xf>
    <xf numFmtId="41" fontId="13" fillId="0" borderId="0" xfId="2" applyNumberFormat="1" applyFont="1" applyAlignment="1">
      <alignment horizontal="center" vertical="center"/>
    </xf>
    <xf numFmtId="41" fontId="13" fillId="0" borderId="16" xfId="2" applyNumberFormat="1" applyFont="1" applyBorder="1" applyAlignment="1">
      <alignment horizontal="center" vertical="center"/>
    </xf>
    <xf numFmtId="41" fontId="13" fillId="0" borderId="0" xfId="2" applyNumberFormat="1" applyFont="1" applyAlignment="1">
      <alignment horizontal="center" vertical="center"/>
    </xf>
    <xf numFmtId="41" fontId="13" fillId="0" borderId="16" xfId="2" applyNumberFormat="1" applyFont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1" fillId="0" borderId="16" xfId="1" applyNumberFormat="1" applyFont="1" applyFill="1" applyBorder="1" applyAlignment="1">
      <alignment horizontal="center" vertical="center"/>
    </xf>
    <xf numFmtId="41" fontId="135" fillId="0" borderId="16" xfId="50" applyNumberFormat="1" applyFont="1" applyFill="1" applyBorder="1" applyAlignment="1">
      <alignment horizontal="right" vertical="center"/>
    </xf>
    <xf numFmtId="41" fontId="135" fillId="0" borderId="16" xfId="50" applyNumberFormat="1" applyFont="1" applyFill="1" applyBorder="1" applyAlignment="1" applyProtection="1">
      <alignment horizontal="right" vertical="center"/>
    </xf>
    <xf numFmtId="41" fontId="53" fillId="0" borderId="16" xfId="50" applyNumberFormat="1" applyFont="1" applyFill="1" applyBorder="1" applyAlignment="1" applyProtection="1">
      <alignment horizontal="right" vertical="center"/>
    </xf>
    <xf numFmtId="41" fontId="53" fillId="0" borderId="10" xfId="50" applyNumberFormat="1" applyFont="1" applyFill="1" applyBorder="1" applyAlignment="1">
      <alignment horizontal="right" vertical="center"/>
    </xf>
    <xf numFmtId="41" fontId="11" fillId="51" borderId="16" xfId="1" applyNumberFormat="1" applyFont="1" applyFill="1" applyBorder="1" applyAlignment="1">
      <alignment horizontal="center" vertical="center"/>
    </xf>
    <xf numFmtId="41" fontId="11" fillId="51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>
      <alignment horizontal="center" vertical="center"/>
    </xf>
    <xf numFmtId="41" fontId="12" fillId="0" borderId="6" xfId="1" applyNumberFormat="1" applyFont="1" applyFill="1" applyBorder="1" applyAlignment="1">
      <alignment horizontal="center" vertical="center"/>
    </xf>
    <xf numFmtId="41" fontId="11" fillId="0" borderId="16" xfId="1" applyNumberFormat="1" applyFont="1" applyFill="1" applyBorder="1" applyAlignment="1">
      <alignment horizontal="center" vertical="center"/>
    </xf>
    <xf numFmtId="41" fontId="12" fillId="0" borderId="16" xfId="1" applyNumberFormat="1" applyFont="1" applyFill="1" applyBorder="1" applyAlignment="1">
      <alignment horizontal="center" vertical="center"/>
    </xf>
    <xf numFmtId="41" fontId="12" fillId="0" borderId="14" xfId="1" applyNumberFormat="1" applyFont="1" applyFill="1" applyBorder="1" applyAlignment="1">
      <alignment horizontal="center" vertical="center"/>
    </xf>
    <xf numFmtId="41" fontId="119" fillId="0" borderId="10" xfId="43" applyNumberFormat="1" applyFont="1" applyFill="1" applyBorder="1" applyAlignment="1">
      <alignment vertical="center" shrinkToFit="1"/>
    </xf>
    <xf numFmtId="41" fontId="119" fillId="0" borderId="0" xfId="43" applyNumberFormat="1" applyFont="1" applyFill="1" applyBorder="1" applyAlignment="1">
      <alignment vertical="center" shrinkToFit="1"/>
    </xf>
    <xf numFmtId="41" fontId="119" fillId="0" borderId="6" xfId="43" applyNumberFormat="1" applyFont="1" applyFill="1" applyBorder="1" applyAlignment="1">
      <alignment vertical="center" shrinkToFit="1"/>
    </xf>
    <xf numFmtId="41" fontId="119" fillId="0" borderId="15" xfId="43" applyNumberFormat="1" applyFont="1" applyFill="1" applyBorder="1" applyAlignment="1">
      <alignment vertical="center" shrinkToFit="1"/>
    </xf>
    <xf numFmtId="41" fontId="119" fillId="0" borderId="16" xfId="43" applyNumberFormat="1" applyFont="1" applyFill="1" applyBorder="1" applyAlignment="1">
      <alignment vertical="center" shrinkToFit="1"/>
    </xf>
    <xf numFmtId="41" fontId="119" fillId="0" borderId="14" xfId="43" applyNumberFormat="1" applyFont="1" applyFill="1" applyBorder="1" applyAlignment="1">
      <alignment vertical="center" shrinkToFit="1"/>
    </xf>
    <xf numFmtId="41" fontId="53" fillId="0" borderId="15" xfId="50" applyNumberFormat="1" applyFont="1" applyFill="1" applyBorder="1" applyAlignment="1" applyProtection="1">
      <alignment horizontal="right" vertical="center"/>
    </xf>
    <xf numFmtId="41" fontId="53" fillId="0" borderId="0" xfId="50" applyNumberFormat="1" applyFont="1" applyFill="1" applyBorder="1" applyAlignment="1">
      <alignment horizontal="right" vertical="center"/>
    </xf>
    <xf numFmtId="41" fontId="135" fillId="0" borderId="0" xfId="50" applyNumberFormat="1" applyFont="1" applyFill="1" applyBorder="1" applyAlignment="1">
      <alignment horizontal="right" vertical="center"/>
    </xf>
    <xf numFmtId="41" fontId="120" fillId="0" borderId="15" xfId="52" applyNumberFormat="1" applyFont="1" applyFill="1" applyBorder="1" applyAlignment="1">
      <alignment horizontal="right" vertical="center"/>
    </xf>
    <xf numFmtId="41" fontId="119" fillId="0" borderId="16" xfId="43" applyNumberFormat="1" applyFont="1" applyFill="1" applyBorder="1" applyAlignment="1">
      <alignment horizontal="right" vertical="center" shrinkToFit="1"/>
    </xf>
    <xf numFmtId="41" fontId="120" fillId="0" borderId="16" xfId="43" applyNumberFormat="1" applyFont="1" applyFill="1" applyBorder="1" applyAlignment="1">
      <alignment horizontal="right" vertical="center"/>
    </xf>
    <xf numFmtId="41" fontId="120" fillId="0" borderId="16" xfId="43" applyNumberFormat="1" applyFont="1" applyFill="1" applyBorder="1" applyAlignment="1">
      <alignment horizontal="right" vertical="center" shrinkToFit="1"/>
    </xf>
    <xf numFmtId="41" fontId="119" fillId="0" borderId="14" xfId="43" applyNumberFormat="1" applyFont="1" applyFill="1" applyBorder="1" applyAlignment="1">
      <alignment horizontal="right" vertical="center" shrinkToFit="1"/>
    </xf>
    <xf numFmtId="41" fontId="120" fillId="0" borderId="15" xfId="52" applyNumberFormat="1" applyFont="1" applyFill="1" applyBorder="1" applyAlignment="1">
      <alignment horizontal="right" vertical="center"/>
    </xf>
    <xf numFmtId="41" fontId="119" fillId="0" borderId="16" xfId="43" applyNumberFormat="1" applyFont="1" applyFill="1" applyBorder="1" applyAlignment="1">
      <alignment horizontal="right" vertical="center" shrinkToFit="1"/>
    </xf>
    <xf numFmtId="41" fontId="120" fillId="0" borderId="16" xfId="43" applyNumberFormat="1" applyFont="1" applyFill="1" applyBorder="1" applyAlignment="1">
      <alignment horizontal="right" vertical="center"/>
    </xf>
    <xf numFmtId="41" fontId="120" fillId="0" borderId="16" xfId="43" applyNumberFormat="1" applyFont="1" applyFill="1" applyBorder="1" applyAlignment="1">
      <alignment horizontal="right" vertical="center" shrinkToFit="1"/>
    </xf>
    <xf numFmtId="41" fontId="119" fillId="0" borderId="16" xfId="43" applyNumberFormat="1" applyFont="1" applyFill="1" applyBorder="1" applyAlignment="1">
      <alignment horizontal="right" vertical="center"/>
    </xf>
    <xf numFmtId="41" fontId="119" fillId="0" borderId="16" xfId="43" applyNumberFormat="1" applyFont="1" applyFill="1" applyBorder="1" applyAlignment="1">
      <alignment horizontal="right" vertical="center" shrinkToFit="1"/>
    </xf>
    <xf numFmtId="41" fontId="120" fillId="0" borderId="16" xfId="46" applyNumberFormat="1" applyFont="1" applyFill="1" applyBorder="1" applyAlignment="1">
      <alignment horizontal="center" vertical="center" wrapText="1"/>
    </xf>
    <xf numFmtId="41" fontId="119" fillId="0" borderId="16" xfId="46" applyNumberFormat="1" applyFont="1" applyFill="1" applyBorder="1" applyAlignment="1">
      <alignment horizontal="center" vertical="center" wrapText="1"/>
    </xf>
    <xf numFmtId="41" fontId="120" fillId="0" borderId="16" xfId="46" applyNumberFormat="1" applyFont="1" applyFill="1" applyBorder="1" applyAlignment="1">
      <alignment horizontal="center" vertical="center"/>
    </xf>
    <xf numFmtId="41" fontId="120" fillId="0" borderId="15" xfId="52" applyNumberFormat="1" applyFont="1" applyFill="1" applyBorder="1" applyAlignment="1">
      <alignment horizontal="center" vertical="center"/>
    </xf>
    <xf numFmtId="202" fontId="27" fillId="0" borderId="16" xfId="52" applyNumberFormat="1" applyFont="1" applyFill="1" applyBorder="1" applyAlignment="1">
      <alignment horizontal="center" vertical="center"/>
    </xf>
    <xf numFmtId="41" fontId="27" fillId="0" borderId="16" xfId="52" applyNumberFormat="1" applyFont="1" applyFill="1" applyBorder="1" applyAlignment="1">
      <alignment horizontal="center" vertical="center"/>
    </xf>
    <xf numFmtId="41" fontId="25" fillId="0" borderId="16" xfId="52" applyNumberFormat="1" applyFont="1" applyFill="1" applyBorder="1" applyAlignment="1">
      <alignment horizontal="right" vertical="center"/>
    </xf>
    <xf numFmtId="41" fontId="27" fillId="0" borderId="14" xfId="52" applyNumberFormat="1" applyFont="1" applyFill="1" applyBorder="1" applyAlignment="1">
      <alignment horizontal="center" vertical="center"/>
    </xf>
    <xf numFmtId="41" fontId="27" fillId="0" borderId="15" xfId="52" applyNumberFormat="1" applyFont="1" applyFill="1" applyBorder="1" applyAlignment="1" applyProtection="1">
      <alignment horizontal="right" vertical="center"/>
    </xf>
    <xf numFmtId="41" fontId="120" fillId="0" borderId="16" xfId="52" applyNumberFormat="1" applyFont="1" applyFill="1" applyBorder="1" applyAlignment="1">
      <alignment horizontal="right" vertical="center"/>
    </xf>
    <xf numFmtId="41" fontId="129" fillId="0" borderId="16" xfId="52" applyNumberFormat="1" applyFont="1" applyFill="1" applyBorder="1" applyAlignment="1">
      <alignment horizontal="right" vertical="center"/>
    </xf>
    <xf numFmtId="0" fontId="12" fillId="0" borderId="58" xfId="52" quotePrefix="1" applyFont="1" applyFill="1" applyBorder="1" applyAlignment="1">
      <alignment horizontal="center" vertical="center"/>
    </xf>
    <xf numFmtId="41" fontId="120" fillId="0" borderId="16" xfId="49" applyNumberFormat="1" applyFont="1" applyFill="1" applyBorder="1" applyAlignment="1">
      <alignment horizontal="right" vertical="center"/>
    </xf>
    <xf numFmtId="41" fontId="120" fillId="0" borderId="14" xfId="52" applyNumberFormat="1" applyFont="1" applyFill="1" applyBorder="1" applyAlignment="1">
      <alignment horizontal="right" vertical="center"/>
    </xf>
    <xf numFmtId="41" fontId="134" fillId="0" borderId="10" xfId="50" applyNumberFormat="1" applyFont="1" applyFill="1" applyBorder="1" applyAlignment="1">
      <alignment vertical="center"/>
    </xf>
    <xf numFmtId="41" fontId="134" fillId="0" borderId="0" xfId="50" applyNumberFormat="1" applyFont="1" applyFill="1" applyBorder="1" applyAlignment="1">
      <alignment vertical="center"/>
    </xf>
    <xf numFmtId="0" fontId="11" fillId="0" borderId="7" xfId="1" applyFont="1" applyFill="1" applyBorder="1" applyAlignment="1">
      <alignment horizontal="center" wrapText="1" shrinkToFit="1"/>
    </xf>
    <xf numFmtId="0" fontId="11" fillId="0" borderId="12" xfId="1" applyFont="1" applyFill="1" applyBorder="1" applyAlignment="1">
      <alignment horizontal="center" shrinkToFit="1"/>
    </xf>
    <xf numFmtId="0" fontId="11" fillId="0" borderId="12" xfId="1" applyFont="1" applyFill="1" applyBorder="1" applyAlignment="1">
      <alignment horizontal="center" wrapText="1" shrinkToFit="1"/>
    </xf>
    <xf numFmtId="0" fontId="8" fillId="0" borderId="0" xfId="1" applyFont="1" applyFill="1" applyBorder="1" applyAlignment="1">
      <alignment horizontal="left"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wrapText="1" shrinkToFit="1"/>
    </xf>
    <xf numFmtId="0" fontId="10" fillId="0" borderId="7" xfId="1" applyFont="1" applyFill="1" applyBorder="1" applyAlignment="1">
      <alignment horizontal="center" shrinkToFit="1"/>
    </xf>
    <xf numFmtId="0" fontId="10" fillId="0" borderId="12" xfId="1" applyFont="1" applyFill="1" applyBorder="1" applyAlignment="1">
      <alignment horizontal="center" shrinkToFit="1"/>
    </xf>
    <xf numFmtId="0" fontId="8" fillId="0" borderId="7" xfId="1" applyFont="1" applyFill="1" applyBorder="1" applyAlignment="1">
      <alignment horizontal="center" wrapText="1" shrinkToFit="1"/>
    </xf>
    <xf numFmtId="0" fontId="8" fillId="0" borderId="12" xfId="1" applyFont="1" applyFill="1" applyBorder="1" applyAlignment="1">
      <alignment horizontal="center" shrinkToFit="1"/>
    </xf>
    <xf numFmtId="0" fontId="11" fillId="0" borderId="6" xfId="1" applyFont="1" applyFill="1" applyBorder="1" applyAlignment="1">
      <alignment horizontal="center" wrapText="1" shrinkToFit="1"/>
    </xf>
    <xf numFmtId="0" fontId="11" fillId="0" borderId="11" xfId="1" applyFont="1" applyFill="1" applyBorder="1" applyAlignment="1">
      <alignment horizontal="center" shrinkToFit="1"/>
    </xf>
    <xf numFmtId="0" fontId="8" fillId="0" borderId="6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wrapText="1"/>
    </xf>
    <xf numFmtId="0" fontId="11" fillId="0" borderId="1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shrinkToFit="1"/>
    </xf>
    <xf numFmtId="0" fontId="8" fillId="0" borderId="10" xfId="1" applyFont="1" applyFill="1" applyBorder="1" applyAlignment="1">
      <alignment horizontal="center" wrapText="1"/>
    </xf>
    <xf numFmtId="0" fontId="8" fillId="0" borderId="13" xfId="1" applyFont="1" applyFill="1" applyBorder="1" applyAlignment="1">
      <alignment horizontal="center"/>
    </xf>
    <xf numFmtId="0" fontId="8" fillId="0" borderId="0" xfId="46" applyFont="1" applyFill="1" applyBorder="1" applyAlignment="1">
      <alignment horizontal="left" vertical="center" wrapText="1"/>
    </xf>
    <xf numFmtId="0" fontId="8" fillId="0" borderId="0" xfId="46" quotePrefix="1" applyFont="1" applyFill="1" applyBorder="1" applyAlignment="1">
      <alignment horizontal="left" vertical="center"/>
    </xf>
    <xf numFmtId="41" fontId="8" fillId="0" borderId="0" xfId="46" applyNumberFormat="1" applyFont="1" applyFill="1" applyBorder="1" applyAlignment="1">
      <alignment horizontal="left" vertical="center" wrapText="1"/>
    </xf>
    <xf numFmtId="41" fontId="8" fillId="0" borderId="0" xfId="46" applyNumberFormat="1" applyFont="1" applyFill="1" applyBorder="1" applyAlignment="1">
      <alignment horizontal="left" vertical="center"/>
    </xf>
    <xf numFmtId="0" fontId="5" fillId="0" borderId="0" xfId="46" applyFont="1" applyFill="1" applyAlignment="1">
      <alignment horizontal="center" vertical="center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6" xfId="46" applyFont="1" applyFill="1" applyBorder="1" applyAlignment="1">
      <alignment horizontal="center" vertical="center" shrinkToFit="1"/>
    </xf>
    <xf numFmtId="0" fontId="11" fillId="0" borderId="11" xfId="46" applyFont="1" applyFill="1" applyBorder="1" applyAlignment="1">
      <alignment horizontal="center" vertical="center" shrinkToFit="1"/>
    </xf>
    <xf numFmtId="0" fontId="11" fillId="0" borderId="3" xfId="46" applyFont="1" applyFill="1" applyBorder="1" applyAlignment="1">
      <alignment horizontal="center" vertical="center" wrapText="1" shrinkToFit="1"/>
    </xf>
    <xf numFmtId="0" fontId="11" fillId="0" borderId="4" xfId="46" applyFont="1" applyFill="1" applyBorder="1" applyAlignment="1">
      <alignment horizontal="center" vertical="center" wrapText="1" shrinkToFit="1"/>
    </xf>
    <xf numFmtId="0" fontId="11" fillId="0" borderId="5" xfId="46" applyFont="1" applyFill="1" applyBorder="1" applyAlignment="1">
      <alignment horizontal="center" vertical="center" wrapText="1" shrinkToFit="1"/>
    </xf>
    <xf numFmtId="0" fontId="11" fillId="0" borderId="3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13" xfId="46" applyFont="1" applyFill="1" applyBorder="1" applyAlignment="1">
      <alignment horizontal="center" vertical="center" shrinkToFit="1"/>
    </xf>
    <xf numFmtId="0" fontId="10" fillId="0" borderId="7" xfId="46" applyFont="1" applyFill="1" applyBorder="1" applyAlignment="1">
      <alignment horizontal="center" wrapText="1"/>
    </xf>
    <xf numFmtId="0" fontId="10" fillId="0" borderId="12" xfId="46" applyFont="1" applyFill="1" applyBorder="1" applyAlignment="1">
      <alignment horizontal="center" wrapText="1"/>
    </xf>
    <xf numFmtId="0" fontId="10" fillId="0" borderId="6" xfId="46" applyFont="1" applyFill="1" applyBorder="1" applyAlignment="1">
      <alignment horizontal="center" wrapText="1" shrinkToFit="1"/>
    </xf>
    <xf numFmtId="0" fontId="10" fillId="0" borderId="11" xfId="46" applyFont="1" applyFill="1" applyBorder="1" applyAlignment="1">
      <alignment horizontal="center" wrapText="1" shrinkToFit="1"/>
    </xf>
    <xf numFmtId="0" fontId="10" fillId="0" borderId="7" xfId="46" applyFont="1" applyFill="1" applyBorder="1" applyAlignment="1">
      <alignment horizontal="center" wrapText="1" shrinkToFit="1"/>
    </xf>
    <xf numFmtId="0" fontId="10" fillId="0" borderId="12" xfId="46" applyFont="1" applyFill="1" applyBorder="1" applyAlignment="1">
      <alignment horizontal="center" wrapText="1" shrinkToFit="1"/>
    </xf>
    <xf numFmtId="0" fontId="49" fillId="0" borderId="0" xfId="0" applyFont="1" applyFill="1" applyBorder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45" fillId="0" borderId="0" xfId="39" applyFont="1" applyFill="1" applyAlignment="1">
      <alignment horizontal="center" vertical="center"/>
    </xf>
    <xf numFmtId="0" fontId="47" fillId="0" borderId="0" xfId="39" applyFont="1" applyFill="1" applyAlignment="1">
      <alignment horizontal="center" vertical="center"/>
    </xf>
    <xf numFmtId="0" fontId="48" fillId="0" borderId="0" xfId="39" applyFont="1" applyFill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wrapText="1"/>
    </xf>
    <xf numFmtId="0" fontId="11" fillId="0" borderId="12" xfId="1" applyFont="1" applyFill="1" applyBorder="1" applyAlignment="1">
      <alignment horizontal="center" wrapText="1"/>
    </xf>
    <xf numFmtId="41" fontId="8" fillId="0" borderId="10" xfId="1" applyNumberFormat="1" applyFont="1" applyFill="1" applyBorder="1" applyAlignment="1">
      <alignment horizontal="center" vertical="center" wrapText="1"/>
    </xf>
    <xf numFmtId="41" fontId="8" fillId="0" borderId="13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wrapText="1"/>
    </xf>
    <xf numFmtId="0" fontId="11" fillId="0" borderId="10" xfId="1" applyFont="1" applyFill="1" applyBorder="1" applyAlignment="1">
      <alignment horizontal="center" wrapText="1" shrinkToFit="1"/>
    </xf>
    <xf numFmtId="0" fontId="8" fillId="0" borderId="6" xfId="1" applyFont="1" applyFill="1" applyBorder="1" applyAlignment="1">
      <alignment horizontal="center" wrapText="1" shrinkToFit="1"/>
    </xf>
    <xf numFmtId="0" fontId="8" fillId="0" borderId="11" xfId="1" applyFont="1" applyFill="1" applyBorder="1" applyAlignment="1">
      <alignment horizontal="center" shrinkToFit="1"/>
    </xf>
    <xf numFmtId="0" fontId="5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8" fillId="0" borderId="1" xfId="3" applyFont="1" applyFill="1" applyBorder="1" applyAlignment="1">
      <alignment horizontal="center" vertical="center" shrinkToFit="1"/>
    </xf>
    <xf numFmtId="0" fontId="8" fillId="0" borderId="6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shrinkToFit="1"/>
    </xf>
    <xf numFmtId="0" fontId="8" fillId="0" borderId="10" xfId="3" applyFont="1" applyFill="1" applyBorder="1" applyAlignment="1">
      <alignment horizontal="center" vertical="center" shrinkToFit="1"/>
    </xf>
    <xf numFmtId="0" fontId="8" fillId="0" borderId="13" xfId="3" applyFont="1" applyFill="1" applyBorder="1" applyAlignment="1">
      <alignment horizontal="center" vertical="center" shrinkToFit="1"/>
    </xf>
    <xf numFmtId="0" fontId="8" fillId="0" borderId="4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 wrapText="1" shrinkToFit="1"/>
    </xf>
    <xf numFmtId="0" fontId="8" fillId="0" borderId="20" xfId="3" applyFont="1" applyFill="1" applyBorder="1" applyAlignment="1">
      <alignment horizontal="center" vertical="center" wrapText="1" shrinkToFit="1"/>
    </xf>
    <xf numFmtId="0" fontId="10" fillId="0" borderId="23" xfId="3" applyFont="1" applyFill="1" applyBorder="1" applyAlignment="1">
      <alignment horizontal="center" vertical="center" wrapText="1" shrinkToFit="1"/>
    </xf>
    <xf numFmtId="0" fontId="8" fillId="0" borderId="7" xfId="3" applyFont="1" applyFill="1" applyBorder="1" applyAlignment="1">
      <alignment horizontal="center" wrapText="1"/>
    </xf>
    <xf numFmtId="0" fontId="8" fillId="0" borderId="12" xfId="3" applyFont="1" applyFill="1" applyBorder="1" applyAlignment="1">
      <alignment horizontal="center" wrapText="1"/>
    </xf>
    <xf numFmtId="0" fontId="8" fillId="0" borderId="7" xfId="3" applyFont="1" applyFill="1" applyBorder="1" applyAlignment="1">
      <alignment horizontal="center" wrapText="1" shrinkToFit="1"/>
    </xf>
    <xf numFmtId="0" fontId="8" fillId="0" borderId="12" xfId="3" applyFont="1" applyFill="1" applyBorder="1" applyAlignment="1">
      <alignment horizontal="center" wrapText="1" shrinkToFit="1"/>
    </xf>
    <xf numFmtId="0" fontId="8" fillId="0" borderId="6" xfId="3" applyFont="1" applyFill="1" applyBorder="1" applyAlignment="1">
      <alignment horizontal="center" wrapText="1" shrinkToFit="1"/>
    </xf>
    <xf numFmtId="0" fontId="8" fillId="0" borderId="11" xfId="3" applyFont="1" applyFill="1" applyBorder="1" applyAlignment="1">
      <alignment horizontal="center" wrapText="1" shrinkToFit="1"/>
    </xf>
    <xf numFmtId="0" fontId="8" fillId="0" borderId="7" xfId="3" applyFont="1" applyFill="1" applyBorder="1" applyAlignment="1">
      <alignment horizontal="center"/>
    </xf>
    <xf numFmtId="0" fontId="8" fillId="0" borderId="12" xfId="3" applyFont="1" applyFill="1" applyBorder="1" applyAlignment="1">
      <alignment horizontal="center"/>
    </xf>
    <xf numFmtId="0" fontId="11" fillId="0" borderId="7" xfId="3" applyFont="1" applyFill="1" applyBorder="1" applyAlignment="1">
      <alignment horizontal="center" wrapText="1" shrinkToFit="1"/>
    </xf>
    <xf numFmtId="0" fontId="8" fillId="0" borderId="6" xfId="3" applyFont="1" applyFill="1" applyBorder="1" applyAlignment="1">
      <alignment horizontal="center" wrapText="1"/>
    </xf>
    <xf numFmtId="0" fontId="8" fillId="0" borderId="11" xfId="3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/>
    </xf>
    <xf numFmtId="0" fontId="8" fillId="0" borderId="3" xfId="3" applyFont="1" applyFill="1" applyBorder="1" applyAlignment="1">
      <alignment horizontal="center" vertical="center" wrapText="1"/>
    </xf>
    <xf numFmtId="0" fontId="8" fillId="0" borderId="17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wrapText="1" shrinkToFit="1"/>
    </xf>
    <xf numFmtId="0" fontId="10" fillId="0" borderId="12" xfId="3" applyFont="1" applyFill="1" applyBorder="1" applyAlignment="1">
      <alignment horizontal="center" wrapText="1" shrinkToFit="1"/>
    </xf>
    <xf numFmtId="0" fontId="8" fillId="0" borderId="7" xfId="3" applyFont="1" applyFill="1" applyBorder="1" applyAlignment="1">
      <alignment horizontal="center" shrinkToFit="1"/>
    </xf>
    <xf numFmtId="0" fontId="8" fillId="0" borderId="12" xfId="3" applyFont="1" applyFill="1" applyBorder="1" applyAlignment="1">
      <alignment horizontal="center" shrinkToFit="1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quotePrefix="1" applyFont="1" applyFill="1" applyBorder="1" applyAlignment="1">
      <alignment horizontal="left" vertical="center"/>
    </xf>
    <xf numFmtId="41" fontId="8" fillId="0" borderId="0" xfId="3" applyNumberFormat="1" applyFont="1" applyFill="1" applyBorder="1" applyAlignment="1">
      <alignment horizontal="left" vertical="center" wrapText="1"/>
    </xf>
    <xf numFmtId="41" fontId="8" fillId="0" borderId="0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2" fillId="0" borderId="12" xfId="0" applyFont="1" applyFill="1" applyBorder="1" applyAlignment="1"/>
    <xf numFmtId="3" fontId="8" fillId="0" borderId="0" xfId="53" applyNumberFormat="1" applyFont="1" applyFill="1" applyBorder="1" applyAlignment="1">
      <alignment horizontal="left" vertical="center"/>
    </xf>
    <xf numFmtId="0" fontId="8" fillId="0" borderId="0" xfId="53" applyFont="1" applyFill="1" applyBorder="1" applyAlignment="1">
      <alignment horizontal="left" vertical="center"/>
    </xf>
    <xf numFmtId="0" fontId="5" fillId="0" borderId="0" xfId="53" applyFont="1" applyFill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8" fillId="0" borderId="11" xfId="5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6" xfId="53" applyFont="1" applyFill="1" applyBorder="1" applyAlignment="1">
      <alignment horizontal="right" vertical="center"/>
    </xf>
    <xf numFmtId="0" fontId="8" fillId="0" borderId="6" xfId="53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/>
    </xf>
    <xf numFmtId="0" fontId="8" fillId="0" borderId="12" xfId="53" applyFont="1" applyFill="1" applyBorder="1" applyAlignment="1">
      <alignment horizontal="center" vertical="center"/>
    </xf>
    <xf numFmtId="0" fontId="8" fillId="0" borderId="3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7" xfId="53" applyFont="1" applyFill="1" applyBorder="1" applyAlignment="1">
      <alignment horizontal="center" vertical="center"/>
    </xf>
    <xf numFmtId="0" fontId="8" fillId="0" borderId="3" xfId="53" applyFont="1" applyFill="1" applyBorder="1" applyAlignment="1">
      <alignment horizontal="center" vertical="center" wrapText="1" shrinkToFit="1"/>
    </xf>
    <xf numFmtId="0" fontId="8" fillId="0" borderId="10" xfId="53" applyFont="1" applyFill="1" applyBorder="1" applyAlignment="1">
      <alignment horizontal="center" vertical="center" shrinkToFit="1"/>
    </xf>
    <xf numFmtId="0" fontId="8" fillId="0" borderId="13" xfId="53" applyFont="1" applyFill="1" applyBorder="1" applyAlignment="1">
      <alignment horizontal="center" vertical="center" shrinkToFit="1"/>
    </xf>
    <xf numFmtId="0" fontId="8" fillId="0" borderId="13" xfId="53" applyFont="1" applyFill="1" applyBorder="1" applyAlignment="1">
      <alignment horizontal="center" vertical="center"/>
    </xf>
    <xf numFmtId="0" fontId="8" fillId="0" borderId="18" xfId="53" applyFont="1" applyFill="1" applyBorder="1" applyAlignment="1">
      <alignment horizontal="center" vertical="center"/>
    </xf>
    <xf numFmtId="0" fontId="5" fillId="0" borderId="0" xfId="52" applyFont="1" applyFill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 shrinkToFit="1"/>
    </xf>
    <xf numFmtId="0" fontId="8" fillId="0" borderId="6" xfId="52" applyFont="1" applyFill="1" applyBorder="1" applyAlignment="1">
      <alignment horizontal="center" vertical="center" shrinkToFit="1"/>
    </xf>
    <xf numFmtId="0" fontId="8" fillId="0" borderId="11" xfId="52" applyFont="1" applyFill="1" applyBorder="1" applyAlignment="1">
      <alignment horizontal="center" vertical="center" shrinkToFit="1"/>
    </xf>
    <xf numFmtId="0" fontId="8" fillId="0" borderId="3" xfId="52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0" fontId="8" fillId="0" borderId="17" xfId="52" applyFont="1" applyFill="1" applyBorder="1" applyAlignment="1">
      <alignment horizontal="center" vertical="center" shrinkToFit="1"/>
    </xf>
    <xf numFmtId="3" fontId="8" fillId="0" borderId="3" xfId="52" applyNumberFormat="1" applyFont="1" applyFill="1" applyBorder="1" applyAlignment="1">
      <alignment horizontal="center" vertical="center" shrinkToFit="1"/>
    </xf>
    <xf numFmtId="3" fontId="8" fillId="0" borderId="1" xfId="52" applyNumberFormat="1" applyFont="1" applyFill="1" applyBorder="1" applyAlignment="1">
      <alignment horizontal="center" vertical="center" shrinkToFit="1"/>
    </xf>
    <xf numFmtId="0" fontId="8" fillId="0" borderId="0" xfId="52" applyFont="1" applyFill="1" applyBorder="1" applyAlignment="1">
      <alignment horizontal="left" vertical="center"/>
    </xf>
    <xf numFmtId="0" fontId="8" fillId="0" borderId="3" xfId="52" applyFont="1" applyFill="1" applyBorder="1" applyAlignment="1">
      <alignment horizontal="center" vertical="center" wrapText="1" shrinkToFit="1"/>
    </xf>
    <xf numFmtId="0" fontId="8" fillId="0" borderId="10" xfId="52" applyFont="1" applyFill="1" applyBorder="1" applyAlignment="1">
      <alignment horizontal="center" vertical="center" shrinkToFit="1"/>
    </xf>
    <xf numFmtId="0" fontId="8" fillId="0" borderId="13" xfId="52" applyFont="1" applyFill="1" applyBorder="1" applyAlignment="1">
      <alignment horizontal="center" vertical="center" shrinkToFit="1"/>
    </xf>
    <xf numFmtId="0" fontId="8" fillId="0" borderId="13" xfId="52" applyFont="1" applyFill="1" applyBorder="1" applyAlignment="1">
      <alignment horizontal="center" shrinkToFit="1"/>
    </xf>
    <xf numFmtId="0" fontId="8" fillId="0" borderId="11" xfId="52" applyFont="1" applyFill="1" applyBorder="1" applyAlignment="1">
      <alignment horizontal="center" shrinkToFit="1"/>
    </xf>
    <xf numFmtId="0" fontId="8" fillId="0" borderId="18" xfId="52" applyFont="1" applyFill="1" applyBorder="1" applyAlignment="1">
      <alignment horizontal="center" shrinkToFit="1"/>
    </xf>
    <xf numFmtId="0" fontId="8" fillId="0" borderId="13" xfId="52" applyFont="1" applyFill="1" applyBorder="1" applyAlignment="1">
      <alignment horizontal="center" wrapText="1" shrinkToFit="1"/>
    </xf>
    <xf numFmtId="3" fontId="8" fillId="0" borderId="13" xfId="52" applyNumberFormat="1" applyFont="1" applyFill="1" applyBorder="1" applyAlignment="1">
      <alignment horizontal="center" wrapText="1" shrinkToFit="1"/>
    </xf>
    <xf numFmtId="3" fontId="8" fillId="0" borderId="11" xfId="52" applyNumberFormat="1" applyFont="1" applyFill="1" applyBorder="1" applyAlignment="1">
      <alignment horizontal="center" shrinkToFit="1"/>
    </xf>
    <xf numFmtId="196" fontId="5" fillId="0" borderId="0" xfId="52" applyNumberFormat="1" applyFont="1" applyFill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6" xfId="52" applyFont="1" applyFill="1" applyBorder="1" applyAlignment="1">
      <alignment horizontal="center" vertical="center"/>
    </xf>
    <xf numFmtId="0" fontId="8" fillId="0" borderId="11" xfId="52" applyFont="1" applyFill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center"/>
    </xf>
    <xf numFmtId="0" fontId="8" fillId="0" borderId="10" xfId="52" applyFont="1" applyFill="1" applyBorder="1" applyAlignment="1">
      <alignment horizontal="center" vertical="center"/>
    </xf>
    <xf numFmtId="0" fontId="8" fillId="0" borderId="13" xfId="52" applyFont="1" applyFill="1" applyBorder="1" applyAlignment="1">
      <alignment horizontal="center" vertical="center"/>
    </xf>
    <xf numFmtId="0" fontId="8" fillId="0" borderId="7" xfId="52" applyFont="1" applyFill="1" applyBorder="1" applyAlignment="1">
      <alignment horizontal="center" wrapText="1"/>
    </xf>
    <xf numFmtId="0" fontId="8" fillId="0" borderId="12" xfId="52" applyFont="1" applyFill="1" applyBorder="1" applyAlignment="1">
      <alignment horizontal="center"/>
    </xf>
    <xf numFmtId="0" fontId="8" fillId="0" borderId="12" xfId="52" applyFont="1" applyFill="1" applyBorder="1" applyAlignment="1">
      <alignment horizontal="center" wrapText="1"/>
    </xf>
    <xf numFmtId="0" fontId="8" fillId="0" borderId="19" xfId="52" applyFont="1" applyFill="1" applyBorder="1" applyAlignment="1">
      <alignment horizontal="center" wrapText="1"/>
    </xf>
    <xf numFmtId="0" fontId="8" fillId="0" borderId="6" xfId="52" applyFont="1" applyFill="1" applyBorder="1" applyAlignment="1">
      <alignment horizontal="center" wrapText="1"/>
    </xf>
    <xf numFmtId="0" fontId="8" fillId="0" borderId="11" xfId="52" applyFont="1" applyFill="1" applyBorder="1" applyAlignment="1">
      <alignment horizontal="center" wrapText="1"/>
    </xf>
    <xf numFmtId="0" fontId="8" fillId="0" borderId="7" xfId="52" applyFont="1" applyFill="1" applyBorder="1" applyAlignment="1">
      <alignment horizontal="center"/>
    </xf>
    <xf numFmtId="0" fontId="8" fillId="0" borderId="22" xfId="52" applyFont="1" applyFill="1" applyBorder="1" applyAlignment="1">
      <alignment horizontal="center" vertical="center" wrapText="1"/>
    </xf>
    <xf numFmtId="0" fontId="8" fillId="0" borderId="4" xfId="52" applyFont="1" applyFill="1" applyBorder="1" applyAlignment="1">
      <alignment horizontal="center" vertical="center" wrapText="1"/>
    </xf>
    <xf numFmtId="0" fontId="8" fillId="0" borderId="5" xfId="52" applyFont="1" applyFill="1" applyBorder="1" applyAlignment="1">
      <alignment horizontal="center" vertical="center" wrapText="1"/>
    </xf>
    <xf numFmtId="0" fontId="8" fillId="0" borderId="4" xfId="52" applyFont="1" applyFill="1" applyBorder="1" applyAlignment="1">
      <alignment horizontal="center" vertical="center"/>
    </xf>
    <xf numFmtId="0" fontId="8" fillId="0" borderId="5" xfId="52" applyFont="1" applyFill="1" applyBorder="1" applyAlignment="1">
      <alignment horizontal="center" vertical="center"/>
    </xf>
    <xf numFmtId="0" fontId="8" fillId="0" borderId="0" xfId="46" applyFont="1" applyFill="1" applyBorder="1" applyAlignment="1">
      <alignment horizontal="right" vertical="center"/>
    </xf>
    <xf numFmtId="0" fontId="8" fillId="0" borderId="1" xfId="46" applyFont="1" applyFill="1" applyBorder="1" applyAlignment="1">
      <alignment horizontal="center" vertical="center" wrapText="1"/>
    </xf>
    <xf numFmtId="0" fontId="8" fillId="0" borderId="6" xfId="46" applyFont="1" applyFill="1" applyBorder="1" applyAlignment="1">
      <alignment horizontal="center" vertical="center"/>
    </xf>
    <xf numFmtId="0" fontId="8" fillId="0" borderId="11" xfId="46" applyFont="1" applyFill="1" applyBorder="1" applyAlignment="1">
      <alignment horizontal="center" vertical="center"/>
    </xf>
    <xf numFmtId="0" fontId="8" fillId="0" borderId="3" xfId="46" applyFont="1" applyFill="1" applyBorder="1" applyAlignment="1">
      <alignment horizontal="center" vertical="center" wrapText="1" shrinkToFit="1"/>
    </xf>
    <xf numFmtId="0" fontId="8" fillId="0" borderId="4" xfId="46" applyFont="1" applyFill="1" applyBorder="1" applyAlignment="1">
      <alignment horizontal="center" vertical="center" shrinkToFit="1"/>
    </xf>
    <xf numFmtId="0" fontId="8" fillId="0" borderId="5" xfId="46" applyFont="1" applyFill="1" applyBorder="1" applyAlignment="1">
      <alignment horizontal="center" vertical="center" shrinkToFit="1"/>
    </xf>
    <xf numFmtId="0" fontId="8" fillId="0" borderId="22" xfId="46" applyFont="1" applyFill="1" applyBorder="1" applyAlignment="1">
      <alignment horizontal="center" vertical="center" wrapText="1" shrinkToFit="1"/>
    </xf>
    <xf numFmtId="0" fontId="8" fillId="0" borderId="4" xfId="46" applyFont="1" applyFill="1" applyBorder="1" applyAlignment="1">
      <alignment horizontal="center" vertical="center" wrapText="1" shrinkToFit="1"/>
    </xf>
    <xf numFmtId="0" fontId="8" fillId="0" borderId="5" xfId="46" applyFont="1" applyFill="1" applyBorder="1" applyAlignment="1">
      <alignment horizontal="center" vertical="center" wrapText="1" shrinkToFit="1"/>
    </xf>
    <xf numFmtId="0" fontId="8" fillId="0" borderId="17" xfId="46" applyFont="1" applyFill="1" applyBorder="1" applyAlignment="1">
      <alignment horizontal="center" vertical="center" wrapText="1" shrinkToFit="1"/>
    </xf>
    <xf numFmtId="0" fontId="8" fillId="0" borderId="3" xfId="46" applyFont="1" applyFill="1" applyBorder="1" applyAlignment="1">
      <alignment horizontal="center" vertical="center" wrapText="1"/>
    </xf>
    <xf numFmtId="0" fontId="8" fillId="0" borderId="10" xfId="46" applyFont="1" applyFill="1" applyBorder="1" applyAlignment="1">
      <alignment horizontal="center" vertical="center"/>
    </xf>
    <xf numFmtId="0" fontId="8" fillId="0" borderId="13" xfId="46" applyFont="1" applyFill="1" applyBorder="1" applyAlignment="1">
      <alignment horizontal="center" vertical="center"/>
    </xf>
    <xf numFmtId="0" fontId="8" fillId="0" borderId="19" xfId="46" applyFont="1" applyFill="1" applyBorder="1" applyAlignment="1">
      <alignment horizontal="center" vertical="center" wrapText="1" shrinkToFit="1"/>
    </xf>
    <xf numFmtId="0" fontId="8" fillId="0" borderId="8" xfId="46" applyFont="1" applyFill="1" applyBorder="1" applyAlignment="1">
      <alignment horizontal="center" vertical="center" shrinkToFit="1"/>
    </xf>
    <xf numFmtId="0" fontId="8" fillId="0" borderId="7" xfId="46" applyFont="1" applyFill="1" applyBorder="1" applyAlignment="1">
      <alignment horizontal="center" wrapText="1"/>
    </xf>
    <xf numFmtId="0" fontId="8" fillId="0" borderId="12" xfId="46" applyFont="1" applyFill="1" applyBorder="1" applyAlignment="1">
      <alignment horizontal="center" wrapText="1"/>
    </xf>
    <xf numFmtId="0" fontId="8" fillId="0" borderId="0" xfId="46" applyFont="1" applyFill="1" applyBorder="1" applyAlignment="1">
      <alignment horizontal="left" vertical="center"/>
    </xf>
    <xf numFmtId="0" fontId="8" fillId="0" borderId="8" xfId="46" applyFont="1" applyFill="1" applyBorder="1" applyAlignment="1">
      <alignment horizontal="center" vertical="center" wrapText="1"/>
    </xf>
    <xf numFmtId="0" fontId="8" fillId="0" borderId="7" xfId="46" applyFont="1" applyFill="1" applyBorder="1" applyAlignment="1">
      <alignment horizontal="center" vertical="center" wrapText="1"/>
    </xf>
    <xf numFmtId="0" fontId="8" fillId="0" borderId="12" xfId="46" applyFont="1" applyFill="1" applyBorder="1" applyAlignment="1">
      <alignment horizontal="center" vertical="center" wrapText="1"/>
    </xf>
    <xf numFmtId="0" fontId="8" fillId="0" borderId="7" xfId="46" applyFont="1" applyFill="1" applyBorder="1" applyAlignment="1">
      <alignment horizontal="center" wrapText="1" shrinkToFit="1"/>
    </xf>
    <xf numFmtId="0" fontId="8" fillId="0" borderId="12" xfId="46" applyFont="1" applyFill="1" applyBorder="1" applyAlignment="1">
      <alignment horizontal="center" wrapText="1" shrinkToFit="1"/>
    </xf>
    <xf numFmtId="0" fontId="8" fillId="0" borderId="12" xfId="46" applyFont="1" applyFill="1" applyBorder="1" applyAlignment="1">
      <alignment horizontal="center"/>
    </xf>
    <xf numFmtId="0" fontId="5" fillId="0" borderId="0" xfId="46" applyFont="1" applyFill="1" applyAlignment="1">
      <alignment horizontal="left"/>
    </xf>
    <xf numFmtId="0" fontId="8" fillId="0" borderId="22" xfId="46" applyFont="1" applyFill="1" applyBorder="1" applyAlignment="1">
      <alignment horizontal="center" vertical="center"/>
    </xf>
    <xf numFmtId="0" fontId="8" fillId="0" borderId="4" xfId="46" applyFont="1" applyFill="1" applyBorder="1" applyAlignment="1">
      <alignment horizontal="center" vertical="center"/>
    </xf>
    <xf numFmtId="0" fontId="8" fillId="0" borderId="5" xfId="46" applyFont="1" applyFill="1" applyBorder="1" applyAlignment="1">
      <alignment horizontal="center" vertical="center"/>
    </xf>
    <xf numFmtId="0" fontId="8" fillId="0" borderId="22" xfId="46" applyNumberFormat="1" applyFont="1" applyFill="1" applyBorder="1" applyAlignment="1">
      <alignment horizontal="center" vertical="center"/>
    </xf>
    <xf numFmtId="0" fontId="8" fillId="0" borderId="5" xfId="46" applyNumberFormat="1" applyFont="1" applyFill="1" applyBorder="1" applyAlignment="1">
      <alignment horizontal="center" vertical="center"/>
    </xf>
    <xf numFmtId="0" fontId="8" fillId="0" borderId="10" xfId="46" applyFont="1" applyFill="1" applyBorder="1" applyAlignment="1">
      <alignment horizontal="center" vertical="center" wrapText="1"/>
    </xf>
    <xf numFmtId="0" fontId="5" fillId="0" borderId="0" xfId="46" applyFont="1" applyFill="1" applyAlignment="1">
      <alignment horizontal="left" vertical="center"/>
    </xf>
    <xf numFmtId="0" fontId="8" fillId="0" borderId="6" xfId="46" applyFont="1" applyFill="1" applyBorder="1" applyAlignment="1">
      <alignment horizontal="center" vertical="center" wrapText="1"/>
    </xf>
    <xf numFmtId="0" fontId="8" fillId="0" borderId="11" xfId="46" applyFont="1" applyFill="1" applyBorder="1" applyAlignment="1">
      <alignment horizontal="center" vertical="center" wrapText="1"/>
    </xf>
    <xf numFmtId="0" fontId="8" fillId="0" borderId="2" xfId="46" applyFont="1" applyFill="1" applyBorder="1" applyAlignment="1">
      <alignment horizontal="center" vertical="center" wrapText="1"/>
    </xf>
    <xf numFmtId="0" fontId="8" fillId="0" borderId="7" xfId="46" applyFont="1" applyFill="1" applyBorder="1" applyAlignment="1">
      <alignment horizontal="center" vertical="center"/>
    </xf>
    <xf numFmtId="0" fontId="8" fillId="0" borderId="2" xfId="46" applyFont="1" applyFill="1" applyBorder="1" applyAlignment="1">
      <alignment horizontal="center" vertical="center"/>
    </xf>
    <xf numFmtId="0" fontId="11" fillId="0" borderId="3" xfId="46" applyFont="1" applyFill="1" applyBorder="1" applyAlignment="1">
      <alignment horizontal="center" vertical="center" wrapText="1"/>
    </xf>
    <xf numFmtId="0" fontId="11" fillId="0" borderId="10" xfId="46" applyFont="1" applyFill="1" applyBorder="1" applyAlignment="1">
      <alignment horizontal="center" vertical="center" wrapText="1"/>
    </xf>
    <xf numFmtId="0" fontId="11" fillId="0" borderId="13" xfId="46" applyFont="1" applyFill="1" applyBorder="1" applyAlignment="1">
      <alignment horizontal="center" vertical="center" wrapText="1"/>
    </xf>
    <xf numFmtId="0" fontId="10" fillId="0" borderId="0" xfId="592" applyFont="1" applyFill="1" applyBorder="1" applyAlignment="1">
      <alignment horizontal="right" vertical="center"/>
    </xf>
    <xf numFmtId="0" fontId="5" fillId="0" borderId="0" xfId="592" applyFont="1" applyFill="1" applyAlignment="1">
      <alignment horizontal="center" vertical="center" wrapText="1"/>
    </xf>
    <xf numFmtId="0" fontId="5" fillId="0" borderId="0" xfId="592" applyFont="1" applyFill="1" applyAlignment="1">
      <alignment horizontal="center" vertical="center"/>
    </xf>
    <xf numFmtId="0" fontId="10" fillId="0" borderId="17" xfId="592" applyFont="1" applyFill="1" applyBorder="1" applyAlignment="1">
      <alignment horizontal="center" vertical="center"/>
    </xf>
    <xf numFmtId="0" fontId="10" fillId="0" borderId="0" xfId="592" applyFont="1" applyFill="1" applyBorder="1" applyAlignment="1">
      <alignment horizontal="center" vertical="center"/>
    </xf>
    <xf numFmtId="0" fontId="10" fillId="0" borderId="18" xfId="592" applyFont="1" applyFill="1" applyBorder="1" applyAlignment="1">
      <alignment horizontal="center" vertical="center"/>
    </xf>
    <xf numFmtId="0" fontId="10" fillId="0" borderId="57" xfId="592" applyFont="1" applyFill="1" applyBorder="1" applyAlignment="1">
      <alignment horizontal="center" vertical="center" wrapText="1"/>
    </xf>
    <xf numFmtId="0" fontId="10" fillId="0" borderId="57" xfId="592" applyFont="1" applyFill="1" applyBorder="1" applyAlignment="1">
      <alignment horizontal="center" vertical="center"/>
    </xf>
    <xf numFmtId="0" fontId="10" fillId="0" borderId="19" xfId="592" applyFont="1" applyFill="1" applyBorder="1" applyAlignment="1">
      <alignment horizontal="center" vertical="center"/>
    </xf>
    <xf numFmtId="0" fontId="11" fillId="0" borderId="1" xfId="46" applyFont="1" applyFill="1" applyBorder="1" applyAlignment="1">
      <alignment horizontal="center" vertical="center" wrapText="1"/>
    </xf>
    <xf numFmtId="0" fontId="11" fillId="0" borderId="6" xfId="46" applyFont="1" applyFill="1" applyBorder="1" applyAlignment="1">
      <alignment horizontal="center" vertical="center" wrapText="1"/>
    </xf>
    <xf numFmtId="0" fontId="11" fillId="0" borderId="11" xfId="46" applyFont="1" applyFill="1" applyBorder="1" applyAlignment="1">
      <alignment horizontal="center" vertical="center" wrapText="1"/>
    </xf>
    <xf numFmtId="0" fontId="11" fillId="0" borderId="3" xfId="46" applyFont="1" applyFill="1" applyBorder="1" applyAlignment="1">
      <alignment horizontal="center" vertical="distributed"/>
    </xf>
    <xf numFmtId="0" fontId="11" fillId="0" borderId="17" xfId="46" applyFont="1" applyFill="1" applyBorder="1" applyAlignment="1">
      <alignment horizontal="center" vertical="distributed"/>
    </xf>
    <xf numFmtId="0" fontId="11" fillId="0" borderId="2" xfId="46" applyFont="1" applyFill="1" applyBorder="1" applyAlignment="1">
      <alignment horizontal="center" vertical="center" wrapText="1"/>
    </xf>
    <xf numFmtId="0" fontId="11" fillId="0" borderId="7" xfId="46" applyFont="1" applyFill="1" applyBorder="1" applyAlignment="1">
      <alignment horizontal="center" vertical="center" wrapText="1"/>
    </xf>
    <xf numFmtId="0" fontId="11" fillId="0" borderId="3" xfId="46" applyFont="1" applyFill="1" applyBorder="1" applyAlignment="1">
      <alignment horizontal="center" vertical="distributed" shrinkToFit="1"/>
    </xf>
    <xf numFmtId="0" fontId="11" fillId="0" borderId="17" xfId="46" applyFont="1" applyFill="1" applyBorder="1" applyAlignment="1">
      <alignment horizontal="center" vertical="distributed" shrinkToFit="1"/>
    </xf>
    <xf numFmtId="0" fontId="11" fillId="0" borderId="2" xfId="46" applyFont="1" applyFill="1" applyBorder="1" applyAlignment="1">
      <alignment horizontal="center" vertical="center" wrapText="1" shrinkToFit="1"/>
    </xf>
    <xf numFmtId="0" fontId="11" fillId="0" borderId="7" xfId="46" applyFont="1" applyFill="1" applyBorder="1" applyAlignment="1">
      <alignment horizontal="center" vertical="center" shrinkToFit="1"/>
    </xf>
    <xf numFmtId="0" fontId="11" fillId="0" borderId="13" xfId="46" applyFont="1" applyFill="1" applyBorder="1" applyAlignment="1">
      <alignment horizontal="center" vertical="distributed"/>
    </xf>
    <xf numFmtId="0" fontId="11" fillId="0" borderId="18" xfId="46" applyFont="1" applyFill="1" applyBorder="1" applyAlignment="1">
      <alignment horizontal="center" vertical="distributed"/>
    </xf>
    <xf numFmtId="0" fontId="11" fillId="0" borderId="13" xfId="46" applyFont="1" applyFill="1" applyBorder="1" applyAlignment="1">
      <alignment horizontal="center" vertical="distributed" shrinkToFit="1"/>
    </xf>
    <xf numFmtId="0" fontId="11" fillId="0" borderId="18" xfId="46" applyFont="1" applyFill="1" applyBorder="1" applyAlignment="1">
      <alignment horizontal="center" vertical="distributed" shrinkToFit="1"/>
    </xf>
    <xf numFmtId="0" fontId="11" fillId="0" borderId="7" xfId="46" applyFont="1" applyFill="1" applyBorder="1" applyAlignment="1">
      <alignment horizontal="center" vertical="distributed" shrinkToFit="1"/>
    </xf>
    <xf numFmtId="0" fontId="11" fillId="0" borderId="12" xfId="46" applyFont="1" applyFill="1" applyBorder="1" applyAlignment="1">
      <alignment horizontal="center" vertical="distributed" shrinkToFit="1"/>
    </xf>
    <xf numFmtId="0" fontId="11" fillId="0" borderId="7" xfId="46" applyFont="1" applyFill="1" applyBorder="1" applyAlignment="1">
      <alignment horizontal="center" wrapText="1" shrinkToFit="1"/>
    </xf>
    <xf numFmtId="0" fontId="11" fillId="0" borderId="12" xfId="46" applyFont="1" applyFill="1" applyBorder="1" applyAlignment="1">
      <alignment horizontal="center" shrinkToFit="1"/>
    </xf>
    <xf numFmtId="0" fontId="10" fillId="0" borderId="12" xfId="46" applyFont="1" applyFill="1" applyBorder="1" applyAlignment="1">
      <alignment horizontal="center" shrinkToFit="1"/>
    </xf>
    <xf numFmtId="0" fontId="11" fillId="0" borderId="1" xfId="46" applyFont="1" applyFill="1" applyBorder="1" applyAlignment="1">
      <alignment horizontal="center" vertical="distributed" shrinkToFit="1"/>
    </xf>
    <xf numFmtId="0" fontId="11" fillId="0" borderId="11" xfId="46" applyFont="1" applyFill="1" applyBorder="1" applyAlignment="1">
      <alignment horizontal="center" vertical="distributed" shrinkToFit="1"/>
    </xf>
    <xf numFmtId="0" fontId="11" fillId="0" borderId="2" xfId="46" applyFont="1" applyFill="1" applyBorder="1" applyAlignment="1">
      <alignment horizontal="center" vertical="top" wrapText="1" shrinkToFit="1"/>
    </xf>
    <xf numFmtId="0" fontId="11" fillId="0" borderId="7" xfId="46" applyFont="1" applyFill="1" applyBorder="1" applyAlignment="1">
      <alignment horizontal="center" vertical="top" wrapText="1" shrinkToFit="1"/>
    </xf>
    <xf numFmtId="0" fontId="11" fillId="0" borderId="3" xfId="46" applyFont="1" applyFill="1" applyBorder="1" applyAlignment="1">
      <alignment horizontal="center" vertical="distributed" wrapText="1" shrinkToFit="1"/>
    </xf>
    <xf numFmtId="0" fontId="11" fillId="0" borderId="3" xfId="46" applyFont="1" applyFill="1" applyBorder="1" applyAlignment="1">
      <alignment horizontal="center" vertical="justify" wrapText="1" shrinkToFit="1"/>
    </xf>
    <xf numFmtId="0" fontId="11" fillId="0" borderId="1" xfId="46" applyFont="1" applyFill="1" applyBorder="1" applyAlignment="1">
      <alignment horizontal="center" vertical="justify" wrapText="1" shrinkToFit="1"/>
    </xf>
    <xf numFmtId="0" fontId="11" fillId="0" borderId="13" xfId="46" applyFont="1" applyFill="1" applyBorder="1" applyAlignment="1">
      <alignment horizontal="center" wrapText="1" shrinkToFit="1"/>
    </xf>
    <xf numFmtId="0" fontId="11" fillId="0" borderId="11" xfId="46" applyFont="1" applyFill="1" applyBorder="1" applyAlignment="1">
      <alignment horizontal="center" wrapText="1" shrinkToFit="1"/>
    </xf>
    <xf numFmtId="0" fontId="8" fillId="0" borderId="17" xfId="46" applyFont="1" applyFill="1" applyBorder="1" applyAlignment="1">
      <alignment horizontal="left" vertical="center"/>
    </xf>
    <xf numFmtId="0" fontId="8" fillId="0" borderId="17" xfId="46" applyFont="1" applyFill="1" applyBorder="1" applyAlignment="1">
      <alignment horizontal="center" vertical="center"/>
    </xf>
    <xf numFmtId="0" fontId="11" fillId="0" borderId="13" xfId="46" applyFont="1" applyFill="1" applyBorder="1" applyAlignment="1">
      <alignment horizontal="center" vertical="distributed" wrapText="1" shrinkToFit="1"/>
    </xf>
    <xf numFmtId="0" fontId="11" fillId="0" borderId="18" xfId="46" applyFont="1" applyFill="1" applyBorder="1" applyAlignment="1">
      <alignment horizontal="center" vertical="distributed" wrapText="1" shrinkToFit="1"/>
    </xf>
    <xf numFmtId="0" fontId="11" fillId="0" borderId="11" xfId="46" applyFont="1" applyFill="1" applyBorder="1" applyAlignment="1">
      <alignment horizontal="center" vertical="distributed" wrapText="1" shrinkToFit="1"/>
    </xf>
    <xf numFmtId="0" fontId="8" fillId="0" borderId="1" xfId="46" applyFont="1" applyFill="1" applyBorder="1" applyAlignment="1">
      <alignment horizontal="center" vertical="center" wrapText="1" shrinkToFit="1"/>
    </xf>
    <xf numFmtId="0" fontId="8" fillId="0" borderId="6" xfId="46" applyFont="1" applyFill="1" applyBorder="1" applyAlignment="1">
      <alignment horizontal="center" vertical="center" shrinkToFit="1"/>
    </xf>
    <xf numFmtId="0" fontId="8" fillId="0" borderId="11" xfId="46" applyFont="1" applyFill="1" applyBorder="1" applyAlignment="1">
      <alignment horizontal="center" vertical="center" shrinkToFit="1"/>
    </xf>
    <xf numFmtId="0" fontId="8" fillId="0" borderId="2" xfId="46" applyFont="1" applyFill="1" applyBorder="1" applyAlignment="1">
      <alignment horizontal="center" vertical="top" wrapText="1" shrinkToFit="1"/>
    </xf>
    <xf numFmtId="0" fontId="8" fillId="0" borderId="7" xfId="46" applyFont="1" applyFill="1" applyBorder="1" applyAlignment="1">
      <alignment horizontal="center" vertical="top" wrapText="1" shrinkToFit="1"/>
    </xf>
    <xf numFmtId="0" fontId="8" fillId="0" borderId="2" xfId="46" applyFont="1" applyFill="1" applyBorder="1" applyAlignment="1">
      <alignment horizontal="center" vertical="top" wrapText="1"/>
    </xf>
    <xf numFmtId="0" fontId="8" fillId="0" borderId="7" xfId="46" applyFont="1" applyFill="1" applyBorder="1" applyAlignment="1">
      <alignment horizontal="center" vertical="top"/>
    </xf>
    <xf numFmtId="0" fontId="8" fillId="0" borderId="13" xfId="46" applyFont="1" applyFill="1" applyBorder="1" applyAlignment="1">
      <alignment horizontal="center" vertical="center" wrapText="1"/>
    </xf>
    <xf numFmtId="0" fontId="8" fillId="0" borderId="24" xfId="46" applyFont="1" applyFill="1" applyBorder="1" applyAlignment="1">
      <alignment horizontal="center" vertical="center" wrapText="1"/>
    </xf>
    <xf numFmtId="0" fontId="8" fillId="0" borderId="21" xfId="46" applyFont="1" applyFill="1" applyBorder="1" applyAlignment="1">
      <alignment horizontal="center" vertical="center" wrapText="1"/>
    </xf>
    <xf numFmtId="0" fontId="8" fillId="0" borderId="9" xfId="46" applyFont="1" applyFill="1" applyBorder="1" applyAlignment="1">
      <alignment horizontal="center" vertical="center" wrapText="1"/>
    </xf>
    <xf numFmtId="0" fontId="8" fillId="0" borderId="18" xfId="46" applyFont="1" applyFill="1" applyBorder="1" applyAlignment="1">
      <alignment horizontal="center" vertical="center" wrapText="1"/>
    </xf>
    <xf numFmtId="0" fontId="8" fillId="0" borderId="8" xfId="46" applyFont="1" applyFill="1" applyBorder="1" applyAlignment="1">
      <alignment horizontal="center" vertical="top" wrapText="1" shrinkToFit="1"/>
    </xf>
    <xf numFmtId="0" fontId="8" fillId="0" borderId="7" xfId="46" applyFont="1" applyFill="1" applyBorder="1" applyAlignment="1">
      <alignment horizontal="center" vertical="top" shrinkToFit="1"/>
    </xf>
    <xf numFmtId="3" fontId="8" fillId="0" borderId="0" xfId="46" applyNumberFormat="1" applyFont="1" applyFill="1" applyBorder="1" applyAlignment="1">
      <alignment horizontal="left" vertical="center"/>
    </xf>
    <xf numFmtId="0" fontId="8" fillId="0" borderId="24" xfId="46" applyFont="1" applyFill="1" applyBorder="1" applyAlignment="1">
      <alignment horizontal="center" vertical="center" wrapText="1" shrinkToFit="1"/>
    </xf>
    <xf numFmtId="0" fontId="8" fillId="0" borderId="21" xfId="46" applyFont="1" applyFill="1" applyBorder="1" applyAlignment="1">
      <alignment horizontal="center" vertical="center" wrapText="1" shrinkToFit="1"/>
    </xf>
    <xf numFmtId="0" fontId="8" fillId="0" borderId="9" xfId="46" applyFont="1" applyFill="1" applyBorder="1" applyAlignment="1">
      <alignment horizontal="center" vertical="center" wrapText="1" shrinkToFit="1"/>
    </xf>
    <xf numFmtId="0" fontId="8" fillId="0" borderId="13" xfId="46" applyFont="1" applyFill="1" applyBorder="1" applyAlignment="1">
      <alignment horizontal="center" vertical="center" wrapText="1" shrinkToFit="1"/>
    </xf>
    <xf numFmtId="0" fontId="8" fillId="0" borderId="18" xfId="46" applyFont="1" applyFill="1" applyBorder="1" applyAlignment="1">
      <alignment horizontal="center" vertical="center" wrapText="1" shrinkToFit="1"/>
    </xf>
    <xf numFmtId="0" fontId="8" fillId="0" borderId="11" xfId="46" applyFont="1" applyFill="1" applyBorder="1" applyAlignment="1">
      <alignment horizontal="center" vertical="center" wrapText="1" shrinkToFit="1"/>
    </xf>
    <xf numFmtId="0" fontId="8" fillId="0" borderId="8" xfId="46" applyFont="1" applyFill="1" applyBorder="1" applyAlignment="1">
      <alignment horizontal="center" vertical="top" shrinkToFit="1"/>
    </xf>
    <xf numFmtId="0" fontId="8" fillId="0" borderId="9" xfId="46" applyFont="1" applyFill="1" applyBorder="1" applyAlignment="1">
      <alignment horizontal="center" vertical="top" wrapText="1" shrinkToFit="1"/>
    </xf>
    <xf numFmtId="0" fontId="8" fillId="0" borderId="6" xfId="46" applyFont="1" applyFill="1" applyBorder="1" applyAlignment="1">
      <alignment horizontal="center" vertical="top" shrinkToFit="1"/>
    </xf>
    <xf numFmtId="0" fontId="8" fillId="0" borderId="24" xfId="46" applyFont="1" applyFill="1" applyBorder="1" applyAlignment="1">
      <alignment horizontal="center" vertical="top" wrapText="1" shrinkToFit="1"/>
    </xf>
    <xf numFmtId="0" fontId="8" fillId="0" borderId="10" xfId="46" applyFont="1" applyFill="1" applyBorder="1" applyAlignment="1">
      <alignment horizontal="center" vertical="top" shrinkToFit="1"/>
    </xf>
    <xf numFmtId="3" fontId="8" fillId="0" borderId="0" xfId="46" applyNumberFormat="1" applyFont="1" applyFill="1" applyBorder="1" applyAlignment="1">
      <alignment horizontal="left" vertical="center" wrapText="1"/>
    </xf>
    <xf numFmtId="0" fontId="8" fillId="0" borderId="9" xfId="46" applyFont="1" applyFill="1" applyBorder="1" applyAlignment="1">
      <alignment horizontal="center" vertical="top" shrinkToFit="1"/>
    </xf>
    <xf numFmtId="0" fontId="5" fillId="0" borderId="0" xfId="47" applyFont="1" applyFill="1" applyAlignment="1">
      <alignment horizontal="center" vertical="center"/>
    </xf>
    <xf numFmtId="0" fontId="8" fillId="0" borderId="1" xfId="47" applyFont="1" applyFill="1" applyBorder="1" applyAlignment="1">
      <alignment horizontal="center" vertical="center" wrapText="1" shrinkToFit="1"/>
    </xf>
    <xf numFmtId="0" fontId="8" fillId="0" borderId="6" xfId="47" applyFont="1" applyFill="1" applyBorder="1" applyAlignment="1">
      <alignment horizontal="center" vertical="center" shrinkToFit="1"/>
    </xf>
    <xf numFmtId="0" fontId="8" fillId="0" borderId="11" xfId="47" applyFont="1" applyFill="1" applyBorder="1" applyAlignment="1">
      <alignment horizontal="center" vertical="center" shrinkToFit="1"/>
    </xf>
    <xf numFmtId="0" fontId="8" fillId="50" borderId="3" xfId="47" applyFont="1" applyFill="1" applyBorder="1" applyAlignment="1">
      <alignment horizontal="center" vertical="top" wrapText="1"/>
    </xf>
    <xf numFmtId="0" fontId="8" fillId="50" borderId="1" xfId="47" applyFont="1" applyFill="1" applyBorder="1" applyAlignment="1">
      <alignment horizontal="center" vertical="top"/>
    </xf>
    <xf numFmtId="0" fontId="8" fillId="0" borderId="3" xfId="47" applyFont="1" applyFill="1" applyBorder="1" applyAlignment="1">
      <alignment horizontal="center" vertical="top" wrapText="1"/>
    </xf>
    <xf numFmtId="0" fontId="8" fillId="0" borderId="1" xfId="47" applyFont="1" applyFill="1" applyBorder="1" applyAlignment="1">
      <alignment horizontal="center" vertical="top"/>
    </xf>
    <xf numFmtId="0" fontId="8" fillId="0" borderId="24" xfId="47" applyFont="1" applyFill="1" applyBorder="1" applyAlignment="1">
      <alignment horizontal="center" vertical="center" wrapText="1"/>
    </xf>
    <xf numFmtId="0" fontId="8" fillId="0" borderId="56" xfId="47" applyFont="1" applyFill="1" applyBorder="1" applyAlignment="1">
      <alignment horizontal="center" vertical="center" wrapText="1"/>
    </xf>
    <xf numFmtId="0" fontId="8" fillId="0" borderId="20" xfId="47" applyFont="1" applyFill="1" applyBorder="1" applyAlignment="1">
      <alignment horizontal="center" vertical="center" wrapText="1"/>
    </xf>
    <xf numFmtId="0" fontId="8" fillId="0" borderId="17" xfId="47" applyFont="1" applyFill="1" applyBorder="1" applyAlignment="1">
      <alignment horizontal="center" vertical="center" wrapText="1"/>
    </xf>
    <xf numFmtId="0" fontId="8" fillId="0" borderId="0" xfId="47" applyFont="1" applyFill="1" applyBorder="1" applyAlignment="1">
      <alignment horizontal="left" vertical="center"/>
    </xf>
    <xf numFmtId="0" fontId="8" fillId="0" borderId="22" xfId="47" applyFont="1" applyFill="1" applyBorder="1" applyAlignment="1">
      <alignment horizontal="center" vertical="center" wrapText="1"/>
    </xf>
    <xf numFmtId="0" fontId="8" fillId="0" borderId="4" xfId="47" applyFont="1" applyFill="1" applyBorder="1" applyAlignment="1">
      <alignment horizontal="center" vertical="center"/>
    </xf>
    <xf numFmtId="0" fontId="8" fillId="0" borderId="5" xfId="47" applyFont="1" applyFill="1" applyBorder="1" applyAlignment="1">
      <alignment horizontal="center" vertical="center"/>
    </xf>
    <xf numFmtId="0" fontId="8" fillId="0" borderId="3" xfId="47" applyFont="1" applyFill="1" applyBorder="1" applyAlignment="1">
      <alignment horizontal="center" vertical="center" wrapText="1" shrinkToFit="1"/>
    </xf>
    <xf numFmtId="0" fontId="8" fillId="0" borderId="10" xfId="47" applyFont="1" applyFill="1" applyBorder="1" applyAlignment="1">
      <alignment horizontal="center" vertical="center" shrinkToFit="1"/>
    </xf>
    <xf numFmtId="0" fontId="8" fillId="0" borderId="13" xfId="47" applyFont="1" applyFill="1" applyBorder="1" applyAlignment="1">
      <alignment horizontal="center" vertical="center" shrinkToFit="1"/>
    </xf>
    <xf numFmtId="0" fontId="8" fillId="50" borderId="13" xfId="47" applyFont="1" applyFill="1" applyBorder="1" applyAlignment="1">
      <alignment horizontal="center" wrapText="1"/>
    </xf>
    <xf numFmtId="0" fontId="8" fillId="50" borderId="11" xfId="47" applyFont="1" applyFill="1" applyBorder="1" applyAlignment="1">
      <alignment horizontal="center"/>
    </xf>
    <xf numFmtId="0" fontId="8" fillId="0" borderId="13" xfId="47" applyFont="1" applyFill="1" applyBorder="1" applyAlignment="1">
      <alignment horizontal="center" wrapText="1"/>
    </xf>
    <xf numFmtId="0" fontId="8" fillId="0" borderId="11" xfId="47" applyFont="1" applyFill="1" applyBorder="1" applyAlignment="1">
      <alignment horizontal="center"/>
    </xf>
    <xf numFmtId="0" fontId="8" fillId="0" borderId="13" xfId="47" applyFont="1" applyFill="1" applyBorder="1" applyAlignment="1">
      <alignment horizontal="center"/>
    </xf>
    <xf numFmtId="0" fontId="8" fillId="0" borderId="56" xfId="47" applyFont="1" applyFill="1" applyBorder="1" applyAlignment="1">
      <alignment horizontal="center" vertical="center"/>
    </xf>
    <xf numFmtId="0" fontId="5" fillId="0" borderId="0" xfId="47" applyFont="1" applyFill="1" applyAlignment="1">
      <alignment horizontal="center" vertical="center" wrapText="1"/>
    </xf>
    <xf numFmtId="0" fontId="8" fillId="0" borderId="3" xfId="597" applyFont="1" applyBorder="1" applyAlignment="1">
      <alignment horizontal="center" vertical="center" wrapText="1"/>
    </xf>
    <xf numFmtId="0" fontId="8" fillId="0" borderId="17" xfId="597" applyFont="1" applyBorder="1" applyAlignment="1">
      <alignment horizontal="center" vertical="center" wrapText="1"/>
    </xf>
    <xf numFmtId="0" fontId="8" fillId="0" borderId="1" xfId="597" applyFont="1" applyBorder="1" applyAlignment="1">
      <alignment horizontal="center" vertical="center" wrapText="1"/>
    </xf>
    <xf numFmtId="0" fontId="8" fillId="0" borderId="10" xfId="597" applyFont="1" applyBorder="1" applyAlignment="1">
      <alignment horizontal="center" vertical="center" wrapText="1"/>
    </xf>
    <xf numFmtId="0" fontId="8" fillId="0" borderId="0" xfId="597" applyFont="1" applyBorder="1" applyAlignment="1">
      <alignment horizontal="center" vertical="center" wrapText="1"/>
    </xf>
    <xf numFmtId="0" fontId="8" fillId="0" borderId="6" xfId="597" applyFont="1" applyBorder="1" applyAlignment="1">
      <alignment horizontal="center" vertical="center" wrapText="1"/>
    </xf>
    <xf numFmtId="0" fontId="8" fillId="0" borderId="17" xfId="47" applyFont="1" applyFill="1" applyBorder="1" applyAlignment="1">
      <alignment horizontal="center" vertical="top" wrapText="1"/>
    </xf>
    <xf numFmtId="0" fontId="8" fillId="0" borderId="1" xfId="47" applyFont="1" applyFill="1" applyBorder="1" applyAlignment="1">
      <alignment horizontal="center" vertical="top" wrapText="1"/>
    </xf>
    <xf numFmtId="0" fontId="8" fillId="0" borderId="13" xfId="47" applyFont="1" applyFill="1" applyBorder="1" applyAlignment="1">
      <alignment horizontal="center" vertical="top" wrapText="1"/>
    </xf>
    <xf numFmtId="0" fontId="8" fillId="0" borderId="18" xfId="47" applyFont="1" applyFill="1" applyBorder="1" applyAlignment="1">
      <alignment horizontal="center" vertical="top" wrapText="1"/>
    </xf>
    <xf numFmtId="0" fontId="8" fillId="0" borderId="11" xfId="47" applyFont="1" applyFill="1" applyBorder="1" applyAlignment="1">
      <alignment horizontal="center" vertical="top" wrapText="1"/>
    </xf>
    <xf numFmtId="0" fontId="8" fillId="0" borderId="2" xfId="47" applyFont="1" applyFill="1" applyBorder="1" applyAlignment="1">
      <alignment horizontal="center" vertical="top" wrapText="1"/>
    </xf>
    <xf numFmtId="0" fontId="8" fillId="0" borderId="7" xfId="47" applyFont="1" applyFill="1" applyBorder="1" applyAlignment="1">
      <alignment horizontal="center" vertical="top" wrapText="1"/>
    </xf>
    <xf numFmtId="0" fontId="8" fillId="0" borderId="3" xfId="47" applyFont="1" applyFill="1" applyBorder="1" applyAlignment="1">
      <alignment horizontal="center" vertical="center" wrapText="1"/>
    </xf>
    <xf numFmtId="0" fontId="8" fillId="0" borderId="17" xfId="47" applyFont="1" applyFill="1" applyBorder="1" applyAlignment="1">
      <alignment horizontal="center" vertical="center"/>
    </xf>
    <xf numFmtId="0" fontId="8" fillId="0" borderId="1" xfId="47" applyFont="1" applyFill="1" applyBorder="1" applyAlignment="1">
      <alignment horizontal="center" vertical="center"/>
    </xf>
    <xf numFmtId="0" fontId="8" fillId="0" borderId="10" xfId="47" applyFont="1" applyFill="1" applyBorder="1" applyAlignment="1">
      <alignment horizontal="center" vertical="center"/>
    </xf>
    <xf numFmtId="0" fontId="8" fillId="0" borderId="18" xfId="47" applyFont="1" applyFill="1" applyBorder="1" applyAlignment="1">
      <alignment horizontal="center" vertical="center"/>
    </xf>
    <xf numFmtId="0" fontId="8" fillId="0" borderId="11" xfId="47" applyFont="1" applyFill="1" applyBorder="1" applyAlignment="1">
      <alignment horizontal="center" vertical="center"/>
    </xf>
    <xf numFmtId="0" fontId="8" fillId="0" borderId="7" xfId="47" applyFont="1" applyFill="1" applyBorder="1" applyAlignment="1">
      <alignment horizontal="center" wrapText="1"/>
    </xf>
    <xf numFmtId="0" fontId="8" fillId="0" borderId="12" xfId="47" applyFont="1" applyFill="1" applyBorder="1" applyAlignment="1">
      <alignment horizontal="center"/>
    </xf>
    <xf numFmtId="0" fontId="8" fillId="51" borderId="2" xfId="46" applyFont="1" applyFill="1" applyBorder="1" applyAlignment="1">
      <alignment horizontal="center" vertical="top" wrapText="1" shrinkToFit="1"/>
    </xf>
    <xf numFmtId="0" fontId="8" fillId="51" borderId="7" xfId="46" applyFont="1" applyFill="1" applyBorder="1" applyAlignment="1">
      <alignment horizontal="center" vertical="top" wrapText="1" shrinkToFit="1"/>
    </xf>
    <xf numFmtId="0" fontId="8" fillId="0" borderId="10" xfId="46" applyFont="1" applyFill="1" applyBorder="1" applyAlignment="1">
      <alignment horizontal="center" vertical="center" shrinkToFit="1"/>
    </xf>
    <xf numFmtId="0" fontId="8" fillId="0" borderId="13" xfId="46" applyFont="1" applyFill="1" applyBorder="1" applyAlignment="1">
      <alignment horizontal="center" vertical="center" shrinkToFit="1"/>
    </xf>
    <xf numFmtId="0" fontId="8" fillId="51" borderId="7" xfId="46" applyFont="1" applyFill="1" applyBorder="1" applyAlignment="1">
      <alignment horizontal="center" wrapText="1" shrinkToFit="1"/>
    </xf>
    <xf numFmtId="0" fontId="8" fillId="51" borderId="12" xfId="46" applyFont="1" applyFill="1" applyBorder="1" applyAlignment="1">
      <alignment horizontal="center" wrapText="1" shrinkToFit="1"/>
    </xf>
    <xf numFmtId="0" fontId="8" fillId="0" borderId="1" xfId="46" applyFont="1" applyFill="1" applyBorder="1" applyAlignment="1">
      <alignment horizontal="center" vertical="top" wrapText="1" shrinkToFit="1"/>
    </xf>
    <xf numFmtId="0" fontId="8" fillId="0" borderId="3" xfId="46" applyFont="1" applyFill="1" applyBorder="1" applyAlignment="1">
      <alignment horizontal="center" vertical="top" wrapText="1" shrinkToFit="1"/>
    </xf>
    <xf numFmtId="0" fontId="8" fillId="0" borderId="10" xfId="46" applyFont="1" applyFill="1" applyBorder="1" applyAlignment="1">
      <alignment horizontal="center" vertical="top" wrapText="1" shrinkToFit="1"/>
    </xf>
    <xf numFmtId="0" fontId="8" fillId="51" borderId="7" xfId="46" applyFont="1" applyFill="1" applyBorder="1" applyAlignment="1">
      <alignment horizontal="center" vertical="top" shrinkToFit="1"/>
    </xf>
    <xf numFmtId="0" fontId="8" fillId="0" borderId="6" xfId="46" applyFont="1" applyFill="1" applyBorder="1" applyAlignment="1">
      <alignment horizontal="center" wrapText="1" shrinkToFit="1"/>
    </xf>
    <xf numFmtId="0" fontId="8" fillId="0" borderId="11" xfId="46" applyFont="1" applyFill="1" applyBorder="1" applyAlignment="1">
      <alignment horizontal="center" wrapText="1" shrinkToFit="1"/>
    </xf>
    <xf numFmtId="0" fontId="8" fillId="0" borderId="17" xfId="46" applyFont="1" applyFill="1" applyBorder="1" applyAlignment="1">
      <alignment horizontal="center" vertical="center" shrinkToFit="1"/>
    </xf>
    <xf numFmtId="0" fontId="8" fillId="0" borderId="10" xfId="46" applyFont="1" applyFill="1" applyBorder="1" applyAlignment="1">
      <alignment horizontal="center" vertical="center" wrapText="1" shrinkToFit="1"/>
    </xf>
    <xf numFmtId="0" fontId="8" fillId="0" borderId="0" xfId="46" applyFont="1" applyFill="1" applyBorder="1" applyAlignment="1">
      <alignment horizontal="center" vertical="center" shrinkToFit="1"/>
    </xf>
    <xf numFmtId="0" fontId="8" fillId="0" borderId="7" xfId="46" applyFont="1" applyFill="1" applyBorder="1" applyAlignment="1">
      <alignment horizontal="center" vertical="top" wrapText="1"/>
    </xf>
    <xf numFmtId="0" fontId="8" fillId="0" borderId="8" xfId="46" applyFont="1" applyFill="1" applyBorder="1" applyAlignment="1">
      <alignment horizontal="center" vertical="top" wrapText="1"/>
    </xf>
    <xf numFmtId="0" fontId="11" fillId="0" borderId="0" xfId="46" applyFont="1" applyFill="1" applyBorder="1" applyAlignment="1">
      <alignment horizontal="left" vertical="center"/>
    </xf>
    <xf numFmtId="0" fontId="8" fillId="0" borderId="6" xfId="46" applyFont="1" applyFill="1" applyBorder="1" applyAlignment="1">
      <alignment horizontal="center" vertical="top" wrapText="1" shrinkToFit="1"/>
    </xf>
    <xf numFmtId="0" fontId="8" fillId="0" borderId="22" xfId="52" applyFont="1" applyFill="1" applyBorder="1" applyAlignment="1">
      <alignment horizontal="center" vertical="center" wrapText="1" shrinkToFit="1"/>
    </xf>
    <xf numFmtId="0" fontId="8" fillId="0" borderId="4" xfId="52" applyFont="1" applyFill="1" applyBorder="1" applyAlignment="1">
      <alignment horizontal="center" vertical="center" shrinkToFit="1"/>
    </xf>
    <xf numFmtId="0" fontId="8" fillId="0" borderId="5" xfId="52" applyFont="1" applyFill="1" applyBorder="1" applyAlignment="1">
      <alignment horizontal="center" vertical="center" shrinkToFit="1"/>
    </xf>
    <xf numFmtId="0" fontId="8" fillId="0" borderId="8" xfId="52" applyFont="1" applyFill="1" applyBorder="1" applyAlignment="1">
      <alignment horizontal="center" vertical="center" wrapText="1" shrinkToFit="1"/>
    </xf>
    <xf numFmtId="0" fontId="8" fillId="0" borderId="7" xfId="52" applyFont="1" applyFill="1" applyBorder="1" applyAlignment="1">
      <alignment horizontal="center" vertical="center" wrapText="1" shrinkToFit="1"/>
    </xf>
    <xf numFmtId="0" fontId="8" fillId="0" borderId="8" xfId="52" applyFont="1" applyFill="1" applyBorder="1" applyAlignment="1">
      <alignment horizontal="center" vertical="center" shrinkToFit="1"/>
    </xf>
    <xf numFmtId="0" fontId="8" fillId="0" borderId="7" xfId="52" applyFont="1" applyFill="1" applyBorder="1" applyAlignment="1">
      <alignment horizontal="center" vertical="center" shrinkToFit="1"/>
    </xf>
    <xf numFmtId="0" fontId="8" fillId="0" borderId="9" xfId="52" applyFont="1" applyFill="1" applyBorder="1" applyAlignment="1">
      <alignment horizontal="center" vertical="center" wrapText="1" shrinkToFit="1"/>
    </xf>
    <xf numFmtId="0" fontId="8" fillId="0" borderId="6" xfId="52" applyFont="1" applyFill="1" applyBorder="1" applyAlignment="1">
      <alignment horizontal="center" vertical="center" wrapText="1" shrinkToFit="1"/>
    </xf>
    <xf numFmtId="0" fontId="11" fillId="0" borderId="1" xfId="52" applyFont="1" applyFill="1" applyBorder="1" applyAlignment="1">
      <alignment horizontal="center" vertical="center" wrapText="1"/>
    </xf>
    <xf numFmtId="0" fontId="11" fillId="0" borderId="6" xfId="52" applyFont="1" applyFill="1" applyBorder="1" applyAlignment="1">
      <alignment horizontal="center" vertical="center"/>
    </xf>
    <xf numFmtId="0" fontId="11" fillId="0" borderId="11" xfId="52" applyFont="1" applyFill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/>
    </xf>
    <xf numFmtId="0" fontId="11" fillId="0" borderId="2" xfId="52" applyFont="1" applyFill="1" applyBorder="1" applyAlignment="1">
      <alignment horizontal="center" vertical="center" wrapText="1"/>
    </xf>
    <xf numFmtId="0" fontId="11" fillId="0" borderId="7" xfId="52" applyFont="1" applyFill="1" applyBorder="1" applyAlignment="1">
      <alignment horizontal="center" vertical="center"/>
    </xf>
    <xf numFmtId="0" fontId="11" fillId="0" borderId="12" xfId="52" applyFont="1" applyFill="1" applyBorder="1" applyAlignment="1">
      <alignment horizontal="center" vertical="center"/>
    </xf>
    <xf numFmtId="0" fontId="11" fillId="0" borderId="5" xfId="52" applyFont="1" applyFill="1" applyBorder="1" applyAlignment="1">
      <alignment horizontal="center" vertical="center"/>
    </xf>
    <xf numFmtId="0" fontId="11" fillId="0" borderId="22" xfId="52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1" fillId="0" borderId="10" xfId="52" applyFont="1" applyFill="1" applyBorder="1" applyAlignment="1">
      <alignment horizontal="center" vertical="center"/>
    </xf>
    <xf numFmtId="0" fontId="11" fillId="0" borderId="13" xfId="52" applyFont="1" applyFill="1" applyBorder="1" applyAlignment="1">
      <alignment horizontal="center" vertical="center"/>
    </xf>
    <xf numFmtId="0" fontId="10" fillId="0" borderId="7" xfId="52" applyFont="1" applyFill="1" applyBorder="1" applyAlignment="1">
      <alignment horizontal="center" wrapText="1"/>
    </xf>
    <xf numFmtId="0" fontId="10" fillId="0" borderId="12" xfId="52" applyFont="1" applyFill="1" applyBorder="1" applyAlignment="1">
      <alignment horizontal="center"/>
    </xf>
    <xf numFmtId="0" fontId="10" fillId="0" borderId="12" xfId="52" applyFont="1" applyFill="1" applyBorder="1" applyAlignment="1">
      <alignment horizontal="center" wrapText="1"/>
    </xf>
    <xf numFmtId="0" fontId="11" fillId="0" borderId="7" xfId="52" applyFont="1" applyFill="1" applyBorder="1" applyAlignment="1">
      <alignment horizontal="center" wrapText="1"/>
    </xf>
    <xf numFmtId="0" fontId="11" fillId="0" borderId="12" xfId="52" applyFont="1" applyFill="1" applyBorder="1" applyAlignment="1">
      <alignment horizontal="center" wrapText="1"/>
    </xf>
    <xf numFmtId="0" fontId="11" fillId="0" borderId="7" xfId="52" applyNumberFormat="1" applyFont="1" applyFill="1" applyBorder="1" applyAlignment="1">
      <alignment horizontal="center" wrapText="1"/>
    </xf>
    <xf numFmtId="0" fontId="11" fillId="0" borderId="12" xfId="52" applyNumberFormat="1" applyFont="1" applyFill="1" applyBorder="1" applyAlignment="1">
      <alignment horizontal="center" wrapText="1"/>
    </xf>
    <xf numFmtId="0" fontId="8" fillId="0" borderId="17" xfId="52" applyFont="1" applyFill="1" applyBorder="1" applyAlignment="1">
      <alignment horizontal="right" vertical="center"/>
    </xf>
    <xf numFmtId="43" fontId="132" fillId="0" borderId="3" xfId="50" applyFont="1" applyFill="1" applyBorder="1" applyAlignment="1">
      <alignment horizontal="center" vertical="center"/>
    </xf>
    <xf numFmtId="43" fontId="132" fillId="0" borderId="10" xfId="50" applyFont="1" applyFill="1" applyBorder="1" applyAlignment="1">
      <alignment horizontal="center" vertical="center"/>
    </xf>
    <xf numFmtId="43" fontId="5" fillId="0" borderId="0" xfId="50" applyFont="1" applyFill="1" applyAlignment="1">
      <alignment horizontal="center" vertical="center"/>
    </xf>
    <xf numFmtId="43" fontId="132" fillId="0" borderId="17" xfId="50" applyFont="1" applyFill="1" applyBorder="1" applyAlignment="1">
      <alignment horizontal="center" vertical="center"/>
    </xf>
    <xf numFmtId="43" fontId="132" fillId="0" borderId="0" xfId="50" applyFont="1" applyFill="1" applyBorder="1" applyAlignment="1">
      <alignment horizontal="center" vertical="center"/>
    </xf>
    <xf numFmtId="43" fontId="132" fillId="0" borderId="1" xfId="50" applyFont="1" applyFill="1" applyBorder="1" applyAlignment="1">
      <alignment horizontal="center" vertical="center"/>
    </xf>
    <xf numFmtId="43" fontId="132" fillId="0" borderId="18" xfId="50" applyFont="1" applyFill="1" applyBorder="1" applyAlignment="1">
      <alignment horizontal="center" vertical="center"/>
    </xf>
    <xf numFmtId="43" fontId="132" fillId="0" borderId="7" xfId="50" applyFont="1" applyFill="1" applyBorder="1" applyAlignment="1">
      <alignment horizontal="center" vertical="center"/>
    </xf>
    <xf numFmtId="43" fontId="132" fillId="0" borderId="12" xfId="50" applyFont="1" applyFill="1" applyBorder="1" applyAlignment="1">
      <alignment horizontal="center" vertical="center"/>
    </xf>
    <xf numFmtId="43" fontId="132" fillId="0" borderId="13" xfId="50" applyFont="1" applyFill="1" applyBorder="1" applyAlignment="1">
      <alignment horizontal="center" vertical="center"/>
    </xf>
    <xf numFmtId="43" fontId="132" fillId="0" borderId="10" xfId="50" applyFont="1" applyFill="1" applyBorder="1" applyAlignment="1">
      <alignment horizontal="center" vertical="center" shrinkToFit="1"/>
    </xf>
    <xf numFmtId="43" fontId="132" fillId="0" borderId="13" xfId="50" applyFont="1" applyFill="1" applyBorder="1" applyAlignment="1">
      <alignment horizontal="center" vertical="center" shrinkToFit="1"/>
    </xf>
  </cellXfs>
  <cellStyles count="617">
    <cellStyle name="&quot;" xfId="4"/>
    <cellStyle name="&quot; 2" xfId="54"/>
    <cellStyle name="&quot; 3" xfId="55"/>
    <cellStyle name="&quot;_도로교통공단(110803)" xfId="56"/>
    <cellStyle name="??&amp;O?&amp;H?_x0008__x000f__x0007_?_x0007__x0001__x0001_" xfId="5"/>
    <cellStyle name="??&amp;O?&amp;H?_x0008__x000f__x0007_?_x0007__x0001__x0001_ 2" xfId="57"/>
    <cellStyle name="??&amp;O?&amp;H?_x0008__x000f__x0007_?_x0007__x0001__x0001_ 3" xfId="58"/>
    <cellStyle name="??&amp;O?&amp;H?_x0008_??_x0007__x0001__x0001_" xfId="6"/>
    <cellStyle name="??&amp;O?&amp;H?_x0008_??_x0007__x0001__x0001_ 2" xfId="59"/>
    <cellStyle name="??&amp;O?&amp;H?_x0008_??_x0007__x0001__x0001_ 3" xfId="60"/>
    <cellStyle name="?W?_laroux" xfId="7"/>
    <cellStyle name="_Book1" xfId="61"/>
    <cellStyle name="_Book1 2" xfId="62"/>
    <cellStyle name="_Capex Tracking Control Sheet -ADMIN " xfId="63"/>
    <cellStyle name="_Project tracking Puri (Diana) per March'06 " xfId="64"/>
    <cellStyle name="_Recon with FAR " xfId="65"/>
    <cellStyle name="_금융점포(광주)" xfId="66"/>
    <cellStyle name="_은행별 점포현황(202011년12월말기준)" xfId="67"/>
    <cellStyle name="’E‰Y [0.00]_laroux" xfId="8"/>
    <cellStyle name="’E‰Y_laroux" xfId="9"/>
    <cellStyle name="¤@?e_TEST-1 " xfId="68"/>
    <cellStyle name="20% - Accent1" xfId="69"/>
    <cellStyle name="20% - Accent2" xfId="70"/>
    <cellStyle name="20% - Accent3" xfId="71"/>
    <cellStyle name="20% - Accent4" xfId="72"/>
    <cellStyle name="20% - Accent5" xfId="73"/>
    <cellStyle name="20% - Accent6" xfId="74"/>
    <cellStyle name="20% - 강조색1 2" xfId="75"/>
    <cellStyle name="20% - 강조색1 2 2" xfId="76"/>
    <cellStyle name="20% - 강조색1 2 3" xfId="77"/>
    <cellStyle name="20% - 강조색1 3" xfId="78"/>
    <cellStyle name="20% - 강조색2 2" xfId="79"/>
    <cellStyle name="20% - 강조색2 2 2" xfId="80"/>
    <cellStyle name="20% - 강조색2 2 3" xfId="81"/>
    <cellStyle name="20% - 강조색2 3" xfId="82"/>
    <cellStyle name="20% - 강조색3 2" xfId="83"/>
    <cellStyle name="20% - 강조색3 2 2" xfId="84"/>
    <cellStyle name="20% - 강조색3 2 3" xfId="85"/>
    <cellStyle name="20% - 강조색3 3" xfId="86"/>
    <cellStyle name="20% - 강조색4 2" xfId="87"/>
    <cellStyle name="20% - 강조색4 2 2" xfId="88"/>
    <cellStyle name="20% - 강조색4 2 3" xfId="89"/>
    <cellStyle name="20% - 강조색4 3" xfId="90"/>
    <cellStyle name="20% - 강조색5 2" xfId="91"/>
    <cellStyle name="20% - 강조색5 2 2" xfId="92"/>
    <cellStyle name="20% - 강조색5 2 3" xfId="93"/>
    <cellStyle name="20% - 강조색5 3" xfId="94"/>
    <cellStyle name="20% - 강조색6 2" xfId="95"/>
    <cellStyle name="20% - 강조색6 2 2" xfId="96"/>
    <cellStyle name="20% - 강조색6 2 3" xfId="97"/>
    <cellStyle name="20% - 강조색6 3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강조색1 2" xfId="105"/>
    <cellStyle name="40% - 강조색1 2 2" xfId="106"/>
    <cellStyle name="40% - 강조색1 2 3" xfId="107"/>
    <cellStyle name="40% - 강조색1 3" xfId="108"/>
    <cellStyle name="40% - 강조색2 2" xfId="109"/>
    <cellStyle name="40% - 강조색2 2 2" xfId="110"/>
    <cellStyle name="40% - 강조색2 2 3" xfId="111"/>
    <cellStyle name="40% - 강조색2 3" xfId="112"/>
    <cellStyle name="40% - 강조색3 2" xfId="113"/>
    <cellStyle name="40% - 강조색3 2 2" xfId="114"/>
    <cellStyle name="40% - 강조색3 2 3" xfId="115"/>
    <cellStyle name="40% - 강조색3 3" xfId="116"/>
    <cellStyle name="40% - 강조색4 2" xfId="117"/>
    <cellStyle name="40% - 강조색4 2 2" xfId="118"/>
    <cellStyle name="40% - 강조색4 2 3" xfId="119"/>
    <cellStyle name="40% - 강조색4 3" xfId="120"/>
    <cellStyle name="40% - 강조색5 2" xfId="121"/>
    <cellStyle name="40% - 강조색5 2 2" xfId="122"/>
    <cellStyle name="40% - 강조색5 2 3" xfId="123"/>
    <cellStyle name="40% - 강조색5 3" xfId="124"/>
    <cellStyle name="40% - 강조색6 2" xfId="125"/>
    <cellStyle name="40% - 강조색6 2 2" xfId="126"/>
    <cellStyle name="40% - 강조색6 2 3" xfId="127"/>
    <cellStyle name="40% - 강조색6 3" xfId="128"/>
    <cellStyle name="60% - Accent1" xfId="129"/>
    <cellStyle name="60% - Accent2" xfId="130"/>
    <cellStyle name="60% - Accent3" xfId="131"/>
    <cellStyle name="60% - Accent4" xfId="132"/>
    <cellStyle name="60% - Accent5" xfId="133"/>
    <cellStyle name="60% - Accent6" xfId="134"/>
    <cellStyle name="60% - 강조색1 2" xfId="135"/>
    <cellStyle name="60% - 강조색1 2 2" xfId="136"/>
    <cellStyle name="60% - 강조색1 2 3" xfId="137"/>
    <cellStyle name="60% - 강조색1 3" xfId="138"/>
    <cellStyle name="60% - 강조색2 2" xfId="139"/>
    <cellStyle name="60% - 강조색2 2 2" xfId="140"/>
    <cellStyle name="60% - 강조색2 2 3" xfId="141"/>
    <cellStyle name="60% - 강조색2 3" xfId="142"/>
    <cellStyle name="60% - 강조색3 2" xfId="143"/>
    <cellStyle name="60% - 강조색3 2 2" xfId="144"/>
    <cellStyle name="60% - 강조색3 2 3" xfId="145"/>
    <cellStyle name="60% - 강조색3 3" xfId="146"/>
    <cellStyle name="60% - 강조색4 2" xfId="147"/>
    <cellStyle name="60% - 강조색4 2 2" xfId="148"/>
    <cellStyle name="60% - 강조색4 2 3" xfId="149"/>
    <cellStyle name="60% - 강조색4 3" xfId="150"/>
    <cellStyle name="60% - 강조색5 2" xfId="151"/>
    <cellStyle name="60% - 강조색5 2 2" xfId="152"/>
    <cellStyle name="60% - 강조색5 2 3" xfId="153"/>
    <cellStyle name="60% - 강조색5 3" xfId="154"/>
    <cellStyle name="60% - 강조색6 2" xfId="155"/>
    <cellStyle name="60% - 강조색6 2 2" xfId="156"/>
    <cellStyle name="60% - 강조색6 2 3" xfId="157"/>
    <cellStyle name="60% - 강조색6 3" xfId="158"/>
    <cellStyle name="A¨­￠￢￠O [0]_INQUIRY ￠?￥i¨u¡AAⓒ￢Aⓒª " xfId="159"/>
    <cellStyle name="A¨­￠￢￠O_INQUIRY ￠?￥i¨u¡AAⓒ￢Aⓒª " xfId="160"/>
    <cellStyle name="Accent1" xfId="161"/>
    <cellStyle name="Accent2" xfId="162"/>
    <cellStyle name="Accent3" xfId="163"/>
    <cellStyle name="Accent4" xfId="164"/>
    <cellStyle name="Accent5" xfId="165"/>
    <cellStyle name="Accent6" xfId="166"/>
    <cellStyle name="AeE­ [0]_±a¼uAe½A " xfId="167"/>
    <cellStyle name="ÅëÈ­ [0]_INQUIRY ¿µ¾÷ÃßÁø " xfId="168"/>
    <cellStyle name="AeE­ [0]_INQUIRY ¿μ¾÷AßAø " xfId="169"/>
    <cellStyle name="AeE­_±a¼uAe½A " xfId="170"/>
    <cellStyle name="ÅëÈ­_INQUIRY ¿µ¾÷ÃßÁø " xfId="171"/>
    <cellStyle name="AeE­_INQUIRY ¿μ¾÷AßAø " xfId="172"/>
    <cellStyle name="AeE¡ⓒ [0]_INQUIRY ￠?￥i¨u¡AAⓒ￢Aⓒª " xfId="173"/>
    <cellStyle name="AeE¡ⓒ_INQUIRY ￠?￥i¨u¡AAⓒ￢Aⓒª " xfId="174"/>
    <cellStyle name="ALIGNMENT" xfId="10"/>
    <cellStyle name="ALIGNMENT 2" xfId="175"/>
    <cellStyle name="ALIGNMENT 3" xfId="176"/>
    <cellStyle name="AÞ¸¶ [0]_±a¼uAe½A " xfId="177"/>
    <cellStyle name="ÄÞ¸¶ [0]_INQUIRY ¿µ¾÷ÃßÁø " xfId="178"/>
    <cellStyle name="AÞ¸¶ [0]_INQUIRY ¿μ¾÷AßAø " xfId="179"/>
    <cellStyle name="AÞ¸¶_±a¼uAe½A " xfId="180"/>
    <cellStyle name="ÄÞ¸¶_INQUIRY ¿µ¾÷ÃßÁø " xfId="181"/>
    <cellStyle name="AÞ¸¶_INQUIRY ¿μ¾÷AßAø " xfId="182"/>
    <cellStyle name="Bad" xfId="183"/>
    <cellStyle name="C_TITLE" xfId="184"/>
    <cellStyle name="C¡IA¨ª_¡ic¨u¡A¨￢I¨￢¡Æ AN¡Æe " xfId="185"/>
    <cellStyle name="C￥AØ_¸AAa.¼OAI " xfId="186"/>
    <cellStyle name="Ç¥ÁØ_»ç¾÷ºÎº° ÃÑ°è " xfId="187"/>
    <cellStyle name="C￥AØ_≫c¾÷ºIº° AN°e " xfId="188"/>
    <cellStyle name="Ç¥ÁØ_5-1±¤°í " xfId="189"/>
    <cellStyle name="C￥AØ_Æi¼º¸RCA " xfId="190"/>
    <cellStyle name="Ç¥ÁØ_LRV " xfId="191"/>
    <cellStyle name="C￥AØ_page 2 " xfId="192"/>
    <cellStyle name="Ç¥ÁØ_page 2 " xfId="193"/>
    <cellStyle name="C￥AØ_page 2 _중앙연구소+용역인원사번_03.02.21" xfId="194"/>
    <cellStyle name="Ç¥ÁØ_page 2 _중앙연구소+용역인원사번_03.02.21" xfId="195"/>
    <cellStyle name="C￥AØ_PERSONAL" xfId="196"/>
    <cellStyle name="Calculation" xfId="197"/>
    <cellStyle name="category" xfId="198"/>
    <cellStyle name="Check Cell" xfId="199"/>
    <cellStyle name="Comma [0]_ SG&amp;A Bridge " xfId="11"/>
    <cellStyle name="comma zerodec" xfId="200"/>
    <cellStyle name="Comma_ SG&amp;A Bridge " xfId="12"/>
    <cellStyle name="Comma0" xfId="201"/>
    <cellStyle name="Curren?_x0012_퐀_x0017_?" xfId="202"/>
    <cellStyle name="Currency [0]_ SG&amp;A Bridge " xfId="13"/>
    <cellStyle name="Currency_ SG&amp;A Bridge " xfId="14"/>
    <cellStyle name="Currency0" xfId="203"/>
    <cellStyle name="Currency1" xfId="204"/>
    <cellStyle name="Currency1 2" xfId="205"/>
    <cellStyle name="Date" xfId="15"/>
    <cellStyle name="Date 2" xfId="206"/>
    <cellStyle name="Date 2 2" xfId="207"/>
    <cellStyle name="Date 3" xfId="208"/>
    <cellStyle name="Date 4" xfId="209"/>
    <cellStyle name="Dollar (zero dec)" xfId="210"/>
    <cellStyle name="Euro" xfId="211"/>
    <cellStyle name="Euro 2" xfId="212"/>
    <cellStyle name="Explanatory Text" xfId="213"/>
    <cellStyle name="Fixed" xfId="16"/>
    <cellStyle name="Fixed 2" xfId="214"/>
    <cellStyle name="Fixed 2 2" xfId="215"/>
    <cellStyle name="Fixed 3" xfId="216"/>
    <cellStyle name="Fixed 4" xfId="217"/>
    <cellStyle name="Good" xfId="218"/>
    <cellStyle name="Grey" xfId="17"/>
    <cellStyle name="Grey 2" xfId="219"/>
    <cellStyle name="Grey 2 2" xfId="220"/>
    <cellStyle name="Grey 3" xfId="221"/>
    <cellStyle name="Grey 4" xfId="222"/>
    <cellStyle name="HEADER" xfId="223"/>
    <cellStyle name="Header1" xfId="18"/>
    <cellStyle name="Header1 2" xfId="224"/>
    <cellStyle name="Header1 3" xfId="225"/>
    <cellStyle name="Header1 4" xfId="226"/>
    <cellStyle name="Header2" xfId="19"/>
    <cellStyle name="Header2 2" xfId="227"/>
    <cellStyle name="Header2 3" xfId="228"/>
    <cellStyle name="Header2 4" xfId="229"/>
    <cellStyle name="Heading 1" xfId="230"/>
    <cellStyle name="Heading 1 2" xfId="231"/>
    <cellStyle name="Heading 2" xfId="232"/>
    <cellStyle name="Heading 2 2" xfId="233"/>
    <cellStyle name="Heading 3" xfId="234"/>
    <cellStyle name="Heading 4" xfId="235"/>
    <cellStyle name="HEADING1" xfId="20"/>
    <cellStyle name="HEADING1 2" xfId="236"/>
    <cellStyle name="HEADING1 3" xfId="237"/>
    <cellStyle name="HEADING1 4" xfId="238"/>
    <cellStyle name="HEADING2" xfId="21"/>
    <cellStyle name="HEADING2 2" xfId="239"/>
    <cellStyle name="HEADING2 3" xfId="240"/>
    <cellStyle name="HEADING2 4" xfId="241"/>
    <cellStyle name="Hyperlink" xfId="242"/>
    <cellStyle name="Input" xfId="243"/>
    <cellStyle name="Input [yellow]" xfId="22"/>
    <cellStyle name="Input [yellow] 2" xfId="244"/>
    <cellStyle name="Input [yellow] 2 2" xfId="245"/>
    <cellStyle name="Input [yellow] 3" xfId="246"/>
    <cellStyle name="Input [yellow] 4" xfId="247"/>
    <cellStyle name="Linked Cell" xfId="248"/>
    <cellStyle name="Millares [0]_2AV_M_M " xfId="249"/>
    <cellStyle name="Milliers [0]_Arabian Spec" xfId="250"/>
    <cellStyle name="Milliers_Arabian Spec" xfId="251"/>
    <cellStyle name="Model" xfId="252"/>
    <cellStyle name="Mon?aire [0]_Arabian Spec" xfId="253"/>
    <cellStyle name="Mon?aire_Arabian Spec" xfId="254"/>
    <cellStyle name="Moneda [0]_2AV_M_M " xfId="255"/>
    <cellStyle name="Moneda_2AV_M_M " xfId="256"/>
    <cellStyle name="Neutral" xfId="257"/>
    <cellStyle name="Normal - Style1" xfId="23"/>
    <cellStyle name="Normal - Style1 2" xfId="258"/>
    <cellStyle name="Normal - Style1 2 2" xfId="259"/>
    <cellStyle name="Normal - Style1 3" xfId="260"/>
    <cellStyle name="Normal_ SG&amp;A Bridge " xfId="24"/>
    <cellStyle name="Note" xfId="261"/>
    <cellStyle name="NUM_" xfId="262"/>
    <cellStyle name="Œ…?æ맖?e [0.00]_laroux" xfId="25"/>
    <cellStyle name="Œ…?æ맖?e_laroux" xfId="26"/>
    <cellStyle name="Output" xfId="263"/>
    <cellStyle name="Percent [2]" xfId="27"/>
    <cellStyle name="Percent [2] 2" xfId="264"/>
    <cellStyle name="Percent [2] 3" xfId="265"/>
    <cellStyle name="Percent [2] 4" xfId="266"/>
    <cellStyle name="R_TITLE" xfId="267"/>
    <cellStyle name="subhead" xfId="268"/>
    <cellStyle name="Title" xfId="269"/>
    <cellStyle name="Total" xfId="28"/>
    <cellStyle name="Total 2" xfId="270"/>
    <cellStyle name="Total 2 2" xfId="271"/>
    <cellStyle name="Total 3" xfId="272"/>
    <cellStyle name="Total 3 2" xfId="273"/>
    <cellStyle name="Total 4" xfId="274"/>
    <cellStyle name="UM" xfId="275"/>
    <cellStyle name="Warning Text" xfId="276"/>
    <cellStyle name="강조색1 2" xfId="277"/>
    <cellStyle name="강조색1 2 2" xfId="278"/>
    <cellStyle name="강조색1 2 3" xfId="279"/>
    <cellStyle name="강조색1 3" xfId="280"/>
    <cellStyle name="강조색2 2" xfId="281"/>
    <cellStyle name="강조색2 2 2" xfId="282"/>
    <cellStyle name="강조색2 2 3" xfId="283"/>
    <cellStyle name="강조색2 3" xfId="284"/>
    <cellStyle name="강조색3 2" xfId="285"/>
    <cellStyle name="강조색3 2 2" xfId="286"/>
    <cellStyle name="강조색3 2 3" xfId="287"/>
    <cellStyle name="강조색3 3" xfId="288"/>
    <cellStyle name="강조색4 2" xfId="289"/>
    <cellStyle name="강조색4 2 2" xfId="290"/>
    <cellStyle name="강조색4 2 3" xfId="291"/>
    <cellStyle name="강조색4 3" xfId="292"/>
    <cellStyle name="강조색5 2" xfId="293"/>
    <cellStyle name="강조색5 2 2" xfId="294"/>
    <cellStyle name="강조색5 2 3" xfId="295"/>
    <cellStyle name="강조색5 3" xfId="296"/>
    <cellStyle name="강조색6 2" xfId="297"/>
    <cellStyle name="강조색6 2 2" xfId="298"/>
    <cellStyle name="강조색6 2 3" xfId="299"/>
    <cellStyle name="강조색6 3" xfId="300"/>
    <cellStyle name="경고문 2" xfId="301"/>
    <cellStyle name="경고문 2 2" xfId="302"/>
    <cellStyle name="경고문 2 3" xfId="303"/>
    <cellStyle name="경고문 3" xfId="304"/>
    <cellStyle name="계산 2" xfId="305"/>
    <cellStyle name="계산 2 2" xfId="306"/>
    <cellStyle name="계산 2 3" xfId="307"/>
    <cellStyle name="계산 3" xfId="308"/>
    <cellStyle name="고정소숫점" xfId="309"/>
    <cellStyle name="고정출력1" xfId="310"/>
    <cellStyle name="고정출력2" xfId="311"/>
    <cellStyle name="咬訌裝?INCOM1" xfId="312"/>
    <cellStyle name="咬訌裝?INCOM10" xfId="313"/>
    <cellStyle name="咬訌裝?INCOM2" xfId="314"/>
    <cellStyle name="咬訌裝?INCOM3" xfId="315"/>
    <cellStyle name="咬訌裝?INCOM4" xfId="316"/>
    <cellStyle name="咬訌裝?INCOM5" xfId="317"/>
    <cellStyle name="咬訌裝?INCOM6" xfId="318"/>
    <cellStyle name="咬訌裝?INCOM7" xfId="319"/>
    <cellStyle name="咬訌裝?INCOM8" xfId="320"/>
    <cellStyle name="咬訌裝?INCOM9" xfId="321"/>
    <cellStyle name="咬訌裝?PRIB11" xfId="322"/>
    <cellStyle name="나쁨 2" xfId="323"/>
    <cellStyle name="나쁨 2 2" xfId="324"/>
    <cellStyle name="나쁨 2 3" xfId="325"/>
    <cellStyle name="나쁨 3" xfId="326"/>
    <cellStyle name="날짜" xfId="327"/>
    <cellStyle name="달러" xfId="328"/>
    <cellStyle name="뒤에 오는 하이퍼링크_02(1).토지및기후" xfId="329"/>
    <cellStyle name="똿뗦먛귟 [0.00]_PRODUCT DETAIL Q1" xfId="29"/>
    <cellStyle name="똿뗦먛귟_PRODUCT DETAIL Q1" xfId="30"/>
    <cellStyle name="메모 2" xfId="330"/>
    <cellStyle name="메모 2 2" xfId="331"/>
    <cellStyle name="메모 2 3" xfId="332"/>
    <cellStyle name="메모 3" xfId="333"/>
    <cellStyle name="메모 4" xfId="334"/>
    <cellStyle name="믅됞 [0.00]_PRODUCT DETAIL Q1" xfId="31"/>
    <cellStyle name="믅됞_PRODUCT DETAIL Q1" xfId="32"/>
    <cellStyle name="바탕글" xfId="335"/>
    <cellStyle name="백분율 2" xfId="336"/>
    <cellStyle name="백분율 3" xfId="337"/>
    <cellStyle name="백분율_충남통계연보(사고)" xfId="48"/>
    <cellStyle name="보통 2" xfId="338"/>
    <cellStyle name="보통 2 2" xfId="339"/>
    <cellStyle name="보통 2 3" xfId="340"/>
    <cellStyle name="보통 3" xfId="341"/>
    <cellStyle name="본문" xfId="342"/>
    <cellStyle name="부제목" xfId="343"/>
    <cellStyle name="뷭?_BOOKSHIP" xfId="33"/>
    <cellStyle name="설명 텍스트 2" xfId="344"/>
    <cellStyle name="설명 텍스트 2 2" xfId="345"/>
    <cellStyle name="설명 텍스트 2 3" xfId="346"/>
    <cellStyle name="설명 텍스트 3" xfId="347"/>
    <cellStyle name="셀 확인 2" xfId="348"/>
    <cellStyle name="셀 확인 2 2" xfId="349"/>
    <cellStyle name="셀 확인 2 3" xfId="350"/>
    <cellStyle name="셀 확인 3" xfId="351"/>
    <cellStyle name="숫자(R)" xfId="352"/>
    <cellStyle name="쉼표 [0] 10" xfId="353"/>
    <cellStyle name="쉼표 [0] 2" xfId="2"/>
    <cellStyle name="쉼표 [0] 2 2" xfId="34"/>
    <cellStyle name="쉼표 [0] 2 2 2" xfId="354"/>
    <cellStyle name="쉼표 [0] 2 2 2 2" xfId="596"/>
    <cellStyle name="쉼표 [0] 2 2 3" xfId="355"/>
    <cellStyle name="쉼표 [0] 2 2 4" xfId="356"/>
    <cellStyle name="쉼표 [0] 2 2 5" xfId="615"/>
    <cellStyle name="쉼표 [0] 2 3" xfId="357"/>
    <cellStyle name="쉼표 [0] 2 4" xfId="358"/>
    <cellStyle name="쉼표 [0] 2 5" xfId="359"/>
    <cellStyle name="쉼표 [0] 28" xfId="360"/>
    <cellStyle name="쉼표 [0] 3" xfId="35"/>
    <cellStyle name="쉼표 [0] 3 2" xfId="36"/>
    <cellStyle name="쉼표 [0] 3 2 2" xfId="361"/>
    <cellStyle name="쉼표 [0] 3 3" xfId="362"/>
    <cellStyle name="쉼표 [0] 3 4" xfId="363"/>
    <cellStyle name="쉼표 [0] 3 5" xfId="364"/>
    <cellStyle name="쉼표 [0] 4" xfId="365"/>
    <cellStyle name="쉼표 [0] 4 2" xfId="366"/>
    <cellStyle name="쉼표 [0] 5" xfId="367"/>
    <cellStyle name="쉼표 [0] 5 2" xfId="368"/>
    <cellStyle name="쉼표 [0] 51" xfId="369"/>
    <cellStyle name="쉼표 [0] 6" xfId="370"/>
    <cellStyle name="쉼표 [0] 7" xfId="371"/>
    <cellStyle name="쉼표 [0] 75" xfId="372"/>
    <cellStyle name="쉼표 [0] 76" xfId="373"/>
    <cellStyle name="쉼표 [0] 78" xfId="374"/>
    <cellStyle name="쉼표 [0] 79" xfId="375"/>
    <cellStyle name="쉼표 [0] 8" xfId="376"/>
    <cellStyle name="쉼표 [0] 80" xfId="377"/>
    <cellStyle name="쉼표 [0] 81" xfId="378"/>
    <cellStyle name="쉼표 [0] 82" xfId="379"/>
    <cellStyle name="쉼표 [0] 84" xfId="380"/>
    <cellStyle name="쉼표 [0] 85" xfId="381"/>
    <cellStyle name="쉼표 [0] 9" xfId="382"/>
    <cellStyle name="쉼표 [0]_0632산림피해" xfId="594"/>
    <cellStyle name="쉼표 [0]_경찰서최종" xfId="49"/>
    <cellStyle name="스타일 1" xfId="37"/>
    <cellStyle name="스타일 1 2" xfId="383"/>
    <cellStyle name="스타일 1 2 2" xfId="384"/>
    <cellStyle name="스타일 1 3" xfId="385"/>
    <cellStyle name="스타일 1 4" xfId="386"/>
    <cellStyle name="연결된 셀 2" xfId="387"/>
    <cellStyle name="연결된 셀 2 2" xfId="388"/>
    <cellStyle name="연결된 셀 2 3" xfId="389"/>
    <cellStyle name="연결된 셀 3" xfId="390"/>
    <cellStyle name="요약 2" xfId="391"/>
    <cellStyle name="요약 2 2" xfId="392"/>
    <cellStyle name="요약 2 3" xfId="393"/>
    <cellStyle name="요약 3" xfId="394"/>
    <cellStyle name="일정_K200창정비 (2)" xfId="395"/>
    <cellStyle name="입력 2" xfId="396"/>
    <cellStyle name="입력 2 2" xfId="397"/>
    <cellStyle name="입력 2 3" xfId="398"/>
    <cellStyle name="입력 3" xfId="399"/>
    <cellStyle name="자리수" xfId="400"/>
    <cellStyle name="자리수0" xfId="401"/>
    <cellStyle name="작은제목" xfId="402"/>
    <cellStyle name="제목 1 2" xfId="403"/>
    <cellStyle name="제목 1 2 2" xfId="404"/>
    <cellStyle name="제목 1 2 3" xfId="405"/>
    <cellStyle name="제목 1 3" xfId="406"/>
    <cellStyle name="제목 2 2" xfId="407"/>
    <cellStyle name="제목 2 2 2" xfId="408"/>
    <cellStyle name="제목 2 2 3" xfId="409"/>
    <cellStyle name="제목 2 3" xfId="410"/>
    <cellStyle name="제목 3 2" xfId="411"/>
    <cellStyle name="제목 3 2 2" xfId="412"/>
    <cellStyle name="제목 3 2 3" xfId="413"/>
    <cellStyle name="제목 3 3" xfId="414"/>
    <cellStyle name="제목 4 2" xfId="415"/>
    <cellStyle name="제목 4 2 2" xfId="416"/>
    <cellStyle name="제목 4 2 3" xfId="417"/>
    <cellStyle name="제목 4 3" xfId="418"/>
    <cellStyle name="제목 5" xfId="419"/>
    <cellStyle name="제목 5 2" xfId="420"/>
    <cellStyle name="제목 6" xfId="421"/>
    <cellStyle name="좋음 2" xfId="422"/>
    <cellStyle name="좋음 2 2" xfId="423"/>
    <cellStyle name="좋음 2 3" xfId="424"/>
    <cellStyle name="좋음 3" xfId="425"/>
    <cellStyle name="지정되지 않음" xfId="38"/>
    <cellStyle name="지정되지 않음 2" xfId="426"/>
    <cellStyle name="지정되지 않음 3" xfId="427"/>
    <cellStyle name="출력 2" xfId="428"/>
    <cellStyle name="출력 2 2" xfId="429"/>
    <cellStyle name="출력 2 3" xfId="430"/>
    <cellStyle name="출력 3" xfId="431"/>
    <cellStyle name="콤마 " xfId="432"/>
    <cellStyle name="콤마 [0]" xfId="433"/>
    <cellStyle name="콤마_  종  합  " xfId="434"/>
    <cellStyle name="콤마_04완)3-1. 토지지목별현황(1-3) " xfId="50"/>
    <cellStyle name="큰제목" xfId="435"/>
    <cellStyle name="큰제목 2" xfId="436"/>
    <cellStyle name="통화 [0] 2" xfId="437"/>
    <cellStyle name="퍼센트" xfId="438"/>
    <cellStyle name="퍼센트 2" xfId="439"/>
    <cellStyle name="표서식" xfId="440"/>
    <cellStyle name="표준" xfId="0" builtinId="0"/>
    <cellStyle name="표준 10" xfId="39"/>
    <cellStyle name="표준 10 2" xfId="441"/>
    <cellStyle name="표준 10 2 2" xfId="442"/>
    <cellStyle name="표준 10 3" xfId="443"/>
    <cellStyle name="표준 100" xfId="444"/>
    <cellStyle name="표준 101" xfId="445"/>
    <cellStyle name="표준 102" xfId="446"/>
    <cellStyle name="표준 103" xfId="447"/>
    <cellStyle name="표준 109" xfId="448"/>
    <cellStyle name="표준 11" xfId="449"/>
    <cellStyle name="표준 11 2" xfId="450"/>
    <cellStyle name="표준 11 2 2" xfId="451"/>
    <cellStyle name="표준 11 3" xfId="452"/>
    <cellStyle name="표준 11 4" xfId="453"/>
    <cellStyle name="표준 110" xfId="454"/>
    <cellStyle name="표준 111" xfId="455"/>
    <cellStyle name="표준 12" xfId="456"/>
    <cellStyle name="표준 12 2" xfId="457"/>
    <cellStyle name="표준 12 3" xfId="458"/>
    <cellStyle name="표준 12 4" xfId="459"/>
    <cellStyle name="표준 13" xfId="460"/>
    <cellStyle name="표준 13 2" xfId="461"/>
    <cellStyle name="표준 13 3" xfId="462"/>
    <cellStyle name="표준 13 4" xfId="463"/>
    <cellStyle name="표준 14" xfId="464"/>
    <cellStyle name="표준 14 2" xfId="465"/>
    <cellStyle name="표준 14 3" xfId="466"/>
    <cellStyle name="표준 14 4" xfId="467"/>
    <cellStyle name="표준 15" xfId="468"/>
    <cellStyle name="표준 15 2" xfId="469"/>
    <cellStyle name="표준 15 3" xfId="470"/>
    <cellStyle name="표준 15 4" xfId="471"/>
    <cellStyle name="표준 16" xfId="472"/>
    <cellStyle name="표준 16 2" xfId="473"/>
    <cellStyle name="표준 168" xfId="474"/>
    <cellStyle name="표준 169" xfId="475"/>
    <cellStyle name="표준 17" xfId="476"/>
    <cellStyle name="표준 17 2" xfId="477"/>
    <cellStyle name="표준 170" xfId="478"/>
    <cellStyle name="표준 171" xfId="479"/>
    <cellStyle name="표준 172" xfId="480"/>
    <cellStyle name="표준 173" xfId="481"/>
    <cellStyle name="표준 175" xfId="482"/>
    <cellStyle name="표준 176" xfId="483"/>
    <cellStyle name="표준 177" xfId="484"/>
    <cellStyle name="표준 178" xfId="485"/>
    <cellStyle name="표준 179" xfId="486"/>
    <cellStyle name="표준 18" xfId="487"/>
    <cellStyle name="표준 18 2" xfId="488"/>
    <cellStyle name="표준 180" xfId="489"/>
    <cellStyle name="표준 181" xfId="490"/>
    <cellStyle name="표준 182" xfId="491"/>
    <cellStyle name="표준 183" xfId="492"/>
    <cellStyle name="표준 19" xfId="493"/>
    <cellStyle name="표준 2" xfId="40"/>
    <cellStyle name="표준 2 2" xfId="41"/>
    <cellStyle name="표준 2 2 2" xfId="494"/>
    <cellStyle name="표준 2 2 3" xfId="495"/>
    <cellStyle name="표준 2 2 4" xfId="600"/>
    <cellStyle name="표준 2 3" xfId="42"/>
    <cellStyle name="표준 2 3 2" xfId="496"/>
    <cellStyle name="표준 2 3 3" xfId="616"/>
    <cellStyle name="표준 2 4" xfId="497"/>
    <cellStyle name="표준 2 4 2" xfId="498"/>
    <cellStyle name="표준 2 5" xfId="499"/>
    <cellStyle name="표준 2 5 2" xfId="500"/>
    <cellStyle name="표준 2 6" xfId="501"/>
    <cellStyle name="표준 2 7" xfId="502"/>
    <cellStyle name="표준 2_(붙임2) 시정통계 활용도 의견조사표" xfId="503"/>
    <cellStyle name="표준 20" xfId="504"/>
    <cellStyle name="표준 21" xfId="505"/>
    <cellStyle name="표준 22" xfId="506"/>
    <cellStyle name="표준 23" xfId="507"/>
    <cellStyle name="표준 24" xfId="508"/>
    <cellStyle name="표준 25" xfId="509"/>
    <cellStyle name="표준 26" xfId="510"/>
    <cellStyle name="표준 27" xfId="511"/>
    <cellStyle name="표준 28" xfId="512"/>
    <cellStyle name="표준 29" xfId="513"/>
    <cellStyle name="표준 3" xfId="43"/>
    <cellStyle name="표준 3 2" xfId="514"/>
    <cellStyle name="표준 3 2 2" xfId="515"/>
    <cellStyle name="표준 3 3" xfId="516"/>
    <cellStyle name="표준 3 3 2" xfId="517"/>
    <cellStyle name="표준 3 4" xfId="518"/>
    <cellStyle name="표준 3 5" xfId="519"/>
    <cellStyle name="표준 3 6" xfId="520"/>
    <cellStyle name="표준 30" xfId="521"/>
    <cellStyle name="표준 31" xfId="522"/>
    <cellStyle name="표준 32" xfId="523"/>
    <cellStyle name="표준 33" xfId="524"/>
    <cellStyle name="표준 34" xfId="525"/>
    <cellStyle name="표준 35" xfId="526"/>
    <cellStyle name="표준 36" xfId="527"/>
    <cellStyle name="표준 37" xfId="528"/>
    <cellStyle name="표준 38" xfId="529"/>
    <cellStyle name="표준 39" xfId="530"/>
    <cellStyle name="표준 4" xfId="44"/>
    <cellStyle name="표준 4 2" xfId="531"/>
    <cellStyle name="표준 4 2 2" xfId="532"/>
    <cellStyle name="표준 4 3" xfId="533"/>
    <cellStyle name="표준 4 4" xfId="534"/>
    <cellStyle name="표준 4 5" xfId="535"/>
    <cellStyle name="표준 40" xfId="536"/>
    <cellStyle name="표준 41" xfId="537"/>
    <cellStyle name="표준 42" xfId="538"/>
    <cellStyle name="표준 43" xfId="539"/>
    <cellStyle name="표준 44" xfId="540"/>
    <cellStyle name="표준 45" xfId="541"/>
    <cellStyle name="표준 46" xfId="542"/>
    <cellStyle name="표준 47" xfId="543"/>
    <cellStyle name="표준 48" xfId="544"/>
    <cellStyle name="표준 49" xfId="545"/>
    <cellStyle name="표준 5" xfId="45"/>
    <cellStyle name="표준 5 2" xfId="546"/>
    <cellStyle name="표준 5 3" xfId="547"/>
    <cellStyle name="표준 5 4" xfId="548"/>
    <cellStyle name="표준 50" xfId="549"/>
    <cellStyle name="표준 51" xfId="550"/>
    <cellStyle name="표준 52" xfId="551"/>
    <cellStyle name="표준 53" xfId="552"/>
    <cellStyle name="표준 54" xfId="553"/>
    <cellStyle name="표준 55" xfId="598"/>
    <cellStyle name="표준 56" xfId="599"/>
    <cellStyle name="표준 57" xfId="603"/>
    <cellStyle name="표준 58" xfId="604"/>
    <cellStyle name="표준 59" xfId="605"/>
    <cellStyle name="표준 6" xfId="554"/>
    <cellStyle name="표준 6 2" xfId="555"/>
    <cellStyle name="표준 6 2 2" xfId="556"/>
    <cellStyle name="표준 6 3" xfId="557"/>
    <cellStyle name="표준 6 3 2" xfId="558"/>
    <cellStyle name="표준 6 4" xfId="559"/>
    <cellStyle name="표준 6 5" xfId="560"/>
    <cellStyle name="표준 6 6" xfId="561"/>
    <cellStyle name="표준 60" xfId="606"/>
    <cellStyle name="표준 61" xfId="607"/>
    <cellStyle name="표준 62" xfId="602"/>
    <cellStyle name="표준 63" xfId="601"/>
    <cellStyle name="표준 64" xfId="608"/>
    <cellStyle name="표준 65" xfId="609"/>
    <cellStyle name="표준 66" xfId="610"/>
    <cellStyle name="표준 67" xfId="611"/>
    <cellStyle name="표준 68" xfId="612"/>
    <cellStyle name="표준 69" xfId="613"/>
    <cellStyle name="표준 7" xfId="562"/>
    <cellStyle name="표준 7 2" xfId="563"/>
    <cellStyle name="표준 7 3" xfId="564"/>
    <cellStyle name="표준 7 4" xfId="565"/>
    <cellStyle name="표준 70" xfId="614"/>
    <cellStyle name="표준 79" xfId="566"/>
    <cellStyle name="표준 8" xfId="567"/>
    <cellStyle name="표준 8 2" xfId="568"/>
    <cellStyle name="표준 8 3" xfId="569"/>
    <cellStyle name="표준 8 4" xfId="570"/>
    <cellStyle name="표준 80" xfId="571"/>
    <cellStyle name="표준 87" xfId="572"/>
    <cellStyle name="표준 88" xfId="573"/>
    <cellStyle name="표준 89" xfId="574"/>
    <cellStyle name="표준 9" xfId="575"/>
    <cellStyle name="표준 9 2" xfId="576"/>
    <cellStyle name="표준 9 3" xfId="577"/>
    <cellStyle name="표준 9 4" xfId="578"/>
    <cellStyle name="표준 90" xfId="579"/>
    <cellStyle name="표준 91" xfId="580"/>
    <cellStyle name="표준 92" xfId="581"/>
    <cellStyle name="표준 94" xfId="582"/>
    <cellStyle name="표준 95" xfId="583"/>
    <cellStyle name="표준 96" xfId="584"/>
    <cellStyle name="표준 97" xfId="585"/>
    <cellStyle name="표준 98" xfId="586"/>
    <cellStyle name="표준 99" xfId="587"/>
    <cellStyle name="표준_0632산림피해" xfId="593"/>
    <cellStyle name="표준_Sheet1" xfId="51"/>
    <cellStyle name="표준_건설과2" xfId="47"/>
    <cellStyle name="표준_경찰서최종" xfId="52"/>
    <cellStyle name="표준_기획관리실5" xfId="3"/>
    <cellStyle name="표준_농업용기구및기계보유 " xfId="595"/>
    <cellStyle name="표준_소방서최종" xfId="46"/>
    <cellStyle name="표준_안전2" xfId="592"/>
    <cellStyle name="표준_자치행정과3" xfId="1"/>
    <cellStyle name="표준_종합민원실5" xfId="53"/>
    <cellStyle name="표준_풍수해발생" xfId="597"/>
    <cellStyle name="하이퍼링크 2" xfId="588"/>
    <cellStyle name="합산" xfId="589"/>
    <cellStyle name="화폐기호" xfId="590"/>
    <cellStyle name="화폐기호0" xfId="5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323850</xdr:rowOff>
    </xdr:from>
    <xdr:to>
      <xdr:col>7</xdr:col>
      <xdr:colOff>76200</xdr:colOff>
      <xdr:row>10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33925" y="2752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</xdr:row>
      <xdr:rowOff>323850</xdr:rowOff>
    </xdr:from>
    <xdr:to>
      <xdr:col>7</xdr:col>
      <xdr:colOff>76200</xdr:colOff>
      <xdr:row>9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3392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</xdr:row>
      <xdr:rowOff>323850</xdr:rowOff>
    </xdr:from>
    <xdr:to>
      <xdr:col>7</xdr:col>
      <xdr:colOff>76200</xdr:colOff>
      <xdr:row>9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3392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219075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733925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9</xdr:row>
      <xdr:rowOff>323850</xdr:rowOff>
    </xdr:from>
    <xdr:to>
      <xdr:col>9</xdr:col>
      <xdr:colOff>76200</xdr:colOff>
      <xdr:row>10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5972175" y="2752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323850</xdr:rowOff>
    </xdr:from>
    <xdr:to>
      <xdr:col>9</xdr:col>
      <xdr:colOff>76200</xdr:colOff>
      <xdr:row>9</xdr:row>
      <xdr:rowOff>161925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9721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323850</xdr:rowOff>
    </xdr:from>
    <xdr:to>
      <xdr:col>9</xdr:col>
      <xdr:colOff>76200</xdr:colOff>
      <xdr:row>9</xdr:row>
      <xdr:rowOff>161925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59721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219075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5972175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323850</xdr:rowOff>
    </xdr:from>
    <xdr:to>
      <xdr:col>8</xdr:col>
      <xdr:colOff>76200</xdr:colOff>
      <xdr:row>10</xdr:row>
      <xdr:rowOff>161925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553075" y="2752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323850</xdr:rowOff>
    </xdr:from>
    <xdr:to>
      <xdr:col>8</xdr:col>
      <xdr:colOff>76200</xdr:colOff>
      <xdr:row>9</xdr:row>
      <xdr:rowOff>161925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55530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323850</xdr:rowOff>
    </xdr:from>
    <xdr:to>
      <xdr:col>8</xdr:col>
      <xdr:colOff>76200</xdr:colOff>
      <xdr:row>9</xdr:row>
      <xdr:rowOff>161925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5553075" y="23717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219075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5553075" y="2047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GridLines="0" showZeros="0" tabSelected="1" view="pageBreakPreview" topLeftCell="A4" zoomScale="85" zoomScaleNormal="75" workbookViewId="0">
      <selection activeCell="C27" sqref="C27"/>
    </sheetView>
  </sheetViews>
  <sheetFormatPr defaultRowHeight="15.75"/>
  <cols>
    <col min="1" max="1" width="19.625" style="56" customWidth="1"/>
    <col min="2" max="2" width="7.375" style="57" customWidth="1"/>
    <col min="3" max="6" width="9.625" style="59" customWidth="1"/>
    <col min="7" max="7" width="7.375" style="57" customWidth="1"/>
    <col min="8" max="8" width="6.5" style="57" customWidth="1"/>
    <col min="9" max="11" width="6.625" style="57" customWidth="1"/>
    <col min="12" max="12" width="7.375" style="57" customWidth="1"/>
    <col min="13" max="14" width="6.625" style="57" customWidth="1"/>
    <col min="15" max="15" width="9.625" style="57" customWidth="1"/>
    <col min="16" max="16" width="11.75" style="57" customWidth="1"/>
    <col min="17" max="19" width="9.625" style="57" customWidth="1"/>
    <col min="20" max="21" width="9.625" style="60" customWidth="1"/>
    <col min="22" max="22" width="9.5" style="60" customWidth="1"/>
    <col min="23" max="23" width="26.375" style="61" customWidth="1"/>
    <col min="24" max="256" width="9" style="60"/>
    <col min="257" max="257" width="19.625" style="60" customWidth="1"/>
    <col min="258" max="258" width="7.375" style="60" customWidth="1"/>
    <col min="259" max="262" width="9.625" style="60" customWidth="1"/>
    <col min="263" max="263" width="7.375" style="60" customWidth="1"/>
    <col min="264" max="264" width="6.5" style="60" customWidth="1"/>
    <col min="265" max="267" width="6.625" style="60" customWidth="1"/>
    <col min="268" max="268" width="7.375" style="60" customWidth="1"/>
    <col min="269" max="270" width="6.625" style="60" customWidth="1"/>
    <col min="271" max="271" width="9.625" style="60" customWidth="1"/>
    <col min="272" max="272" width="11.75" style="60" customWidth="1"/>
    <col min="273" max="277" width="9.625" style="60" customWidth="1"/>
    <col min="278" max="278" width="9.5" style="60" customWidth="1"/>
    <col min="279" max="279" width="26.375" style="60" customWidth="1"/>
    <col min="280" max="512" width="9" style="60"/>
    <col min="513" max="513" width="19.625" style="60" customWidth="1"/>
    <col min="514" max="514" width="7.375" style="60" customWidth="1"/>
    <col min="515" max="518" width="9.625" style="60" customWidth="1"/>
    <col min="519" max="519" width="7.375" style="60" customWidth="1"/>
    <col min="520" max="520" width="6.5" style="60" customWidth="1"/>
    <col min="521" max="523" width="6.625" style="60" customWidth="1"/>
    <col min="524" max="524" width="7.375" style="60" customWidth="1"/>
    <col min="525" max="526" width="6.625" style="60" customWidth="1"/>
    <col min="527" max="527" width="9.625" style="60" customWidth="1"/>
    <col min="528" max="528" width="11.75" style="60" customWidth="1"/>
    <col min="529" max="533" width="9.625" style="60" customWidth="1"/>
    <col min="534" max="534" width="9.5" style="60" customWidth="1"/>
    <col min="535" max="535" width="26.375" style="60" customWidth="1"/>
    <col min="536" max="768" width="9" style="60"/>
    <col min="769" max="769" width="19.625" style="60" customWidth="1"/>
    <col min="770" max="770" width="7.375" style="60" customWidth="1"/>
    <col min="771" max="774" width="9.625" style="60" customWidth="1"/>
    <col min="775" max="775" width="7.375" style="60" customWidth="1"/>
    <col min="776" max="776" width="6.5" style="60" customWidth="1"/>
    <col min="777" max="779" width="6.625" style="60" customWidth="1"/>
    <col min="780" max="780" width="7.375" style="60" customWidth="1"/>
    <col min="781" max="782" width="6.625" style="60" customWidth="1"/>
    <col min="783" max="783" width="9.625" style="60" customWidth="1"/>
    <col min="784" max="784" width="11.75" style="60" customWidth="1"/>
    <col min="785" max="789" width="9.625" style="60" customWidth="1"/>
    <col min="790" max="790" width="9.5" style="60" customWidth="1"/>
    <col min="791" max="791" width="26.375" style="60" customWidth="1"/>
    <col min="792" max="1024" width="9" style="60"/>
    <col min="1025" max="1025" width="19.625" style="60" customWidth="1"/>
    <col min="1026" max="1026" width="7.375" style="60" customWidth="1"/>
    <col min="1027" max="1030" width="9.625" style="60" customWidth="1"/>
    <col min="1031" max="1031" width="7.375" style="60" customWidth="1"/>
    <col min="1032" max="1032" width="6.5" style="60" customWidth="1"/>
    <col min="1033" max="1035" width="6.625" style="60" customWidth="1"/>
    <col min="1036" max="1036" width="7.375" style="60" customWidth="1"/>
    <col min="1037" max="1038" width="6.625" style="60" customWidth="1"/>
    <col min="1039" max="1039" width="9.625" style="60" customWidth="1"/>
    <col min="1040" max="1040" width="11.75" style="60" customWidth="1"/>
    <col min="1041" max="1045" width="9.625" style="60" customWidth="1"/>
    <col min="1046" max="1046" width="9.5" style="60" customWidth="1"/>
    <col min="1047" max="1047" width="26.375" style="60" customWidth="1"/>
    <col min="1048" max="1280" width="9" style="60"/>
    <col min="1281" max="1281" width="19.625" style="60" customWidth="1"/>
    <col min="1282" max="1282" width="7.375" style="60" customWidth="1"/>
    <col min="1283" max="1286" width="9.625" style="60" customWidth="1"/>
    <col min="1287" max="1287" width="7.375" style="60" customWidth="1"/>
    <col min="1288" max="1288" width="6.5" style="60" customWidth="1"/>
    <col min="1289" max="1291" width="6.625" style="60" customWidth="1"/>
    <col min="1292" max="1292" width="7.375" style="60" customWidth="1"/>
    <col min="1293" max="1294" width="6.625" style="60" customWidth="1"/>
    <col min="1295" max="1295" width="9.625" style="60" customWidth="1"/>
    <col min="1296" max="1296" width="11.75" style="60" customWidth="1"/>
    <col min="1297" max="1301" width="9.625" style="60" customWidth="1"/>
    <col min="1302" max="1302" width="9.5" style="60" customWidth="1"/>
    <col min="1303" max="1303" width="26.375" style="60" customWidth="1"/>
    <col min="1304" max="1536" width="9" style="60"/>
    <col min="1537" max="1537" width="19.625" style="60" customWidth="1"/>
    <col min="1538" max="1538" width="7.375" style="60" customWidth="1"/>
    <col min="1539" max="1542" width="9.625" style="60" customWidth="1"/>
    <col min="1543" max="1543" width="7.375" style="60" customWidth="1"/>
    <col min="1544" max="1544" width="6.5" style="60" customWidth="1"/>
    <col min="1545" max="1547" width="6.625" style="60" customWidth="1"/>
    <col min="1548" max="1548" width="7.375" style="60" customWidth="1"/>
    <col min="1549" max="1550" width="6.625" style="60" customWidth="1"/>
    <col min="1551" max="1551" width="9.625" style="60" customWidth="1"/>
    <col min="1552" max="1552" width="11.75" style="60" customWidth="1"/>
    <col min="1553" max="1557" width="9.625" style="60" customWidth="1"/>
    <col min="1558" max="1558" width="9.5" style="60" customWidth="1"/>
    <col min="1559" max="1559" width="26.375" style="60" customWidth="1"/>
    <col min="1560" max="1792" width="9" style="60"/>
    <col min="1793" max="1793" width="19.625" style="60" customWidth="1"/>
    <col min="1794" max="1794" width="7.375" style="60" customWidth="1"/>
    <col min="1795" max="1798" width="9.625" style="60" customWidth="1"/>
    <col min="1799" max="1799" width="7.375" style="60" customWidth="1"/>
    <col min="1800" max="1800" width="6.5" style="60" customWidth="1"/>
    <col min="1801" max="1803" width="6.625" style="60" customWidth="1"/>
    <col min="1804" max="1804" width="7.375" style="60" customWidth="1"/>
    <col min="1805" max="1806" width="6.625" style="60" customWidth="1"/>
    <col min="1807" max="1807" width="9.625" style="60" customWidth="1"/>
    <col min="1808" max="1808" width="11.75" style="60" customWidth="1"/>
    <col min="1809" max="1813" width="9.625" style="60" customWidth="1"/>
    <col min="1814" max="1814" width="9.5" style="60" customWidth="1"/>
    <col min="1815" max="1815" width="26.375" style="60" customWidth="1"/>
    <col min="1816" max="2048" width="9" style="60"/>
    <col min="2049" max="2049" width="19.625" style="60" customWidth="1"/>
    <col min="2050" max="2050" width="7.375" style="60" customWidth="1"/>
    <col min="2051" max="2054" width="9.625" style="60" customWidth="1"/>
    <col min="2055" max="2055" width="7.375" style="60" customWidth="1"/>
    <col min="2056" max="2056" width="6.5" style="60" customWidth="1"/>
    <col min="2057" max="2059" width="6.625" style="60" customWidth="1"/>
    <col min="2060" max="2060" width="7.375" style="60" customWidth="1"/>
    <col min="2061" max="2062" width="6.625" style="60" customWidth="1"/>
    <col min="2063" max="2063" width="9.625" style="60" customWidth="1"/>
    <col min="2064" max="2064" width="11.75" style="60" customWidth="1"/>
    <col min="2065" max="2069" width="9.625" style="60" customWidth="1"/>
    <col min="2070" max="2070" width="9.5" style="60" customWidth="1"/>
    <col min="2071" max="2071" width="26.375" style="60" customWidth="1"/>
    <col min="2072" max="2304" width="9" style="60"/>
    <col min="2305" max="2305" width="19.625" style="60" customWidth="1"/>
    <col min="2306" max="2306" width="7.375" style="60" customWidth="1"/>
    <col min="2307" max="2310" width="9.625" style="60" customWidth="1"/>
    <col min="2311" max="2311" width="7.375" style="60" customWidth="1"/>
    <col min="2312" max="2312" width="6.5" style="60" customWidth="1"/>
    <col min="2313" max="2315" width="6.625" style="60" customWidth="1"/>
    <col min="2316" max="2316" width="7.375" style="60" customWidth="1"/>
    <col min="2317" max="2318" width="6.625" style="60" customWidth="1"/>
    <col min="2319" max="2319" width="9.625" style="60" customWidth="1"/>
    <col min="2320" max="2320" width="11.75" style="60" customWidth="1"/>
    <col min="2321" max="2325" width="9.625" style="60" customWidth="1"/>
    <col min="2326" max="2326" width="9.5" style="60" customWidth="1"/>
    <col min="2327" max="2327" width="26.375" style="60" customWidth="1"/>
    <col min="2328" max="2560" width="9" style="60"/>
    <col min="2561" max="2561" width="19.625" style="60" customWidth="1"/>
    <col min="2562" max="2562" width="7.375" style="60" customWidth="1"/>
    <col min="2563" max="2566" width="9.625" style="60" customWidth="1"/>
    <col min="2567" max="2567" width="7.375" style="60" customWidth="1"/>
    <col min="2568" max="2568" width="6.5" style="60" customWidth="1"/>
    <col min="2569" max="2571" width="6.625" style="60" customWidth="1"/>
    <col min="2572" max="2572" width="7.375" style="60" customWidth="1"/>
    <col min="2573" max="2574" width="6.625" style="60" customWidth="1"/>
    <col min="2575" max="2575" width="9.625" style="60" customWidth="1"/>
    <col min="2576" max="2576" width="11.75" style="60" customWidth="1"/>
    <col min="2577" max="2581" width="9.625" style="60" customWidth="1"/>
    <col min="2582" max="2582" width="9.5" style="60" customWidth="1"/>
    <col min="2583" max="2583" width="26.375" style="60" customWidth="1"/>
    <col min="2584" max="2816" width="9" style="60"/>
    <col min="2817" max="2817" width="19.625" style="60" customWidth="1"/>
    <col min="2818" max="2818" width="7.375" style="60" customWidth="1"/>
    <col min="2819" max="2822" width="9.625" style="60" customWidth="1"/>
    <col min="2823" max="2823" width="7.375" style="60" customWidth="1"/>
    <col min="2824" max="2824" width="6.5" style="60" customWidth="1"/>
    <col min="2825" max="2827" width="6.625" style="60" customWidth="1"/>
    <col min="2828" max="2828" width="7.375" style="60" customWidth="1"/>
    <col min="2829" max="2830" width="6.625" style="60" customWidth="1"/>
    <col min="2831" max="2831" width="9.625" style="60" customWidth="1"/>
    <col min="2832" max="2832" width="11.75" style="60" customWidth="1"/>
    <col min="2833" max="2837" width="9.625" style="60" customWidth="1"/>
    <col min="2838" max="2838" width="9.5" style="60" customWidth="1"/>
    <col min="2839" max="2839" width="26.375" style="60" customWidth="1"/>
    <col min="2840" max="3072" width="9" style="60"/>
    <col min="3073" max="3073" width="19.625" style="60" customWidth="1"/>
    <col min="3074" max="3074" width="7.375" style="60" customWidth="1"/>
    <col min="3075" max="3078" width="9.625" style="60" customWidth="1"/>
    <col min="3079" max="3079" width="7.375" style="60" customWidth="1"/>
    <col min="3080" max="3080" width="6.5" style="60" customWidth="1"/>
    <col min="3081" max="3083" width="6.625" style="60" customWidth="1"/>
    <col min="3084" max="3084" width="7.375" style="60" customWidth="1"/>
    <col min="3085" max="3086" width="6.625" style="60" customWidth="1"/>
    <col min="3087" max="3087" width="9.625" style="60" customWidth="1"/>
    <col min="3088" max="3088" width="11.75" style="60" customWidth="1"/>
    <col min="3089" max="3093" width="9.625" style="60" customWidth="1"/>
    <col min="3094" max="3094" width="9.5" style="60" customWidth="1"/>
    <col min="3095" max="3095" width="26.375" style="60" customWidth="1"/>
    <col min="3096" max="3328" width="9" style="60"/>
    <col min="3329" max="3329" width="19.625" style="60" customWidth="1"/>
    <col min="3330" max="3330" width="7.375" style="60" customWidth="1"/>
    <col min="3331" max="3334" width="9.625" style="60" customWidth="1"/>
    <col min="3335" max="3335" width="7.375" style="60" customWidth="1"/>
    <col min="3336" max="3336" width="6.5" style="60" customWidth="1"/>
    <col min="3337" max="3339" width="6.625" style="60" customWidth="1"/>
    <col min="3340" max="3340" width="7.375" style="60" customWidth="1"/>
    <col min="3341" max="3342" width="6.625" style="60" customWidth="1"/>
    <col min="3343" max="3343" width="9.625" style="60" customWidth="1"/>
    <col min="3344" max="3344" width="11.75" style="60" customWidth="1"/>
    <col min="3345" max="3349" width="9.625" style="60" customWidth="1"/>
    <col min="3350" max="3350" width="9.5" style="60" customWidth="1"/>
    <col min="3351" max="3351" width="26.375" style="60" customWidth="1"/>
    <col min="3352" max="3584" width="9" style="60"/>
    <col min="3585" max="3585" width="19.625" style="60" customWidth="1"/>
    <col min="3586" max="3586" width="7.375" style="60" customWidth="1"/>
    <col min="3587" max="3590" width="9.625" style="60" customWidth="1"/>
    <col min="3591" max="3591" width="7.375" style="60" customWidth="1"/>
    <col min="3592" max="3592" width="6.5" style="60" customWidth="1"/>
    <col min="3593" max="3595" width="6.625" style="60" customWidth="1"/>
    <col min="3596" max="3596" width="7.375" style="60" customWidth="1"/>
    <col min="3597" max="3598" width="6.625" style="60" customWidth="1"/>
    <col min="3599" max="3599" width="9.625" style="60" customWidth="1"/>
    <col min="3600" max="3600" width="11.75" style="60" customWidth="1"/>
    <col min="3601" max="3605" width="9.625" style="60" customWidth="1"/>
    <col min="3606" max="3606" width="9.5" style="60" customWidth="1"/>
    <col min="3607" max="3607" width="26.375" style="60" customWidth="1"/>
    <col min="3608" max="3840" width="9" style="60"/>
    <col min="3841" max="3841" width="19.625" style="60" customWidth="1"/>
    <col min="3842" max="3842" width="7.375" style="60" customWidth="1"/>
    <col min="3843" max="3846" width="9.625" style="60" customWidth="1"/>
    <col min="3847" max="3847" width="7.375" style="60" customWidth="1"/>
    <col min="3848" max="3848" width="6.5" style="60" customWidth="1"/>
    <col min="3849" max="3851" width="6.625" style="60" customWidth="1"/>
    <col min="3852" max="3852" width="7.375" style="60" customWidth="1"/>
    <col min="3853" max="3854" width="6.625" style="60" customWidth="1"/>
    <col min="3855" max="3855" width="9.625" style="60" customWidth="1"/>
    <col min="3856" max="3856" width="11.75" style="60" customWidth="1"/>
    <col min="3857" max="3861" width="9.625" style="60" customWidth="1"/>
    <col min="3862" max="3862" width="9.5" style="60" customWidth="1"/>
    <col min="3863" max="3863" width="26.375" style="60" customWidth="1"/>
    <col min="3864" max="4096" width="9" style="60"/>
    <col min="4097" max="4097" width="19.625" style="60" customWidth="1"/>
    <col min="4098" max="4098" width="7.375" style="60" customWidth="1"/>
    <col min="4099" max="4102" width="9.625" style="60" customWidth="1"/>
    <col min="4103" max="4103" width="7.375" style="60" customWidth="1"/>
    <col min="4104" max="4104" width="6.5" style="60" customWidth="1"/>
    <col min="4105" max="4107" width="6.625" style="60" customWidth="1"/>
    <col min="4108" max="4108" width="7.375" style="60" customWidth="1"/>
    <col min="4109" max="4110" width="6.625" style="60" customWidth="1"/>
    <col min="4111" max="4111" width="9.625" style="60" customWidth="1"/>
    <col min="4112" max="4112" width="11.75" style="60" customWidth="1"/>
    <col min="4113" max="4117" width="9.625" style="60" customWidth="1"/>
    <col min="4118" max="4118" width="9.5" style="60" customWidth="1"/>
    <col min="4119" max="4119" width="26.375" style="60" customWidth="1"/>
    <col min="4120" max="4352" width="9" style="60"/>
    <col min="4353" max="4353" width="19.625" style="60" customWidth="1"/>
    <col min="4354" max="4354" width="7.375" style="60" customWidth="1"/>
    <col min="4355" max="4358" width="9.625" style="60" customWidth="1"/>
    <col min="4359" max="4359" width="7.375" style="60" customWidth="1"/>
    <col min="4360" max="4360" width="6.5" style="60" customWidth="1"/>
    <col min="4361" max="4363" width="6.625" style="60" customWidth="1"/>
    <col min="4364" max="4364" width="7.375" style="60" customWidth="1"/>
    <col min="4365" max="4366" width="6.625" style="60" customWidth="1"/>
    <col min="4367" max="4367" width="9.625" style="60" customWidth="1"/>
    <col min="4368" max="4368" width="11.75" style="60" customWidth="1"/>
    <col min="4369" max="4373" width="9.625" style="60" customWidth="1"/>
    <col min="4374" max="4374" width="9.5" style="60" customWidth="1"/>
    <col min="4375" max="4375" width="26.375" style="60" customWidth="1"/>
    <col min="4376" max="4608" width="9" style="60"/>
    <col min="4609" max="4609" width="19.625" style="60" customWidth="1"/>
    <col min="4610" max="4610" width="7.375" style="60" customWidth="1"/>
    <col min="4611" max="4614" width="9.625" style="60" customWidth="1"/>
    <col min="4615" max="4615" width="7.375" style="60" customWidth="1"/>
    <col min="4616" max="4616" width="6.5" style="60" customWidth="1"/>
    <col min="4617" max="4619" width="6.625" style="60" customWidth="1"/>
    <col min="4620" max="4620" width="7.375" style="60" customWidth="1"/>
    <col min="4621" max="4622" width="6.625" style="60" customWidth="1"/>
    <col min="4623" max="4623" width="9.625" style="60" customWidth="1"/>
    <col min="4624" max="4624" width="11.75" style="60" customWidth="1"/>
    <col min="4625" max="4629" width="9.625" style="60" customWidth="1"/>
    <col min="4630" max="4630" width="9.5" style="60" customWidth="1"/>
    <col min="4631" max="4631" width="26.375" style="60" customWidth="1"/>
    <col min="4632" max="4864" width="9" style="60"/>
    <col min="4865" max="4865" width="19.625" style="60" customWidth="1"/>
    <col min="4866" max="4866" width="7.375" style="60" customWidth="1"/>
    <col min="4867" max="4870" width="9.625" style="60" customWidth="1"/>
    <col min="4871" max="4871" width="7.375" style="60" customWidth="1"/>
    <col min="4872" max="4872" width="6.5" style="60" customWidth="1"/>
    <col min="4873" max="4875" width="6.625" style="60" customWidth="1"/>
    <col min="4876" max="4876" width="7.375" style="60" customWidth="1"/>
    <col min="4877" max="4878" width="6.625" style="60" customWidth="1"/>
    <col min="4879" max="4879" width="9.625" style="60" customWidth="1"/>
    <col min="4880" max="4880" width="11.75" style="60" customWidth="1"/>
    <col min="4881" max="4885" width="9.625" style="60" customWidth="1"/>
    <col min="4886" max="4886" width="9.5" style="60" customWidth="1"/>
    <col min="4887" max="4887" width="26.375" style="60" customWidth="1"/>
    <col min="4888" max="5120" width="9" style="60"/>
    <col min="5121" max="5121" width="19.625" style="60" customWidth="1"/>
    <col min="5122" max="5122" width="7.375" style="60" customWidth="1"/>
    <col min="5123" max="5126" width="9.625" style="60" customWidth="1"/>
    <col min="5127" max="5127" width="7.375" style="60" customWidth="1"/>
    <col min="5128" max="5128" width="6.5" style="60" customWidth="1"/>
    <col min="5129" max="5131" width="6.625" style="60" customWidth="1"/>
    <col min="5132" max="5132" width="7.375" style="60" customWidth="1"/>
    <col min="5133" max="5134" width="6.625" style="60" customWidth="1"/>
    <col min="5135" max="5135" width="9.625" style="60" customWidth="1"/>
    <col min="5136" max="5136" width="11.75" style="60" customWidth="1"/>
    <col min="5137" max="5141" width="9.625" style="60" customWidth="1"/>
    <col min="5142" max="5142" width="9.5" style="60" customWidth="1"/>
    <col min="5143" max="5143" width="26.375" style="60" customWidth="1"/>
    <col min="5144" max="5376" width="9" style="60"/>
    <col min="5377" max="5377" width="19.625" style="60" customWidth="1"/>
    <col min="5378" max="5378" width="7.375" style="60" customWidth="1"/>
    <col min="5379" max="5382" width="9.625" style="60" customWidth="1"/>
    <col min="5383" max="5383" width="7.375" style="60" customWidth="1"/>
    <col min="5384" max="5384" width="6.5" style="60" customWidth="1"/>
    <col min="5385" max="5387" width="6.625" style="60" customWidth="1"/>
    <col min="5388" max="5388" width="7.375" style="60" customWidth="1"/>
    <col min="5389" max="5390" width="6.625" style="60" customWidth="1"/>
    <col min="5391" max="5391" width="9.625" style="60" customWidth="1"/>
    <col min="5392" max="5392" width="11.75" style="60" customWidth="1"/>
    <col min="5393" max="5397" width="9.625" style="60" customWidth="1"/>
    <col min="5398" max="5398" width="9.5" style="60" customWidth="1"/>
    <col min="5399" max="5399" width="26.375" style="60" customWidth="1"/>
    <col min="5400" max="5632" width="9" style="60"/>
    <col min="5633" max="5633" width="19.625" style="60" customWidth="1"/>
    <col min="5634" max="5634" width="7.375" style="60" customWidth="1"/>
    <col min="5635" max="5638" width="9.625" style="60" customWidth="1"/>
    <col min="5639" max="5639" width="7.375" style="60" customWidth="1"/>
    <col min="5640" max="5640" width="6.5" style="60" customWidth="1"/>
    <col min="5641" max="5643" width="6.625" style="60" customWidth="1"/>
    <col min="5644" max="5644" width="7.375" style="60" customWidth="1"/>
    <col min="5645" max="5646" width="6.625" style="60" customWidth="1"/>
    <col min="5647" max="5647" width="9.625" style="60" customWidth="1"/>
    <col min="5648" max="5648" width="11.75" style="60" customWidth="1"/>
    <col min="5649" max="5653" width="9.625" style="60" customWidth="1"/>
    <col min="5654" max="5654" width="9.5" style="60" customWidth="1"/>
    <col min="5655" max="5655" width="26.375" style="60" customWidth="1"/>
    <col min="5656" max="5888" width="9" style="60"/>
    <col min="5889" max="5889" width="19.625" style="60" customWidth="1"/>
    <col min="5890" max="5890" width="7.375" style="60" customWidth="1"/>
    <col min="5891" max="5894" width="9.625" style="60" customWidth="1"/>
    <col min="5895" max="5895" width="7.375" style="60" customWidth="1"/>
    <col min="5896" max="5896" width="6.5" style="60" customWidth="1"/>
    <col min="5897" max="5899" width="6.625" style="60" customWidth="1"/>
    <col min="5900" max="5900" width="7.375" style="60" customWidth="1"/>
    <col min="5901" max="5902" width="6.625" style="60" customWidth="1"/>
    <col min="5903" max="5903" width="9.625" style="60" customWidth="1"/>
    <col min="5904" max="5904" width="11.75" style="60" customWidth="1"/>
    <col min="5905" max="5909" width="9.625" style="60" customWidth="1"/>
    <col min="5910" max="5910" width="9.5" style="60" customWidth="1"/>
    <col min="5911" max="5911" width="26.375" style="60" customWidth="1"/>
    <col min="5912" max="6144" width="9" style="60"/>
    <col min="6145" max="6145" width="19.625" style="60" customWidth="1"/>
    <col min="6146" max="6146" width="7.375" style="60" customWidth="1"/>
    <col min="6147" max="6150" width="9.625" style="60" customWidth="1"/>
    <col min="6151" max="6151" width="7.375" style="60" customWidth="1"/>
    <col min="6152" max="6152" width="6.5" style="60" customWidth="1"/>
    <col min="6153" max="6155" width="6.625" style="60" customWidth="1"/>
    <col min="6156" max="6156" width="7.375" style="60" customWidth="1"/>
    <col min="6157" max="6158" width="6.625" style="60" customWidth="1"/>
    <col min="6159" max="6159" width="9.625" style="60" customWidth="1"/>
    <col min="6160" max="6160" width="11.75" style="60" customWidth="1"/>
    <col min="6161" max="6165" width="9.625" style="60" customWidth="1"/>
    <col min="6166" max="6166" width="9.5" style="60" customWidth="1"/>
    <col min="6167" max="6167" width="26.375" style="60" customWidth="1"/>
    <col min="6168" max="6400" width="9" style="60"/>
    <col min="6401" max="6401" width="19.625" style="60" customWidth="1"/>
    <col min="6402" max="6402" width="7.375" style="60" customWidth="1"/>
    <col min="6403" max="6406" width="9.625" style="60" customWidth="1"/>
    <col min="6407" max="6407" width="7.375" style="60" customWidth="1"/>
    <col min="6408" max="6408" width="6.5" style="60" customWidth="1"/>
    <col min="6409" max="6411" width="6.625" style="60" customWidth="1"/>
    <col min="6412" max="6412" width="7.375" style="60" customWidth="1"/>
    <col min="6413" max="6414" width="6.625" style="60" customWidth="1"/>
    <col min="6415" max="6415" width="9.625" style="60" customWidth="1"/>
    <col min="6416" max="6416" width="11.75" style="60" customWidth="1"/>
    <col min="6417" max="6421" width="9.625" style="60" customWidth="1"/>
    <col min="6422" max="6422" width="9.5" style="60" customWidth="1"/>
    <col min="6423" max="6423" width="26.375" style="60" customWidth="1"/>
    <col min="6424" max="6656" width="9" style="60"/>
    <col min="6657" max="6657" width="19.625" style="60" customWidth="1"/>
    <col min="6658" max="6658" width="7.375" style="60" customWidth="1"/>
    <col min="6659" max="6662" width="9.625" style="60" customWidth="1"/>
    <col min="6663" max="6663" width="7.375" style="60" customWidth="1"/>
    <col min="6664" max="6664" width="6.5" style="60" customWidth="1"/>
    <col min="6665" max="6667" width="6.625" style="60" customWidth="1"/>
    <col min="6668" max="6668" width="7.375" style="60" customWidth="1"/>
    <col min="6669" max="6670" width="6.625" style="60" customWidth="1"/>
    <col min="6671" max="6671" width="9.625" style="60" customWidth="1"/>
    <col min="6672" max="6672" width="11.75" style="60" customWidth="1"/>
    <col min="6673" max="6677" width="9.625" style="60" customWidth="1"/>
    <col min="6678" max="6678" width="9.5" style="60" customWidth="1"/>
    <col min="6679" max="6679" width="26.375" style="60" customWidth="1"/>
    <col min="6680" max="6912" width="9" style="60"/>
    <col min="6913" max="6913" width="19.625" style="60" customWidth="1"/>
    <col min="6914" max="6914" width="7.375" style="60" customWidth="1"/>
    <col min="6915" max="6918" width="9.625" style="60" customWidth="1"/>
    <col min="6919" max="6919" width="7.375" style="60" customWidth="1"/>
    <col min="6920" max="6920" width="6.5" style="60" customWidth="1"/>
    <col min="6921" max="6923" width="6.625" style="60" customWidth="1"/>
    <col min="6924" max="6924" width="7.375" style="60" customWidth="1"/>
    <col min="6925" max="6926" width="6.625" style="60" customWidth="1"/>
    <col min="6927" max="6927" width="9.625" style="60" customWidth="1"/>
    <col min="6928" max="6928" width="11.75" style="60" customWidth="1"/>
    <col min="6929" max="6933" width="9.625" style="60" customWidth="1"/>
    <col min="6934" max="6934" width="9.5" style="60" customWidth="1"/>
    <col min="6935" max="6935" width="26.375" style="60" customWidth="1"/>
    <col min="6936" max="7168" width="9" style="60"/>
    <col min="7169" max="7169" width="19.625" style="60" customWidth="1"/>
    <col min="7170" max="7170" width="7.375" style="60" customWidth="1"/>
    <col min="7171" max="7174" width="9.625" style="60" customWidth="1"/>
    <col min="7175" max="7175" width="7.375" style="60" customWidth="1"/>
    <col min="7176" max="7176" width="6.5" style="60" customWidth="1"/>
    <col min="7177" max="7179" width="6.625" style="60" customWidth="1"/>
    <col min="7180" max="7180" width="7.375" style="60" customWidth="1"/>
    <col min="7181" max="7182" width="6.625" style="60" customWidth="1"/>
    <col min="7183" max="7183" width="9.625" style="60" customWidth="1"/>
    <col min="7184" max="7184" width="11.75" style="60" customWidth="1"/>
    <col min="7185" max="7189" width="9.625" style="60" customWidth="1"/>
    <col min="7190" max="7190" width="9.5" style="60" customWidth="1"/>
    <col min="7191" max="7191" width="26.375" style="60" customWidth="1"/>
    <col min="7192" max="7424" width="9" style="60"/>
    <col min="7425" max="7425" width="19.625" style="60" customWidth="1"/>
    <col min="7426" max="7426" width="7.375" style="60" customWidth="1"/>
    <col min="7427" max="7430" width="9.625" style="60" customWidth="1"/>
    <col min="7431" max="7431" width="7.375" style="60" customWidth="1"/>
    <col min="7432" max="7432" width="6.5" style="60" customWidth="1"/>
    <col min="7433" max="7435" width="6.625" style="60" customWidth="1"/>
    <col min="7436" max="7436" width="7.375" style="60" customWidth="1"/>
    <col min="7437" max="7438" width="6.625" style="60" customWidth="1"/>
    <col min="7439" max="7439" width="9.625" style="60" customWidth="1"/>
    <col min="7440" max="7440" width="11.75" style="60" customWidth="1"/>
    <col min="7441" max="7445" width="9.625" style="60" customWidth="1"/>
    <col min="7446" max="7446" width="9.5" style="60" customWidth="1"/>
    <col min="7447" max="7447" width="26.375" style="60" customWidth="1"/>
    <col min="7448" max="7680" width="9" style="60"/>
    <col min="7681" max="7681" width="19.625" style="60" customWidth="1"/>
    <col min="7682" max="7682" width="7.375" style="60" customWidth="1"/>
    <col min="7683" max="7686" width="9.625" style="60" customWidth="1"/>
    <col min="7687" max="7687" width="7.375" style="60" customWidth="1"/>
    <col min="7688" max="7688" width="6.5" style="60" customWidth="1"/>
    <col min="7689" max="7691" width="6.625" style="60" customWidth="1"/>
    <col min="7692" max="7692" width="7.375" style="60" customWidth="1"/>
    <col min="7693" max="7694" width="6.625" style="60" customWidth="1"/>
    <col min="7695" max="7695" width="9.625" style="60" customWidth="1"/>
    <col min="7696" max="7696" width="11.75" style="60" customWidth="1"/>
    <col min="7697" max="7701" width="9.625" style="60" customWidth="1"/>
    <col min="7702" max="7702" width="9.5" style="60" customWidth="1"/>
    <col min="7703" max="7703" width="26.375" style="60" customWidth="1"/>
    <col min="7704" max="7936" width="9" style="60"/>
    <col min="7937" max="7937" width="19.625" style="60" customWidth="1"/>
    <col min="7938" max="7938" width="7.375" style="60" customWidth="1"/>
    <col min="7939" max="7942" width="9.625" style="60" customWidth="1"/>
    <col min="7943" max="7943" width="7.375" style="60" customWidth="1"/>
    <col min="7944" max="7944" width="6.5" style="60" customWidth="1"/>
    <col min="7945" max="7947" width="6.625" style="60" customWidth="1"/>
    <col min="7948" max="7948" width="7.375" style="60" customWidth="1"/>
    <col min="7949" max="7950" width="6.625" style="60" customWidth="1"/>
    <col min="7951" max="7951" width="9.625" style="60" customWidth="1"/>
    <col min="7952" max="7952" width="11.75" style="60" customWidth="1"/>
    <col min="7953" max="7957" width="9.625" style="60" customWidth="1"/>
    <col min="7958" max="7958" width="9.5" style="60" customWidth="1"/>
    <col min="7959" max="7959" width="26.375" style="60" customWidth="1"/>
    <col min="7960" max="8192" width="9" style="60"/>
    <col min="8193" max="8193" width="19.625" style="60" customWidth="1"/>
    <col min="8194" max="8194" width="7.375" style="60" customWidth="1"/>
    <col min="8195" max="8198" width="9.625" style="60" customWidth="1"/>
    <col min="8199" max="8199" width="7.375" style="60" customWidth="1"/>
    <col min="8200" max="8200" width="6.5" style="60" customWidth="1"/>
    <col min="8201" max="8203" width="6.625" style="60" customWidth="1"/>
    <col min="8204" max="8204" width="7.375" style="60" customWidth="1"/>
    <col min="8205" max="8206" width="6.625" style="60" customWidth="1"/>
    <col min="8207" max="8207" width="9.625" style="60" customWidth="1"/>
    <col min="8208" max="8208" width="11.75" style="60" customWidth="1"/>
    <col min="8209" max="8213" width="9.625" style="60" customWidth="1"/>
    <col min="8214" max="8214" width="9.5" style="60" customWidth="1"/>
    <col min="8215" max="8215" width="26.375" style="60" customWidth="1"/>
    <col min="8216" max="8448" width="9" style="60"/>
    <col min="8449" max="8449" width="19.625" style="60" customWidth="1"/>
    <col min="8450" max="8450" width="7.375" style="60" customWidth="1"/>
    <col min="8451" max="8454" width="9.625" style="60" customWidth="1"/>
    <col min="8455" max="8455" width="7.375" style="60" customWidth="1"/>
    <col min="8456" max="8456" width="6.5" style="60" customWidth="1"/>
    <col min="8457" max="8459" width="6.625" style="60" customWidth="1"/>
    <col min="8460" max="8460" width="7.375" style="60" customWidth="1"/>
    <col min="8461" max="8462" width="6.625" style="60" customWidth="1"/>
    <col min="8463" max="8463" width="9.625" style="60" customWidth="1"/>
    <col min="8464" max="8464" width="11.75" style="60" customWidth="1"/>
    <col min="8465" max="8469" width="9.625" style="60" customWidth="1"/>
    <col min="8470" max="8470" width="9.5" style="60" customWidth="1"/>
    <col min="8471" max="8471" width="26.375" style="60" customWidth="1"/>
    <col min="8472" max="8704" width="9" style="60"/>
    <col min="8705" max="8705" width="19.625" style="60" customWidth="1"/>
    <col min="8706" max="8706" width="7.375" style="60" customWidth="1"/>
    <col min="8707" max="8710" width="9.625" style="60" customWidth="1"/>
    <col min="8711" max="8711" width="7.375" style="60" customWidth="1"/>
    <col min="8712" max="8712" width="6.5" style="60" customWidth="1"/>
    <col min="8713" max="8715" width="6.625" style="60" customWidth="1"/>
    <col min="8716" max="8716" width="7.375" style="60" customWidth="1"/>
    <col min="8717" max="8718" width="6.625" style="60" customWidth="1"/>
    <col min="8719" max="8719" width="9.625" style="60" customWidth="1"/>
    <col min="8720" max="8720" width="11.75" style="60" customWidth="1"/>
    <col min="8721" max="8725" width="9.625" style="60" customWidth="1"/>
    <col min="8726" max="8726" width="9.5" style="60" customWidth="1"/>
    <col min="8727" max="8727" width="26.375" style="60" customWidth="1"/>
    <col min="8728" max="8960" width="9" style="60"/>
    <col min="8961" max="8961" width="19.625" style="60" customWidth="1"/>
    <col min="8962" max="8962" width="7.375" style="60" customWidth="1"/>
    <col min="8963" max="8966" width="9.625" style="60" customWidth="1"/>
    <col min="8967" max="8967" width="7.375" style="60" customWidth="1"/>
    <col min="8968" max="8968" width="6.5" style="60" customWidth="1"/>
    <col min="8969" max="8971" width="6.625" style="60" customWidth="1"/>
    <col min="8972" max="8972" width="7.375" style="60" customWidth="1"/>
    <col min="8973" max="8974" width="6.625" style="60" customWidth="1"/>
    <col min="8975" max="8975" width="9.625" style="60" customWidth="1"/>
    <col min="8976" max="8976" width="11.75" style="60" customWidth="1"/>
    <col min="8977" max="8981" width="9.625" style="60" customWidth="1"/>
    <col min="8982" max="8982" width="9.5" style="60" customWidth="1"/>
    <col min="8983" max="8983" width="26.375" style="60" customWidth="1"/>
    <col min="8984" max="9216" width="9" style="60"/>
    <col min="9217" max="9217" width="19.625" style="60" customWidth="1"/>
    <col min="9218" max="9218" width="7.375" style="60" customWidth="1"/>
    <col min="9219" max="9222" width="9.625" style="60" customWidth="1"/>
    <col min="9223" max="9223" width="7.375" style="60" customWidth="1"/>
    <col min="9224" max="9224" width="6.5" style="60" customWidth="1"/>
    <col min="9225" max="9227" width="6.625" style="60" customWidth="1"/>
    <col min="9228" max="9228" width="7.375" style="60" customWidth="1"/>
    <col min="9229" max="9230" width="6.625" style="60" customWidth="1"/>
    <col min="9231" max="9231" width="9.625" style="60" customWidth="1"/>
    <col min="9232" max="9232" width="11.75" style="60" customWidth="1"/>
    <col min="9233" max="9237" width="9.625" style="60" customWidth="1"/>
    <col min="9238" max="9238" width="9.5" style="60" customWidth="1"/>
    <col min="9239" max="9239" width="26.375" style="60" customWidth="1"/>
    <col min="9240" max="9472" width="9" style="60"/>
    <col min="9473" max="9473" width="19.625" style="60" customWidth="1"/>
    <col min="9474" max="9474" width="7.375" style="60" customWidth="1"/>
    <col min="9475" max="9478" width="9.625" style="60" customWidth="1"/>
    <col min="9479" max="9479" width="7.375" style="60" customWidth="1"/>
    <col min="9480" max="9480" width="6.5" style="60" customWidth="1"/>
    <col min="9481" max="9483" width="6.625" style="60" customWidth="1"/>
    <col min="9484" max="9484" width="7.375" style="60" customWidth="1"/>
    <col min="9485" max="9486" width="6.625" style="60" customWidth="1"/>
    <col min="9487" max="9487" width="9.625" style="60" customWidth="1"/>
    <col min="9488" max="9488" width="11.75" style="60" customWidth="1"/>
    <col min="9489" max="9493" width="9.625" style="60" customWidth="1"/>
    <col min="9494" max="9494" width="9.5" style="60" customWidth="1"/>
    <col min="9495" max="9495" width="26.375" style="60" customWidth="1"/>
    <col min="9496" max="9728" width="9" style="60"/>
    <col min="9729" max="9729" width="19.625" style="60" customWidth="1"/>
    <col min="9730" max="9730" width="7.375" style="60" customWidth="1"/>
    <col min="9731" max="9734" width="9.625" style="60" customWidth="1"/>
    <col min="9735" max="9735" width="7.375" style="60" customWidth="1"/>
    <col min="9736" max="9736" width="6.5" style="60" customWidth="1"/>
    <col min="9737" max="9739" width="6.625" style="60" customWidth="1"/>
    <col min="9740" max="9740" width="7.375" style="60" customWidth="1"/>
    <col min="9741" max="9742" width="6.625" style="60" customWidth="1"/>
    <col min="9743" max="9743" width="9.625" style="60" customWidth="1"/>
    <col min="9744" max="9744" width="11.75" style="60" customWidth="1"/>
    <col min="9745" max="9749" width="9.625" style="60" customWidth="1"/>
    <col min="9750" max="9750" width="9.5" style="60" customWidth="1"/>
    <col min="9751" max="9751" width="26.375" style="60" customWidth="1"/>
    <col min="9752" max="9984" width="9" style="60"/>
    <col min="9985" max="9985" width="19.625" style="60" customWidth="1"/>
    <col min="9986" max="9986" width="7.375" style="60" customWidth="1"/>
    <col min="9987" max="9990" width="9.625" style="60" customWidth="1"/>
    <col min="9991" max="9991" width="7.375" style="60" customWidth="1"/>
    <col min="9992" max="9992" width="6.5" style="60" customWidth="1"/>
    <col min="9993" max="9995" width="6.625" style="60" customWidth="1"/>
    <col min="9996" max="9996" width="7.375" style="60" customWidth="1"/>
    <col min="9997" max="9998" width="6.625" style="60" customWidth="1"/>
    <col min="9999" max="9999" width="9.625" style="60" customWidth="1"/>
    <col min="10000" max="10000" width="11.75" style="60" customWidth="1"/>
    <col min="10001" max="10005" width="9.625" style="60" customWidth="1"/>
    <col min="10006" max="10006" width="9.5" style="60" customWidth="1"/>
    <col min="10007" max="10007" width="26.375" style="60" customWidth="1"/>
    <col min="10008" max="10240" width="9" style="60"/>
    <col min="10241" max="10241" width="19.625" style="60" customWidth="1"/>
    <col min="10242" max="10242" width="7.375" style="60" customWidth="1"/>
    <col min="10243" max="10246" width="9.625" style="60" customWidth="1"/>
    <col min="10247" max="10247" width="7.375" style="60" customWidth="1"/>
    <col min="10248" max="10248" width="6.5" style="60" customWidth="1"/>
    <col min="10249" max="10251" width="6.625" style="60" customWidth="1"/>
    <col min="10252" max="10252" width="7.375" style="60" customWidth="1"/>
    <col min="10253" max="10254" width="6.625" style="60" customWidth="1"/>
    <col min="10255" max="10255" width="9.625" style="60" customWidth="1"/>
    <col min="10256" max="10256" width="11.75" style="60" customWidth="1"/>
    <col min="10257" max="10261" width="9.625" style="60" customWidth="1"/>
    <col min="10262" max="10262" width="9.5" style="60" customWidth="1"/>
    <col min="10263" max="10263" width="26.375" style="60" customWidth="1"/>
    <col min="10264" max="10496" width="9" style="60"/>
    <col min="10497" max="10497" width="19.625" style="60" customWidth="1"/>
    <col min="10498" max="10498" width="7.375" style="60" customWidth="1"/>
    <col min="10499" max="10502" width="9.625" style="60" customWidth="1"/>
    <col min="10503" max="10503" width="7.375" style="60" customWidth="1"/>
    <col min="10504" max="10504" width="6.5" style="60" customWidth="1"/>
    <col min="10505" max="10507" width="6.625" style="60" customWidth="1"/>
    <col min="10508" max="10508" width="7.375" style="60" customWidth="1"/>
    <col min="10509" max="10510" width="6.625" style="60" customWidth="1"/>
    <col min="10511" max="10511" width="9.625" style="60" customWidth="1"/>
    <col min="10512" max="10512" width="11.75" style="60" customWidth="1"/>
    <col min="10513" max="10517" width="9.625" style="60" customWidth="1"/>
    <col min="10518" max="10518" width="9.5" style="60" customWidth="1"/>
    <col min="10519" max="10519" width="26.375" style="60" customWidth="1"/>
    <col min="10520" max="10752" width="9" style="60"/>
    <col min="10753" max="10753" width="19.625" style="60" customWidth="1"/>
    <col min="10754" max="10754" width="7.375" style="60" customWidth="1"/>
    <col min="10755" max="10758" width="9.625" style="60" customWidth="1"/>
    <col min="10759" max="10759" width="7.375" style="60" customWidth="1"/>
    <col min="10760" max="10760" width="6.5" style="60" customWidth="1"/>
    <col min="10761" max="10763" width="6.625" style="60" customWidth="1"/>
    <col min="10764" max="10764" width="7.375" style="60" customWidth="1"/>
    <col min="10765" max="10766" width="6.625" style="60" customWidth="1"/>
    <col min="10767" max="10767" width="9.625" style="60" customWidth="1"/>
    <col min="10768" max="10768" width="11.75" style="60" customWidth="1"/>
    <col min="10769" max="10773" width="9.625" style="60" customWidth="1"/>
    <col min="10774" max="10774" width="9.5" style="60" customWidth="1"/>
    <col min="10775" max="10775" width="26.375" style="60" customWidth="1"/>
    <col min="10776" max="11008" width="9" style="60"/>
    <col min="11009" max="11009" width="19.625" style="60" customWidth="1"/>
    <col min="11010" max="11010" width="7.375" style="60" customWidth="1"/>
    <col min="11011" max="11014" width="9.625" style="60" customWidth="1"/>
    <col min="11015" max="11015" width="7.375" style="60" customWidth="1"/>
    <col min="11016" max="11016" width="6.5" style="60" customWidth="1"/>
    <col min="11017" max="11019" width="6.625" style="60" customWidth="1"/>
    <col min="11020" max="11020" width="7.375" style="60" customWidth="1"/>
    <col min="11021" max="11022" width="6.625" style="60" customWidth="1"/>
    <col min="11023" max="11023" width="9.625" style="60" customWidth="1"/>
    <col min="11024" max="11024" width="11.75" style="60" customWidth="1"/>
    <col min="11025" max="11029" width="9.625" style="60" customWidth="1"/>
    <col min="11030" max="11030" width="9.5" style="60" customWidth="1"/>
    <col min="11031" max="11031" width="26.375" style="60" customWidth="1"/>
    <col min="11032" max="11264" width="9" style="60"/>
    <col min="11265" max="11265" width="19.625" style="60" customWidth="1"/>
    <col min="11266" max="11266" width="7.375" style="60" customWidth="1"/>
    <col min="11267" max="11270" width="9.625" style="60" customWidth="1"/>
    <col min="11271" max="11271" width="7.375" style="60" customWidth="1"/>
    <col min="11272" max="11272" width="6.5" style="60" customWidth="1"/>
    <col min="11273" max="11275" width="6.625" style="60" customWidth="1"/>
    <col min="11276" max="11276" width="7.375" style="60" customWidth="1"/>
    <col min="11277" max="11278" width="6.625" style="60" customWidth="1"/>
    <col min="11279" max="11279" width="9.625" style="60" customWidth="1"/>
    <col min="11280" max="11280" width="11.75" style="60" customWidth="1"/>
    <col min="11281" max="11285" width="9.625" style="60" customWidth="1"/>
    <col min="11286" max="11286" width="9.5" style="60" customWidth="1"/>
    <col min="11287" max="11287" width="26.375" style="60" customWidth="1"/>
    <col min="11288" max="11520" width="9" style="60"/>
    <col min="11521" max="11521" width="19.625" style="60" customWidth="1"/>
    <col min="11522" max="11522" width="7.375" style="60" customWidth="1"/>
    <col min="11523" max="11526" width="9.625" style="60" customWidth="1"/>
    <col min="11527" max="11527" width="7.375" style="60" customWidth="1"/>
    <col min="11528" max="11528" width="6.5" style="60" customWidth="1"/>
    <col min="11529" max="11531" width="6.625" style="60" customWidth="1"/>
    <col min="11532" max="11532" width="7.375" style="60" customWidth="1"/>
    <col min="11533" max="11534" width="6.625" style="60" customWidth="1"/>
    <col min="11535" max="11535" width="9.625" style="60" customWidth="1"/>
    <col min="11536" max="11536" width="11.75" style="60" customWidth="1"/>
    <col min="11537" max="11541" width="9.625" style="60" customWidth="1"/>
    <col min="11542" max="11542" width="9.5" style="60" customWidth="1"/>
    <col min="11543" max="11543" width="26.375" style="60" customWidth="1"/>
    <col min="11544" max="11776" width="9" style="60"/>
    <col min="11777" max="11777" width="19.625" style="60" customWidth="1"/>
    <col min="11778" max="11778" width="7.375" style="60" customWidth="1"/>
    <col min="11779" max="11782" width="9.625" style="60" customWidth="1"/>
    <col min="11783" max="11783" width="7.375" style="60" customWidth="1"/>
    <col min="11784" max="11784" width="6.5" style="60" customWidth="1"/>
    <col min="11785" max="11787" width="6.625" style="60" customWidth="1"/>
    <col min="11788" max="11788" width="7.375" style="60" customWidth="1"/>
    <col min="11789" max="11790" width="6.625" style="60" customWidth="1"/>
    <col min="11791" max="11791" width="9.625" style="60" customWidth="1"/>
    <col min="11792" max="11792" width="11.75" style="60" customWidth="1"/>
    <col min="11793" max="11797" width="9.625" style="60" customWidth="1"/>
    <col min="11798" max="11798" width="9.5" style="60" customWidth="1"/>
    <col min="11799" max="11799" width="26.375" style="60" customWidth="1"/>
    <col min="11800" max="12032" width="9" style="60"/>
    <col min="12033" max="12033" width="19.625" style="60" customWidth="1"/>
    <col min="12034" max="12034" width="7.375" style="60" customWidth="1"/>
    <col min="12035" max="12038" width="9.625" style="60" customWidth="1"/>
    <col min="12039" max="12039" width="7.375" style="60" customWidth="1"/>
    <col min="12040" max="12040" width="6.5" style="60" customWidth="1"/>
    <col min="12041" max="12043" width="6.625" style="60" customWidth="1"/>
    <col min="12044" max="12044" width="7.375" style="60" customWidth="1"/>
    <col min="12045" max="12046" width="6.625" style="60" customWidth="1"/>
    <col min="12047" max="12047" width="9.625" style="60" customWidth="1"/>
    <col min="12048" max="12048" width="11.75" style="60" customWidth="1"/>
    <col min="12049" max="12053" width="9.625" style="60" customWidth="1"/>
    <col min="12054" max="12054" width="9.5" style="60" customWidth="1"/>
    <col min="12055" max="12055" width="26.375" style="60" customWidth="1"/>
    <col min="12056" max="12288" width="9" style="60"/>
    <col min="12289" max="12289" width="19.625" style="60" customWidth="1"/>
    <col min="12290" max="12290" width="7.375" style="60" customWidth="1"/>
    <col min="12291" max="12294" width="9.625" style="60" customWidth="1"/>
    <col min="12295" max="12295" width="7.375" style="60" customWidth="1"/>
    <col min="12296" max="12296" width="6.5" style="60" customWidth="1"/>
    <col min="12297" max="12299" width="6.625" style="60" customWidth="1"/>
    <col min="12300" max="12300" width="7.375" style="60" customWidth="1"/>
    <col min="12301" max="12302" width="6.625" style="60" customWidth="1"/>
    <col min="12303" max="12303" width="9.625" style="60" customWidth="1"/>
    <col min="12304" max="12304" width="11.75" style="60" customWidth="1"/>
    <col min="12305" max="12309" width="9.625" style="60" customWidth="1"/>
    <col min="12310" max="12310" width="9.5" style="60" customWidth="1"/>
    <col min="12311" max="12311" width="26.375" style="60" customWidth="1"/>
    <col min="12312" max="12544" width="9" style="60"/>
    <col min="12545" max="12545" width="19.625" style="60" customWidth="1"/>
    <col min="12546" max="12546" width="7.375" style="60" customWidth="1"/>
    <col min="12547" max="12550" width="9.625" style="60" customWidth="1"/>
    <col min="12551" max="12551" width="7.375" style="60" customWidth="1"/>
    <col min="12552" max="12552" width="6.5" style="60" customWidth="1"/>
    <col min="12553" max="12555" width="6.625" style="60" customWidth="1"/>
    <col min="12556" max="12556" width="7.375" style="60" customWidth="1"/>
    <col min="12557" max="12558" width="6.625" style="60" customWidth="1"/>
    <col min="12559" max="12559" width="9.625" style="60" customWidth="1"/>
    <col min="12560" max="12560" width="11.75" style="60" customWidth="1"/>
    <col min="12561" max="12565" width="9.625" style="60" customWidth="1"/>
    <col min="12566" max="12566" width="9.5" style="60" customWidth="1"/>
    <col min="12567" max="12567" width="26.375" style="60" customWidth="1"/>
    <col min="12568" max="12800" width="9" style="60"/>
    <col min="12801" max="12801" width="19.625" style="60" customWidth="1"/>
    <col min="12802" max="12802" width="7.375" style="60" customWidth="1"/>
    <col min="12803" max="12806" width="9.625" style="60" customWidth="1"/>
    <col min="12807" max="12807" width="7.375" style="60" customWidth="1"/>
    <col min="12808" max="12808" width="6.5" style="60" customWidth="1"/>
    <col min="12809" max="12811" width="6.625" style="60" customWidth="1"/>
    <col min="12812" max="12812" width="7.375" style="60" customWidth="1"/>
    <col min="12813" max="12814" width="6.625" style="60" customWidth="1"/>
    <col min="12815" max="12815" width="9.625" style="60" customWidth="1"/>
    <col min="12816" max="12816" width="11.75" style="60" customWidth="1"/>
    <col min="12817" max="12821" width="9.625" style="60" customWidth="1"/>
    <col min="12822" max="12822" width="9.5" style="60" customWidth="1"/>
    <col min="12823" max="12823" width="26.375" style="60" customWidth="1"/>
    <col min="12824" max="13056" width="9" style="60"/>
    <col min="13057" max="13057" width="19.625" style="60" customWidth="1"/>
    <col min="13058" max="13058" width="7.375" style="60" customWidth="1"/>
    <col min="13059" max="13062" width="9.625" style="60" customWidth="1"/>
    <col min="13063" max="13063" width="7.375" style="60" customWidth="1"/>
    <col min="13064" max="13064" width="6.5" style="60" customWidth="1"/>
    <col min="13065" max="13067" width="6.625" style="60" customWidth="1"/>
    <col min="13068" max="13068" width="7.375" style="60" customWidth="1"/>
    <col min="13069" max="13070" width="6.625" style="60" customWidth="1"/>
    <col min="13071" max="13071" width="9.625" style="60" customWidth="1"/>
    <col min="13072" max="13072" width="11.75" style="60" customWidth="1"/>
    <col min="13073" max="13077" width="9.625" style="60" customWidth="1"/>
    <col min="13078" max="13078" width="9.5" style="60" customWidth="1"/>
    <col min="13079" max="13079" width="26.375" style="60" customWidth="1"/>
    <col min="13080" max="13312" width="9" style="60"/>
    <col min="13313" max="13313" width="19.625" style="60" customWidth="1"/>
    <col min="13314" max="13314" width="7.375" style="60" customWidth="1"/>
    <col min="13315" max="13318" width="9.625" style="60" customWidth="1"/>
    <col min="13319" max="13319" width="7.375" style="60" customWidth="1"/>
    <col min="13320" max="13320" width="6.5" style="60" customWidth="1"/>
    <col min="13321" max="13323" width="6.625" style="60" customWidth="1"/>
    <col min="13324" max="13324" width="7.375" style="60" customWidth="1"/>
    <col min="13325" max="13326" width="6.625" style="60" customWidth="1"/>
    <col min="13327" max="13327" width="9.625" style="60" customWidth="1"/>
    <col min="13328" max="13328" width="11.75" style="60" customWidth="1"/>
    <col min="13329" max="13333" width="9.625" style="60" customWidth="1"/>
    <col min="13334" max="13334" width="9.5" style="60" customWidth="1"/>
    <col min="13335" max="13335" width="26.375" style="60" customWidth="1"/>
    <col min="13336" max="13568" width="9" style="60"/>
    <col min="13569" max="13569" width="19.625" style="60" customWidth="1"/>
    <col min="13570" max="13570" width="7.375" style="60" customWidth="1"/>
    <col min="13571" max="13574" width="9.625" style="60" customWidth="1"/>
    <col min="13575" max="13575" width="7.375" style="60" customWidth="1"/>
    <col min="13576" max="13576" width="6.5" style="60" customWidth="1"/>
    <col min="13577" max="13579" width="6.625" style="60" customWidth="1"/>
    <col min="13580" max="13580" width="7.375" style="60" customWidth="1"/>
    <col min="13581" max="13582" width="6.625" style="60" customWidth="1"/>
    <col min="13583" max="13583" width="9.625" style="60" customWidth="1"/>
    <col min="13584" max="13584" width="11.75" style="60" customWidth="1"/>
    <col min="13585" max="13589" width="9.625" style="60" customWidth="1"/>
    <col min="13590" max="13590" width="9.5" style="60" customWidth="1"/>
    <col min="13591" max="13591" width="26.375" style="60" customWidth="1"/>
    <col min="13592" max="13824" width="9" style="60"/>
    <col min="13825" max="13825" width="19.625" style="60" customWidth="1"/>
    <col min="13826" max="13826" width="7.375" style="60" customWidth="1"/>
    <col min="13827" max="13830" width="9.625" style="60" customWidth="1"/>
    <col min="13831" max="13831" width="7.375" style="60" customWidth="1"/>
    <col min="13832" max="13832" width="6.5" style="60" customWidth="1"/>
    <col min="13833" max="13835" width="6.625" style="60" customWidth="1"/>
    <col min="13836" max="13836" width="7.375" style="60" customWidth="1"/>
    <col min="13837" max="13838" width="6.625" style="60" customWidth="1"/>
    <col min="13839" max="13839" width="9.625" style="60" customWidth="1"/>
    <col min="13840" max="13840" width="11.75" style="60" customWidth="1"/>
    <col min="13841" max="13845" width="9.625" style="60" customWidth="1"/>
    <col min="13846" max="13846" width="9.5" style="60" customWidth="1"/>
    <col min="13847" max="13847" width="26.375" style="60" customWidth="1"/>
    <col min="13848" max="14080" width="9" style="60"/>
    <col min="14081" max="14081" width="19.625" style="60" customWidth="1"/>
    <col min="14082" max="14082" width="7.375" style="60" customWidth="1"/>
    <col min="14083" max="14086" width="9.625" style="60" customWidth="1"/>
    <col min="14087" max="14087" width="7.375" style="60" customWidth="1"/>
    <col min="14088" max="14088" width="6.5" style="60" customWidth="1"/>
    <col min="14089" max="14091" width="6.625" style="60" customWidth="1"/>
    <col min="14092" max="14092" width="7.375" style="60" customWidth="1"/>
    <col min="14093" max="14094" width="6.625" style="60" customWidth="1"/>
    <col min="14095" max="14095" width="9.625" style="60" customWidth="1"/>
    <col min="14096" max="14096" width="11.75" style="60" customWidth="1"/>
    <col min="14097" max="14101" width="9.625" style="60" customWidth="1"/>
    <col min="14102" max="14102" width="9.5" style="60" customWidth="1"/>
    <col min="14103" max="14103" width="26.375" style="60" customWidth="1"/>
    <col min="14104" max="14336" width="9" style="60"/>
    <col min="14337" max="14337" width="19.625" style="60" customWidth="1"/>
    <col min="14338" max="14338" width="7.375" style="60" customWidth="1"/>
    <col min="14339" max="14342" width="9.625" style="60" customWidth="1"/>
    <col min="14343" max="14343" width="7.375" style="60" customWidth="1"/>
    <col min="14344" max="14344" width="6.5" style="60" customWidth="1"/>
    <col min="14345" max="14347" width="6.625" style="60" customWidth="1"/>
    <col min="14348" max="14348" width="7.375" style="60" customWidth="1"/>
    <col min="14349" max="14350" width="6.625" style="60" customWidth="1"/>
    <col min="14351" max="14351" width="9.625" style="60" customWidth="1"/>
    <col min="14352" max="14352" width="11.75" style="60" customWidth="1"/>
    <col min="14353" max="14357" width="9.625" style="60" customWidth="1"/>
    <col min="14358" max="14358" width="9.5" style="60" customWidth="1"/>
    <col min="14359" max="14359" width="26.375" style="60" customWidth="1"/>
    <col min="14360" max="14592" width="9" style="60"/>
    <col min="14593" max="14593" width="19.625" style="60" customWidth="1"/>
    <col min="14594" max="14594" width="7.375" style="60" customWidth="1"/>
    <col min="14595" max="14598" width="9.625" style="60" customWidth="1"/>
    <col min="14599" max="14599" width="7.375" style="60" customWidth="1"/>
    <col min="14600" max="14600" width="6.5" style="60" customWidth="1"/>
    <col min="14601" max="14603" width="6.625" style="60" customWidth="1"/>
    <col min="14604" max="14604" width="7.375" style="60" customWidth="1"/>
    <col min="14605" max="14606" width="6.625" style="60" customWidth="1"/>
    <col min="14607" max="14607" width="9.625" style="60" customWidth="1"/>
    <col min="14608" max="14608" width="11.75" style="60" customWidth="1"/>
    <col min="14609" max="14613" width="9.625" style="60" customWidth="1"/>
    <col min="14614" max="14614" width="9.5" style="60" customWidth="1"/>
    <col min="14615" max="14615" width="26.375" style="60" customWidth="1"/>
    <col min="14616" max="14848" width="9" style="60"/>
    <col min="14849" max="14849" width="19.625" style="60" customWidth="1"/>
    <col min="14850" max="14850" width="7.375" style="60" customWidth="1"/>
    <col min="14851" max="14854" width="9.625" style="60" customWidth="1"/>
    <col min="14855" max="14855" width="7.375" style="60" customWidth="1"/>
    <col min="14856" max="14856" width="6.5" style="60" customWidth="1"/>
    <col min="14857" max="14859" width="6.625" style="60" customWidth="1"/>
    <col min="14860" max="14860" width="7.375" style="60" customWidth="1"/>
    <col min="14861" max="14862" width="6.625" style="60" customWidth="1"/>
    <col min="14863" max="14863" width="9.625" style="60" customWidth="1"/>
    <col min="14864" max="14864" width="11.75" style="60" customWidth="1"/>
    <col min="14865" max="14869" width="9.625" style="60" customWidth="1"/>
    <col min="14870" max="14870" width="9.5" style="60" customWidth="1"/>
    <col min="14871" max="14871" width="26.375" style="60" customWidth="1"/>
    <col min="14872" max="15104" width="9" style="60"/>
    <col min="15105" max="15105" width="19.625" style="60" customWidth="1"/>
    <col min="15106" max="15106" width="7.375" style="60" customWidth="1"/>
    <col min="15107" max="15110" width="9.625" style="60" customWidth="1"/>
    <col min="15111" max="15111" width="7.375" style="60" customWidth="1"/>
    <col min="15112" max="15112" width="6.5" style="60" customWidth="1"/>
    <col min="15113" max="15115" width="6.625" style="60" customWidth="1"/>
    <col min="15116" max="15116" width="7.375" style="60" customWidth="1"/>
    <col min="15117" max="15118" width="6.625" style="60" customWidth="1"/>
    <col min="15119" max="15119" width="9.625" style="60" customWidth="1"/>
    <col min="15120" max="15120" width="11.75" style="60" customWidth="1"/>
    <col min="15121" max="15125" width="9.625" style="60" customWidth="1"/>
    <col min="15126" max="15126" width="9.5" style="60" customWidth="1"/>
    <col min="15127" max="15127" width="26.375" style="60" customWidth="1"/>
    <col min="15128" max="15360" width="9" style="60"/>
    <col min="15361" max="15361" width="19.625" style="60" customWidth="1"/>
    <col min="15362" max="15362" width="7.375" style="60" customWidth="1"/>
    <col min="15363" max="15366" width="9.625" style="60" customWidth="1"/>
    <col min="15367" max="15367" width="7.375" style="60" customWidth="1"/>
    <col min="15368" max="15368" width="6.5" style="60" customWidth="1"/>
    <col min="15369" max="15371" width="6.625" style="60" customWidth="1"/>
    <col min="15372" max="15372" width="7.375" style="60" customWidth="1"/>
    <col min="15373" max="15374" width="6.625" style="60" customWidth="1"/>
    <col min="15375" max="15375" width="9.625" style="60" customWidth="1"/>
    <col min="15376" max="15376" width="11.75" style="60" customWidth="1"/>
    <col min="15377" max="15381" width="9.625" style="60" customWidth="1"/>
    <col min="15382" max="15382" width="9.5" style="60" customWidth="1"/>
    <col min="15383" max="15383" width="26.375" style="60" customWidth="1"/>
    <col min="15384" max="15616" width="9" style="60"/>
    <col min="15617" max="15617" width="19.625" style="60" customWidth="1"/>
    <col min="15618" max="15618" width="7.375" style="60" customWidth="1"/>
    <col min="15619" max="15622" width="9.625" style="60" customWidth="1"/>
    <col min="15623" max="15623" width="7.375" style="60" customWidth="1"/>
    <col min="15624" max="15624" width="6.5" style="60" customWidth="1"/>
    <col min="15625" max="15627" width="6.625" style="60" customWidth="1"/>
    <col min="15628" max="15628" width="7.375" style="60" customWidth="1"/>
    <col min="15629" max="15630" width="6.625" style="60" customWidth="1"/>
    <col min="15631" max="15631" width="9.625" style="60" customWidth="1"/>
    <col min="15632" max="15632" width="11.75" style="60" customWidth="1"/>
    <col min="15633" max="15637" width="9.625" style="60" customWidth="1"/>
    <col min="15638" max="15638" width="9.5" style="60" customWidth="1"/>
    <col min="15639" max="15639" width="26.375" style="60" customWidth="1"/>
    <col min="15640" max="15872" width="9" style="60"/>
    <col min="15873" max="15873" width="19.625" style="60" customWidth="1"/>
    <col min="15874" max="15874" width="7.375" style="60" customWidth="1"/>
    <col min="15875" max="15878" width="9.625" style="60" customWidth="1"/>
    <col min="15879" max="15879" width="7.375" style="60" customWidth="1"/>
    <col min="15880" max="15880" width="6.5" style="60" customWidth="1"/>
    <col min="15881" max="15883" width="6.625" style="60" customWidth="1"/>
    <col min="15884" max="15884" width="7.375" style="60" customWidth="1"/>
    <col min="15885" max="15886" width="6.625" style="60" customWidth="1"/>
    <col min="15887" max="15887" width="9.625" style="60" customWidth="1"/>
    <col min="15888" max="15888" width="11.75" style="60" customWidth="1"/>
    <col min="15889" max="15893" width="9.625" style="60" customWidth="1"/>
    <col min="15894" max="15894" width="9.5" style="60" customWidth="1"/>
    <col min="15895" max="15895" width="26.375" style="60" customWidth="1"/>
    <col min="15896" max="16128" width="9" style="60"/>
    <col min="16129" max="16129" width="19.625" style="60" customWidth="1"/>
    <col min="16130" max="16130" width="7.375" style="60" customWidth="1"/>
    <col min="16131" max="16134" width="9.625" style="60" customWidth="1"/>
    <col min="16135" max="16135" width="7.375" style="60" customWidth="1"/>
    <col min="16136" max="16136" width="6.5" style="60" customWidth="1"/>
    <col min="16137" max="16139" width="6.625" style="60" customWidth="1"/>
    <col min="16140" max="16140" width="7.375" style="60" customWidth="1"/>
    <col min="16141" max="16142" width="6.625" style="60" customWidth="1"/>
    <col min="16143" max="16143" width="9.625" style="60" customWidth="1"/>
    <col min="16144" max="16144" width="11.75" style="60" customWidth="1"/>
    <col min="16145" max="16149" width="9.625" style="60" customWidth="1"/>
    <col min="16150" max="16150" width="9.5" style="60" customWidth="1"/>
    <col min="16151" max="16151" width="26.375" style="60" customWidth="1"/>
    <col min="16152" max="16384" width="9" style="60"/>
  </cols>
  <sheetData>
    <row r="1" spans="1:23" s="5" customFormat="1" ht="35.1" customHeight="1">
      <c r="A1" s="1"/>
      <c r="B1" s="2"/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W1" s="6"/>
    </row>
    <row r="2" spans="1:23" s="7" customFormat="1" ht="21.75" customHeight="1">
      <c r="A2" s="1017" t="s">
        <v>0</v>
      </c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8" t="s">
        <v>1</v>
      </c>
      <c r="P2" s="1018"/>
      <c r="Q2" s="1018"/>
      <c r="R2" s="1018"/>
      <c r="S2" s="1018"/>
      <c r="T2" s="1018"/>
      <c r="U2" s="1018"/>
      <c r="V2" s="1018"/>
      <c r="W2" s="1018"/>
    </row>
    <row r="3" spans="1:23" s="5" customFormat="1" ht="12.75" customHeight="1">
      <c r="A3" s="1"/>
      <c r="B3" s="2"/>
      <c r="C3" s="3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W3" s="6"/>
    </row>
    <row r="4" spans="1:23" s="12" customFormat="1" ht="15.75" customHeight="1" thickBot="1">
      <c r="A4" s="8" t="s">
        <v>2</v>
      </c>
      <c r="B4" s="9"/>
      <c r="C4" s="10"/>
      <c r="D4" s="10"/>
      <c r="E4" s="10"/>
      <c r="F4" s="10"/>
      <c r="G4" s="9"/>
      <c r="H4" s="9"/>
      <c r="I4" s="9"/>
      <c r="J4" s="9"/>
      <c r="K4" s="9"/>
      <c r="L4" s="9"/>
      <c r="M4" s="9"/>
      <c r="N4" s="9"/>
      <c r="O4" s="9"/>
      <c r="P4" s="11"/>
      <c r="Q4" s="11"/>
      <c r="R4" s="11"/>
      <c r="S4" s="11"/>
      <c r="T4" s="9"/>
      <c r="U4" s="9"/>
      <c r="V4" s="9"/>
      <c r="W4" s="11" t="s">
        <v>3</v>
      </c>
    </row>
    <row r="5" spans="1:23" s="16" customFormat="1" ht="27" customHeight="1">
      <c r="A5" s="1019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022" t="s">
        <v>10</v>
      </c>
      <c r="H5" s="1023"/>
      <c r="I5" s="1023"/>
      <c r="J5" s="1023"/>
      <c r="K5" s="1023"/>
      <c r="L5" s="1023"/>
      <c r="M5" s="1023"/>
      <c r="N5" s="1023"/>
      <c r="O5" s="1023"/>
      <c r="P5" s="1023"/>
      <c r="Q5" s="1023"/>
      <c r="R5" s="1024"/>
      <c r="S5" s="14"/>
      <c r="T5" s="13" t="s">
        <v>11</v>
      </c>
      <c r="U5" s="13" t="s">
        <v>12</v>
      </c>
      <c r="V5" s="15" t="s">
        <v>13</v>
      </c>
      <c r="W5" s="1025" t="s">
        <v>14</v>
      </c>
    </row>
    <row r="6" spans="1:23" s="16" customFormat="1" ht="19.5" customHeight="1">
      <c r="A6" s="1020"/>
      <c r="B6" s="17"/>
      <c r="C6" s="1028" t="s">
        <v>15</v>
      </c>
      <c r="D6" s="17"/>
      <c r="E6" s="17"/>
      <c r="F6" s="17"/>
      <c r="G6" s="18"/>
      <c r="H6" s="19" t="s">
        <v>16</v>
      </c>
      <c r="I6" s="19" t="s">
        <v>17</v>
      </c>
      <c r="J6" s="19" t="s">
        <v>18</v>
      </c>
      <c r="K6" s="19" t="s">
        <v>19</v>
      </c>
      <c r="L6" s="19" t="s">
        <v>20</v>
      </c>
      <c r="M6" s="19" t="s">
        <v>21</v>
      </c>
      <c r="N6" s="19" t="s">
        <v>22</v>
      </c>
      <c r="O6" s="20" t="s">
        <v>23</v>
      </c>
      <c r="P6" s="19" t="s">
        <v>24</v>
      </c>
      <c r="Q6" s="19" t="s">
        <v>25</v>
      </c>
      <c r="R6" s="19" t="s">
        <v>26</v>
      </c>
      <c r="S6" s="18" t="s">
        <v>27</v>
      </c>
      <c r="T6" s="18"/>
      <c r="U6" s="18"/>
      <c r="V6" s="21"/>
      <c r="W6" s="1026"/>
    </row>
    <row r="7" spans="1:23" s="16" customFormat="1" ht="14.25">
      <c r="A7" s="1020"/>
      <c r="B7" s="17"/>
      <c r="C7" s="1029"/>
      <c r="D7" s="1031" t="s">
        <v>28</v>
      </c>
      <c r="E7" s="1031" t="s">
        <v>29</v>
      </c>
      <c r="F7" s="1031" t="s">
        <v>30</v>
      </c>
      <c r="G7" s="17"/>
      <c r="H7" s="17" t="s">
        <v>31</v>
      </c>
      <c r="I7" s="17" t="s">
        <v>32</v>
      </c>
      <c r="J7" s="17" t="s">
        <v>33</v>
      </c>
      <c r="K7" s="17" t="s">
        <v>34</v>
      </c>
      <c r="L7" s="17" t="s">
        <v>35</v>
      </c>
      <c r="M7" s="17" t="s">
        <v>36</v>
      </c>
      <c r="N7" s="17" t="s">
        <v>37</v>
      </c>
      <c r="O7" s="1033" t="s">
        <v>38</v>
      </c>
      <c r="P7" s="22"/>
      <c r="Q7" s="1013" t="s">
        <v>39</v>
      </c>
      <c r="R7" s="22"/>
      <c r="S7" s="22"/>
      <c r="T7" s="1013" t="s">
        <v>40</v>
      </c>
      <c r="U7" s="1013" t="s">
        <v>41</v>
      </c>
      <c r="V7" s="23"/>
      <c r="W7" s="1026"/>
    </row>
    <row r="8" spans="1:23" s="16" customFormat="1" ht="14.25">
      <c r="A8" s="1021"/>
      <c r="B8" s="24" t="s">
        <v>42</v>
      </c>
      <c r="C8" s="1030"/>
      <c r="D8" s="1032"/>
      <c r="E8" s="1032"/>
      <c r="F8" s="1032"/>
      <c r="G8" s="24"/>
      <c r="H8" s="24" t="s">
        <v>43</v>
      </c>
      <c r="I8" s="24" t="s">
        <v>43</v>
      </c>
      <c r="J8" s="24" t="s">
        <v>43</v>
      </c>
      <c r="K8" s="24" t="s">
        <v>43</v>
      </c>
      <c r="L8" s="24" t="s">
        <v>43</v>
      </c>
      <c r="M8" s="24" t="s">
        <v>43</v>
      </c>
      <c r="N8" s="24" t="s">
        <v>43</v>
      </c>
      <c r="O8" s="1034"/>
      <c r="P8" s="25" t="s">
        <v>44</v>
      </c>
      <c r="Q8" s="1014"/>
      <c r="R8" s="25" t="s">
        <v>45</v>
      </c>
      <c r="S8" s="25"/>
      <c r="T8" s="1014"/>
      <c r="U8" s="1015"/>
      <c r="V8" s="26"/>
      <c r="W8" s="1027"/>
    </row>
    <row r="9" spans="1:23" s="32" customFormat="1" ht="20.45" customHeight="1">
      <c r="A9" s="27">
        <v>2011</v>
      </c>
      <c r="B9" s="28">
        <v>489</v>
      </c>
      <c r="C9" s="29">
        <v>1</v>
      </c>
      <c r="D9" s="29">
        <v>19</v>
      </c>
      <c r="E9" s="30" t="s">
        <v>46</v>
      </c>
      <c r="F9" s="30" t="s">
        <v>46</v>
      </c>
      <c r="G9" s="29">
        <v>409</v>
      </c>
      <c r="H9" s="29">
        <v>2</v>
      </c>
      <c r="I9" s="29">
        <v>2</v>
      </c>
      <c r="J9" s="29">
        <v>20</v>
      </c>
      <c r="K9" s="29">
        <v>92</v>
      </c>
      <c r="L9" s="29">
        <v>141</v>
      </c>
      <c r="M9" s="29">
        <v>97</v>
      </c>
      <c r="N9" s="29">
        <v>20</v>
      </c>
      <c r="O9" s="29">
        <v>0</v>
      </c>
      <c r="P9" s="29">
        <v>4</v>
      </c>
      <c r="Q9" s="29">
        <v>4</v>
      </c>
      <c r="R9" s="29">
        <v>27</v>
      </c>
      <c r="S9" s="29">
        <v>0</v>
      </c>
      <c r="T9" s="29">
        <v>58</v>
      </c>
      <c r="U9" s="29">
        <v>0</v>
      </c>
      <c r="V9" s="29">
        <v>2</v>
      </c>
      <c r="W9" s="31">
        <v>2011</v>
      </c>
    </row>
    <row r="10" spans="1:23" s="32" customFormat="1" ht="20.45" customHeight="1">
      <c r="A10" s="27">
        <v>2012</v>
      </c>
      <c r="B10" s="29">
        <v>489</v>
      </c>
      <c r="C10" s="29">
        <v>1</v>
      </c>
      <c r="D10" s="29">
        <v>5</v>
      </c>
      <c r="E10" s="30" t="s">
        <v>46</v>
      </c>
      <c r="F10" s="30" t="s">
        <v>46</v>
      </c>
      <c r="G10" s="29">
        <v>436</v>
      </c>
      <c r="H10" s="29">
        <v>2</v>
      </c>
      <c r="I10" s="29">
        <v>2</v>
      </c>
      <c r="J10" s="29">
        <v>20</v>
      </c>
      <c r="K10" s="29">
        <v>116</v>
      </c>
      <c r="L10" s="29">
        <v>136</v>
      </c>
      <c r="M10" s="29">
        <v>98</v>
      </c>
      <c r="N10" s="29">
        <v>27</v>
      </c>
      <c r="O10" s="29">
        <v>0</v>
      </c>
      <c r="P10" s="29">
        <v>4</v>
      </c>
      <c r="Q10" s="29">
        <v>4</v>
      </c>
      <c r="R10" s="29">
        <v>27</v>
      </c>
      <c r="S10" s="29">
        <v>0</v>
      </c>
      <c r="T10" s="29">
        <v>47</v>
      </c>
      <c r="U10" s="29">
        <v>0</v>
      </c>
      <c r="V10" s="29">
        <v>0</v>
      </c>
      <c r="W10" s="31">
        <v>2012</v>
      </c>
    </row>
    <row r="11" spans="1:23" s="32" customFormat="1" ht="20.45" customHeight="1">
      <c r="A11" s="27">
        <v>2013</v>
      </c>
      <c r="B11" s="29">
        <v>494</v>
      </c>
      <c r="C11" s="29">
        <v>0</v>
      </c>
      <c r="D11" s="29">
        <v>0</v>
      </c>
      <c r="E11" s="30">
        <v>0</v>
      </c>
      <c r="F11" s="30">
        <v>0</v>
      </c>
      <c r="G11" s="29">
        <v>494</v>
      </c>
      <c r="H11" s="29">
        <v>2</v>
      </c>
      <c r="I11" s="29">
        <v>2</v>
      </c>
      <c r="J11" s="29">
        <v>20</v>
      </c>
      <c r="K11" s="29">
        <v>124</v>
      </c>
      <c r="L11" s="29">
        <v>148</v>
      </c>
      <c r="M11" s="29">
        <v>107</v>
      </c>
      <c r="N11" s="29">
        <v>56</v>
      </c>
      <c r="O11" s="29">
        <v>0</v>
      </c>
      <c r="P11" s="29">
        <v>4</v>
      </c>
      <c r="Q11" s="29">
        <v>4</v>
      </c>
      <c r="R11" s="29">
        <v>27</v>
      </c>
      <c r="S11" s="29">
        <v>3</v>
      </c>
      <c r="T11" s="29">
        <v>0</v>
      </c>
      <c r="U11" s="29">
        <v>0</v>
      </c>
      <c r="V11" s="29">
        <v>0</v>
      </c>
      <c r="W11" s="31">
        <v>2013</v>
      </c>
    </row>
    <row r="12" spans="1:23" s="32" customFormat="1" ht="20.45" customHeight="1">
      <c r="A12" s="27">
        <v>2014</v>
      </c>
      <c r="B12" s="29">
        <v>506</v>
      </c>
      <c r="C12" s="29">
        <v>1</v>
      </c>
      <c r="D12" s="29">
        <v>0</v>
      </c>
      <c r="E12" s="30">
        <v>0</v>
      </c>
      <c r="F12" s="30">
        <v>0</v>
      </c>
      <c r="G12" s="29">
        <v>505</v>
      </c>
      <c r="H12" s="29">
        <v>4</v>
      </c>
      <c r="I12" s="29">
        <v>0</v>
      </c>
      <c r="J12" s="29">
        <v>20</v>
      </c>
      <c r="K12" s="29">
        <v>121</v>
      </c>
      <c r="L12" s="29">
        <v>156</v>
      </c>
      <c r="M12" s="29">
        <v>119</v>
      </c>
      <c r="N12" s="29">
        <v>49</v>
      </c>
      <c r="O12" s="29">
        <v>0</v>
      </c>
      <c r="P12" s="29">
        <v>2</v>
      </c>
      <c r="Q12" s="29">
        <v>4</v>
      </c>
      <c r="R12" s="29">
        <v>27</v>
      </c>
      <c r="S12" s="29">
        <v>3</v>
      </c>
      <c r="T12" s="29">
        <v>0</v>
      </c>
      <c r="U12" s="29">
        <v>0</v>
      </c>
      <c r="V12" s="29">
        <v>0</v>
      </c>
      <c r="W12" s="31">
        <v>2014</v>
      </c>
    </row>
    <row r="13" spans="1:23" s="32" customFormat="1" ht="20.45" customHeight="1">
      <c r="A13" s="27">
        <v>2015</v>
      </c>
      <c r="B13" s="29">
        <v>515</v>
      </c>
      <c r="C13" s="29">
        <v>1</v>
      </c>
      <c r="D13" s="29">
        <v>0</v>
      </c>
      <c r="E13" s="30">
        <v>0</v>
      </c>
      <c r="F13" s="30">
        <v>0</v>
      </c>
      <c r="G13" s="29">
        <v>514</v>
      </c>
      <c r="H13" s="29">
        <v>2</v>
      </c>
      <c r="I13" s="29">
        <v>2</v>
      </c>
      <c r="J13" s="29">
        <v>20</v>
      </c>
      <c r="K13" s="29">
        <v>124</v>
      </c>
      <c r="L13" s="29">
        <v>164</v>
      </c>
      <c r="M13" s="29">
        <v>122</v>
      </c>
      <c r="N13" s="29">
        <v>44</v>
      </c>
      <c r="O13" s="29">
        <v>0</v>
      </c>
      <c r="P13" s="29">
        <v>3</v>
      </c>
      <c r="Q13" s="29">
        <v>4</v>
      </c>
      <c r="R13" s="29">
        <v>27</v>
      </c>
      <c r="S13" s="29">
        <v>2</v>
      </c>
      <c r="T13" s="29">
        <v>0</v>
      </c>
      <c r="U13" s="29">
        <v>0</v>
      </c>
      <c r="V13" s="29">
        <v>0</v>
      </c>
      <c r="W13" s="31">
        <v>2015</v>
      </c>
    </row>
    <row r="14" spans="1:23" s="36" customFormat="1" ht="20.45" customHeight="1">
      <c r="A14" s="33">
        <v>2016</v>
      </c>
      <c r="B14" s="34">
        <f t="shared" ref="B14:V14" si="0">SUM(B15:B35)</f>
        <v>516</v>
      </c>
      <c r="C14" s="34">
        <f t="shared" si="0"/>
        <v>1</v>
      </c>
      <c r="D14" s="34">
        <f t="shared" si="0"/>
        <v>0</v>
      </c>
      <c r="E14" s="34">
        <f t="shared" si="0"/>
        <v>0</v>
      </c>
      <c r="F14" s="34">
        <f t="shared" si="0"/>
        <v>0</v>
      </c>
      <c r="G14" s="34">
        <f t="shared" si="0"/>
        <v>515</v>
      </c>
      <c r="H14" s="34">
        <f t="shared" si="0"/>
        <v>2</v>
      </c>
      <c r="I14" s="34">
        <f t="shared" si="0"/>
        <v>2</v>
      </c>
      <c r="J14" s="34">
        <f t="shared" si="0"/>
        <v>20</v>
      </c>
      <c r="K14" s="34">
        <f t="shared" si="0"/>
        <v>119</v>
      </c>
      <c r="L14" s="34">
        <f t="shared" si="0"/>
        <v>172</v>
      </c>
      <c r="M14" s="34">
        <f t="shared" si="0"/>
        <v>132</v>
      </c>
      <c r="N14" s="34">
        <f t="shared" si="0"/>
        <v>32</v>
      </c>
      <c r="O14" s="34">
        <f t="shared" si="0"/>
        <v>0</v>
      </c>
      <c r="P14" s="34">
        <f t="shared" si="0"/>
        <v>3</v>
      </c>
      <c r="Q14" s="34">
        <f t="shared" si="0"/>
        <v>4</v>
      </c>
      <c r="R14" s="34">
        <f t="shared" si="0"/>
        <v>27</v>
      </c>
      <c r="S14" s="34">
        <f t="shared" si="0"/>
        <v>2</v>
      </c>
      <c r="T14" s="34">
        <f t="shared" si="0"/>
        <v>0</v>
      </c>
      <c r="U14" s="34">
        <f t="shared" si="0"/>
        <v>0</v>
      </c>
      <c r="V14" s="34">
        <f t="shared" si="0"/>
        <v>0</v>
      </c>
      <c r="W14" s="35">
        <v>2016</v>
      </c>
    </row>
    <row r="15" spans="1:23" s="41" customFormat="1" ht="21.95" customHeight="1">
      <c r="A15" s="37" t="s">
        <v>47</v>
      </c>
      <c r="B15" s="38">
        <f t="shared" ref="B15:B34" si="1">SUM(C15:G15,T15:U15,V15)</f>
        <v>22</v>
      </c>
      <c r="C15" s="959">
        <v>0</v>
      </c>
      <c r="D15" s="959">
        <v>0</v>
      </c>
      <c r="E15" s="959">
        <v>0</v>
      </c>
      <c r="F15" s="959">
        <v>0</v>
      </c>
      <c r="G15" s="38">
        <f t="shared" ref="G15:G35" si="2">SUM(H15:R15)</f>
        <v>22</v>
      </c>
      <c r="H15" s="961">
        <v>0</v>
      </c>
      <c r="I15" s="961">
        <v>1</v>
      </c>
      <c r="J15" s="961">
        <v>0</v>
      </c>
      <c r="K15" s="961">
        <v>7</v>
      </c>
      <c r="L15" s="961">
        <v>10</v>
      </c>
      <c r="M15" s="961">
        <v>3</v>
      </c>
      <c r="N15" s="961">
        <v>1</v>
      </c>
      <c r="O15" s="961">
        <v>0</v>
      </c>
      <c r="P15" s="961">
        <v>0</v>
      </c>
      <c r="Q15" s="961">
        <v>0</v>
      </c>
      <c r="R15" s="961">
        <v>0</v>
      </c>
      <c r="S15" s="961">
        <v>0</v>
      </c>
      <c r="T15" s="38">
        <v>0</v>
      </c>
      <c r="U15" s="38">
        <v>0</v>
      </c>
      <c r="V15" s="39">
        <v>0</v>
      </c>
      <c r="W15" s="40" t="s">
        <v>48</v>
      </c>
    </row>
    <row r="16" spans="1:23" s="41" customFormat="1" ht="21.95" customHeight="1">
      <c r="A16" s="37" t="s">
        <v>49</v>
      </c>
      <c r="B16" s="38">
        <f t="shared" si="1"/>
        <v>31</v>
      </c>
      <c r="C16" s="959">
        <v>0</v>
      </c>
      <c r="D16" s="959">
        <v>0</v>
      </c>
      <c r="E16" s="959">
        <v>0</v>
      </c>
      <c r="F16" s="959">
        <v>0</v>
      </c>
      <c r="G16" s="38">
        <f>SUM(H16:S16)</f>
        <v>31</v>
      </c>
      <c r="H16" s="961">
        <v>0</v>
      </c>
      <c r="I16" s="961">
        <v>1</v>
      </c>
      <c r="J16" s="961">
        <v>0</v>
      </c>
      <c r="K16" s="961">
        <v>8</v>
      </c>
      <c r="L16" s="961">
        <v>11</v>
      </c>
      <c r="M16" s="961">
        <v>9</v>
      </c>
      <c r="N16" s="961">
        <v>2</v>
      </c>
      <c r="O16" s="961">
        <v>0</v>
      </c>
      <c r="P16" s="961">
        <v>0</v>
      </c>
      <c r="Q16" s="961">
        <v>0</v>
      </c>
      <c r="R16" s="961">
        <v>0</v>
      </c>
      <c r="S16" s="961">
        <v>0</v>
      </c>
      <c r="T16" s="38">
        <v>0</v>
      </c>
      <c r="U16" s="38">
        <v>0</v>
      </c>
      <c r="V16" s="39">
        <v>0</v>
      </c>
      <c r="W16" s="40" t="s">
        <v>50</v>
      </c>
    </row>
    <row r="17" spans="1:23" s="41" customFormat="1" ht="21.95" customHeight="1">
      <c r="A17" s="37" t="s">
        <v>51</v>
      </c>
      <c r="B17" s="38">
        <f t="shared" si="1"/>
        <v>34</v>
      </c>
      <c r="C17" s="959">
        <v>0</v>
      </c>
      <c r="D17" s="959">
        <v>0</v>
      </c>
      <c r="E17" s="959">
        <v>0</v>
      </c>
      <c r="F17" s="959">
        <v>0</v>
      </c>
      <c r="G17" s="38">
        <f t="shared" si="2"/>
        <v>34</v>
      </c>
      <c r="H17" s="961">
        <v>0</v>
      </c>
      <c r="I17" s="961">
        <v>0</v>
      </c>
      <c r="J17" s="961">
        <v>1</v>
      </c>
      <c r="K17" s="961">
        <v>7</v>
      </c>
      <c r="L17" s="961">
        <v>12</v>
      </c>
      <c r="M17" s="961">
        <v>12</v>
      </c>
      <c r="N17" s="961">
        <v>2</v>
      </c>
      <c r="O17" s="961">
        <v>0</v>
      </c>
      <c r="P17" s="961">
        <v>0</v>
      </c>
      <c r="Q17" s="961">
        <v>0</v>
      </c>
      <c r="R17" s="961">
        <v>0</v>
      </c>
      <c r="S17" s="961">
        <v>0</v>
      </c>
      <c r="T17" s="38">
        <v>0</v>
      </c>
      <c r="U17" s="38">
        <v>0</v>
      </c>
      <c r="V17" s="39">
        <v>0</v>
      </c>
      <c r="W17" s="40" t="s">
        <v>52</v>
      </c>
    </row>
    <row r="18" spans="1:23" s="41" customFormat="1" ht="21.95" customHeight="1">
      <c r="A18" s="37" t="s">
        <v>53</v>
      </c>
      <c r="B18" s="38">
        <f t="shared" si="1"/>
        <v>32</v>
      </c>
      <c r="C18" s="959">
        <v>1</v>
      </c>
      <c r="D18" s="959">
        <v>0</v>
      </c>
      <c r="E18" s="959">
        <v>0</v>
      </c>
      <c r="F18" s="959">
        <v>0</v>
      </c>
      <c r="G18" s="38">
        <f t="shared" si="2"/>
        <v>31</v>
      </c>
      <c r="H18" s="961">
        <v>1</v>
      </c>
      <c r="I18" s="961">
        <v>0</v>
      </c>
      <c r="J18" s="961">
        <v>1</v>
      </c>
      <c r="K18" s="961">
        <v>12</v>
      </c>
      <c r="L18" s="961">
        <v>11</v>
      </c>
      <c r="M18" s="961">
        <v>5</v>
      </c>
      <c r="N18" s="961">
        <v>0</v>
      </c>
      <c r="O18" s="961">
        <v>0</v>
      </c>
      <c r="P18" s="961">
        <v>1</v>
      </c>
      <c r="Q18" s="961">
        <v>0</v>
      </c>
      <c r="R18" s="961">
        <v>0</v>
      </c>
      <c r="S18" s="961">
        <v>0</v>
      </c>
      <c r="T18" s="38">
        <v>0</v>
      </c>
      <c r="U18" s="38">
        <v>0</v>
      </c>
      <c r="V18" s="39">
        <v>0</v>
      </c>
      <c r="W18" s="40" t="s">
        <v>54</v>
      </c>
    </row>
    <row r="19" spans="1:23" s="41" customFormat="1" ht="21.95" customHeight="1">
      <c r="A19" s="37" t="s">
        <v>55</v>
      </c>
      <c r="B19" s="38">
        <f t="shared" si="1"/>
        <v>34</v>
      </c>
      <c r="C19" s="959">
        <v>0</v>
      </c>
      <c r="D19" s="959">
        <v>0</v>
      </c>
      <c r="E19" s="959">
        <v>0</v>
      </c>
      <c r="F19" s="959">
        <v>0</v>
      </c>
      <c r="G19" s="38">
        <f t="shared" si="2"/>
        <v>34</v>
      </c>
      <c r="H19" s="961">
        <v>0</v>
      </c>
      <c r="I19" s="961">
        <v>0</v>
      </c>
      <c r="J19" s="961">
        <v>1</v>
      </c>
      <c r="K19" s="961">
        <v>7</v>
      </c>
      <c r="L19" s="961">
        <v>21</v>
      </c>
      <c r="M19" s="961">
        <v>4</v>
      </c>
      <c r="N19" s="961">
        <v>1</v>
      </c>
      <c r="O19" s="961">
        <v>0</v>
      </c>
      <c r="P19" s="961">
        <v>0</v>
      </c>
      <c r="Q19" s="961">
        <v>0</v>
      </c>
      <c r="R19" s="961">
        <v>0</v>
      </c>
      <c r="S19" s="961">
        <v>0</v>
      </c>
      <c r="T19" s="38">
        <v>0</v>
      </c>
      <c r="U19" s="38">
        <v>0</v>
      </c>
      <c r="V19" s="39">
        <v>0</v>
      </c>
      <c r="W19" s="40" t="s">
        <v>56</v>
      </c>
    </row>
    <row r="20" spans="1:23" s="41" customFormat="1" ht="21.95" customHeight="1">
      <c r="A20" s="37" t="s">
        <v>57</v>
      </c>
      <c r="B20" s="38">
        <f t="shared" si="1"/>
        <v>17</v>
      </c>
      <c r="C20" s="959">
        <v>0</v>
      </c>
      <c r="D20" s="959">
        <v>0</v>
      </c>
      <c r="E20" s="959">
        <v>0</v>
      </c>
      <c r="F20" s="959">
        <v>0</v>
      </c>
      <c r="G20" s="38">
        <f>SUM(H20:S20)</f>
        <v>17</v>
      </c>
      <c r="H20" s="961">
        <v>0</v>
      </c>
      <c r="I20" s="961">
        <v>0</v>
      </c>
      <c r="J20" s="961">
        <v>1</v>
      </c>
      <c r="K20" s="961">
        <v>4</v>
      </c>
      <c r="L20" s="961">
        <v>6</v>
      </c>
      <c r="M20" s="961">
        <v>4</v>
      </c>
      <c r="N20" s="961">
        <v>1</v>
      </c>
      <c r="O20" s="961">
        <v>0</v>
      </c>
      <c r="P20" s="961">
        <v>1</v>
      </c>
      <c r="Q20" s="961">
        <v>0</v>
      </c>
      <c r="R20" s="961">
        <v>0</v>
      </c>
      <c r="S20" s="961">
        <v>0</v>
      </c>
      <c r="T20" s="38">
        <v>0</v>
      </c>
      <c r="U20" s="38">
        <v>0</v>
      </c>
      <c r="V20" s="39">
        <v>0</v>
      </c>
      <c r="W20" s="40" t="s">
        <v>58</v>
      </c>
    </row>
    <row r="21" spans="1:23" s="41" customFormat="1" ht="21.95" customHeight="1">
      <c r="A21" s="37" t="s">
        <v>59</v>
      </c>
      <c r="B21" s="38">
        <f t="shared" si="1"/>
        <v>18</v>
      </c>
      <c r="C21" s="959">
        <v>0</v>
      </c>
      <c r="D21" s="959">
        <v>0</v>
      </c>
      <c r="E21" s="959">
        <v>0</v>
      </c>
      <c r="F21" s="959">
        <v>0</v>
      </c>
      <c r="G21" s="38">
        <f t="shared" si="2"/>
        <v>18</v>
      </c>
      <c r="H21" s="961">
        <v>0</v>
      </c>
      <c r="I21" s="961">
        <v>0</v>
      </c>
      <c r="J21" s="961">
        <v>1</v>
      </c>
      <c r="K21" s="961">
        <v>5</v>
      </c>
      <c r="L21" s="961">
        <v>8</v>
      </c>
      <c r="M21" s="961">
        <v>4</v>
      </c>
      <c r="N21" s="961">
        <v>0</v>
      </c>
      <c r="O21" s="961">
        <v>0</v>
      </c>
      <c r="P21" s="961">
        <v>0</v>
      </c>
      <c r="Q21" s="961">
        <v>0</v>
      </c>
      <c r="R21" s="961">
        <v>0</v>
      </c>
      <c r="S21" s="961">
        <v>0</v>
      </c>
      <c r="T21" s="38">
        <v>0</v>
      </c>
      <c r="U21" s="38">
        <v>0</v>
      </c>
      <c r="V21" s="39">
        <v>0</v>
      </c>
      <c r="W21" s="40" t="s">
        <v>60</v>
      </c>
    </row>
    <row r="22" spans="1:23" s="41" customFormat="1" ht="21.95" customHeight="1">
      <c r="A22" s="37" t="s">
        <v>61</v>
      </c>
      <c r="B22" s="38">
        <f t="shared" si="1"/>
        <v>23</v>
      </c>
      <c r="C22" s="959">
        <v>0</v>
      </c>
      <c r="D22" s="959">
        <v>0</v>
      </c>
      <c r="E22" s="959">
        <v>0</v>
      </c>
      <c r="F22" s="959">
        <v>0</v>
      </c>
      <c r="G22" s="38">
        <f t="shared" si="2"/>
        <v>23</v>
      </c>
      <c r="H22" s="961">
        <v>0</v>
      </c>
      <c r="I22" s="961">
        <v>0</v>
      </c>
      <c r="J22" s="961">
        <v>1</v>
      </c>
      <c r="K22" s="961">
        <v>8</v>
      </c>
      <c r="L22" s="961">
        <v>7</v>
      </c>
      <c r="M22" s="961">
        <v>6</v>
      </c>
      <c r="N22" s="961">
        <v>1</v>
      </c>
      <c r="O22" s="961">
        <v>0</v>
      </c>
      <c r="P22" s="961">
        <v>0</v>
      </c>
      <c r="Q22" s="961">
        <v>0</v>
      </c>
      <c r="R22" s="961">
        <v>0</v>
      </c>
      <c r="S22" s="961">
        <v>0</v>
      </c>
      <c r="T22" s="38">
        <v>0</v>
      </c>
      <c r="U22" s="38">
        <v>0</v>
      </c>
      <c r="V22" s="39">
        <v>0</v>
      </c>
      <c r="W22" s="40" t="s">
        <v>62</v>
      </c>
    </row>
    <row r="23" spans="1:23" s="41" customFormat="1" ht="21.95" customHeight="1">
      <c r="A23" s="37" t="s">
        <v>63</v>
      </c>
      <c r="B23" s="38">
        <f t="shared" si="1"/>
        <v>14</v>
      </c>
      <c r="C23" s="959">
        <v>0</v>
      </c>
      <c r="D23" s="959">
        <v>0</v>
      </c>
      <c r="E23" s="959">
        <v>0</v>
      </c>
      <c r="F23" s="959">
        <v>0</v>
      </c>
      <c r="G23" s="38">
        <f t="shared" si="2"/>
        <v>14</v>
      </c>
      <c r="H23" s="961">
        <v>0</v>
      </c>
      <c r="I23" s="961">
        <v>0</v>
      </c>
      <c r="J23" s="961">
        <v>1</v>
      </c>
      <c r="K23" s="961">
        <v>3</v>
      </c>
      <c r="L23" s="961">
        <v>5</v>
      </c>
      <c r="M23" s="961">
        <v>5</v>
      </c>
      <c r="N23" s="961">
        <v>0</v>
      </c>
      <c r="O23" s="961">
        <v>0</v>
      </c>
      <c r="P23" s="961">
        <v>0</v>
      </c>
      <c r="Q23" s="961">
        <v>0</v>
      </c>
      <c r="R23" s="961">
        <v>0</v>
      </c>
      <c r="S23" s="961">
        <v>0</v>
      </c>
      <c r="T23" s="38">
        <v>0</v>
      </c>
      <c r="U23" s="38">
        <v>0</v>
      </c>
      <c r="V23" s="39">
        <v>0</v>
      </c>
      <c r="W23" s="40" t="s">
        <v>64</v>
      </c>
    </row>
    <row r="24" spans="1:23" s="41" customFormat="1" ht="21.95" customHeight="1">
      <c r="A24" s="37" t="s">
        <v>65</v>
      </c>
      <c r="B24" s="38">
        <f t="shared" si="1"/>
        <v>15</v>
      </c>
      <c r="C24" s="959">
        <v>0</v>
      </c>
      <c r="D24" s="959">
        <v>0</v>
      </c>
      <c r="E24" s="959">
        <v>0</v>
      </c>
      <c r="F24" s="959">
        <v>0</v>
      </c>
      <c r="G24" s="38">
        <f t="shared" si="2"/>
        <v>15</v>
      </c>
      <c r="H24" s="961">
        <v>0</v>
      </c>
      <c r="I24" s="961">
        <v>0</v>
      </c>
      <c r="J24" s="961">
        <v>1</v>
      </c>
      <c r="K24" s="961">
        <v>5</v>
      </c>
      <c r="L24" s="961">
        <v>2</v>
      </c>
      <c r="M24" s="961">
        <v>3</v>
      </c>
      <c r="N24" s="961">
        <v>4</v>
      </c>
      <c r="O24" s="961">
        <v>0</v>
      </c>
      <c r="P24" s="961">
        <v>0</v>
      </c>
      <c r="Q24" s="961">
        <v>0</v>
      </c>
      <c r="R24" s="961">
        <v>0</v>
      </c>
      <c r="S24" s="961">
        <v>0</v>
      </c>
      <c r="T24" s="38">
        <v>0</v>
      </c>
      <c r="U24" s="38">
        <v>0</v>
      </c>
      <c r="V24" s="39">
        <v>0</v>
      </c>
      <c r="W24" s="40" t="s">
        <v>66</v>
      </c>
    </row>
    <row r="25" spans="1:23" s="41" customFormat="1" ht="21.95" customHeight="1">
      <c r="A25" s="37" t="s">
        <v>67</v>
      </c>
      <c r="B25" s="38">
        <f t="shared" si="1"/>
        <v>31</v>
      </c>
      <c r="C25" s="959">
        <v>0</v>
      </c>
      <c r="D25" s="959">
        <v>0</v>
      </c>
      <c r="E25" s="959">
        <v>0</v>
      </c>
      <c r="F25" s="959">
        <v>0</v>
      </c>
      <c r="G25" s="38">
        <f t="shared" si="2"/>
        <v>31</v>
      </c>
      <c r="H25" s="961">
        <v>0</v>
      </c>
      <c r="I25" s="961">
        <v>0</v>
      </c>
      <c r="J25" s="961">
        <v>1</v>
      </c>
      <c r="K25" s="961">
        <v>5</v>
      </c>
      <c r="L25" s="961">
        <v>9</v>
      </c>
      <c r="M25" s="961">
        <v>10</v>
      </c>
      <c r="N25" s="961">
        <v>6</v>
      </c>
      <c r="O25" s="961">
        <v>0</v>
      </c>
      <c r="P25" s="961">
        <v>0</v>
      </c>
      <c r="Q25" s="961">
        <v>0</v>
      </c>
      <c r="R25" s="961">
        <v>0</v>
      </c>
      <c r="S25" s="961">
        <v>0</v>
      </c>
      <c r="T25" s="38">
        <v>0</v>
      </c>
      <c r="U25" s="38">
        <v>0</v>
      </c>
      <c r="V25" s="39">
        <v>0</v>
      </c>
      <c r="W25" s="40" t="s">
        <v>68</v>
      </c>
    </row>
    <row r="26" spans="1:23" s="41" customFormat="1" ht="21.95" customHeight="1">
      <c r="A26" s="37" t="s">
        <v>69</v>
      </c>
      <c r="B26" s="38">
        <f t="shared" si="1"/>
        <v>21</v>
      </c>
      <c r="C26" s="959">
        <v>0</v>
      </c>
      <c r="D26" s="959">
        <v>0</v>
      </c>
      <c r="E26" s="959">
        <v>0</v>
      </c>
      <c r="F26" s="959">
        <v>0</v>
      </c>
      <c r="G26" s="38">
        <f t="shared" si="2"/>
        <v>21</v>
      </c>
      <c r="H26" s="961">
        <v>0</v>
      </c>
      <c r="I26" s="961">
        <v>0</v>
      </c>
      <c r="J26" s="961">
        <v>1</v>
      </c>
      <c r="K26" s="961">
        <v>6</v>
      </c>
      <c r="L26" s="961">
        <v>8</v>
      </c>
      <c r="M26" s="961">
        <v>5</v>
      </c>
      <c r="N26" s="961">
        <v>1</v>
      </c>
      <c r="O26" s="961">
        <v>0</v>
      </c>
      <c r="P26" s="961">
        <v>0</v>
      </c>
      <c r="Q26" s="961">
        <v>0</v>
      </c>
      <c r="R26" s="961">
        <v>0</v>
      </c>
      <c r="S26" s="961">
        <v>0</v>
      </c>
      <c r="T26" s="38">
        <v>0</v>
      </c>
      <c r="U26" s="38">
        <v>0</v>
      </c>
      <c r="V26" s="39">
        <v>0</v>
      </c>
      <c r="W26" s="42" t="s">
        <v>70</v>
      </c>
    </row>
    <row r="27" spans="1:23" s="41" customFormat="1" ht="21.95" customHeight="1">
      <c r="A27" s="37" t="s">
        <v>71</v>
      </c>
      <c r="B27" s="38">
        <f t="shared" si="1"/>
        <v>31</v>
      </c>
      <c r="C27" s="959">
        <v>0</v>
      </c>
      <c r="D27" s="959">
        <v>0</v>
      </c>
      <c r="E27" s="959">
        <v>0</v>
      </c>
      <c r="F27" s="959">
        <v>0</v>
      </c>
      <c r="G27" s="38">
        <f t="shared" si="2"/>
        <v>31</v>
      </c>
      <c r="H27" s="961">
        <v>0</v>
      </c>
      <c r="I27" s="961">
        <v>0</v>
      </c>
      <c r="J27" s="961">
        <v>1</v>
      </c>
      <c r="K27" s="961">
        <v>7</v>
      </c>
      <c r="L27" s="961">
        <v>11</v>
      </c>
      <c r="M27" s="961">
        <v>10</v>
      </c>
      <c r="N27" s="961">
        <v>2</v>
      </c>
      <c r="O27" s="961">
        <v>0</v>
      </c>
      <c r="P27" s="961">
        <v>0</v>
      </c>
      <c r="Q27" s="961">
        <v>0</v>
      </c>
      <c r="R27" s="961">
        <v>0</v>
      </c>
      <c r="S27" s="961">
        <v>0</v>
      </c>
      <c r="T27" s="38">
        <v>0</v>
      </c>
      <c r="U27" s="38">
        <v>0</v>
      </c>
      <c r="V27" s="39">
        <v>0</v>
      </c>
      <c r="W27" s="40" t="s">
        <v>72</v>
      </c>
    </row>
    <row r="28" spans="1:23" s="41" customFormat="1" ht="21.95" customHeight="1">
      <c r="A28" s="37" t="s">
        <v>73</v>
      </c>
      <c r="B28" s="38">
        <f t="shared" si="1"/>
        <v>17</v>
      </c>
      <c r="C28" s="959">
        <v>0</v>
      </c>
      <c r="D28" s="959">
        <v>0</v>
      </c>
      <c r="E28" s="959">
        <v>0</v>
      </c>
      <c r="F28" s="959">
        <v>0</v>
      </c>
      <c r="G28" s="38">
        <f t="shared" si="2"/>
        <v>17</v>
      </c>
      <c r="H28" s="961">
        <v>0</v>
      </c>
      <c r="I28" s="961">
        <v>0</v>
      </c>
      <c r="J28" s="961">
        <v>1</v>
      </c>
      <c r="K28" s="961">
        <v>4</v>
      </c>
      <c r="L28" s="961">
        <v>7</v>
      </c>
      <c r="M28" s="961">
        <v>4</v>
      </c>
      <c r="N28" s="961">
        <v>1</v>
      </c>
      <c r="O28" s="961">
        <v>0</v>
      </c>
      <c r="P28" s="961">
        <v>0</v>
      </c>
      <c r="Q28" s="961">
        <v>0</v>
      </c>
      <c r="R28" s="961">
        <v>0</v>
      </c>
      <c r="S28" s="961">
        <v>0</v>
      </c>
      <c r="T28" s="38">
        <v>0</v>
      </c>
      <c r="U28" s="38">
        <v>0</v>
      </c>
      <c r="V28" s="39">
        <v>0</v>
      </c>
      <c r="W28" s="40" t="s">
        <v>74</v>
      </c>
    </row>
    <row r="29" spans="1:23" s="41" customFormat="1" ht="21.95" customHeight="1">
      <c r="A29" s="37" t="s">
        <v>75</v>
      </c>
      <c r="B29" s="38">
        <f t="shared" si="1"/>
        <v>14</v>
      </c>
      <c r="C29" s="959">
        <v>0</v>
      </c>
      <c r="D29" s="959">
        <v>0</v>
      </c>
      <c r="E29" s="959">
        <v>0</v>
      </c>
      <c r="F29" s="959">
        <v>0</v>
      </c>
      <c r="G29" s="38">
        <f t="shared" si="2"/>
        <v>14</v>
      </c>
      <c r="H29" s="961">
        <v>0</v>
      </c>
      <c r="I29" s="961">
        <v>0</v>
      </c>
      <c r="J29" s="961">
        <v>3</v>
      </c>
      <c r="K29" s="961">
        <v>3</v>
      </c>
      <c r="L29" s="961">
        <v>4</v>
      </c>
      <c r="M29" s="961">
        <v>3</v>
      </c>
      <c r="N29" s="961">
        <v>1</v>
      </c>
      <c r="O29" s="961">
        <v>0</v>
      </c>
      <c r="P29" s="961">
        <v>0</v>
      </c>
      <c r="Q29" s="961">
        <v>0</v>
      </c>
      <c r="R29" s="961">
        <v>0</v>
      </c>
      <c r="S29" s="961">
        <v>0</v>
      </c>
      <c r="T29" s="38">
        <v>0</v>
      </c>
      <c r="U29" s="38">
        <v>0</v>
      </c>
      <c r="V29" s="39">
        <v>0</v>
      </c>
      <c r="W29" s="40" t="s">
        <v>76</v>
      </c>
    </row>
    <row r="30" spans="1:23" s="41" customFormat="1" ht="21.95" customHeight="1">
      <c r="A30" s="37" t="s">
        <v>77</v>
      </c>
      <c r="B30" s="38">
        <f t="shared" si="1"/>
        <v>81</v>
      </c>
      <c r="C30" s="959">
        <v>0</v>
      </c>
      <c r="D30" s="959">
        <v>0</v>
      </c>
      <c r="E30" s="959">
        <v>0</v>
      </c>
      <c r="F30" s="959">
        <v>0</v>
      </c>
      <c r="G30" s="38">
        <f t="shared" si="2"/>
        <v>81</v>
      </c>
      <c r="H30" s="961">
        <v>1</v>
      </c>
      <c r="I30" s="961">
        <v>0</v>
      </c>
      <c r="J30" s="961">
        <v>1</v>
      </c>
      <c r="K30" s="961">
        <v>14</v>
      </c>
      <c r="L30" s="961">
        <v>21</v>
      </c>
      <c r="M30" s="961">
        <v>38</v>
      </c>
      <c r="N30" s="961">
        <v>6</v>
      </c>
      <c r="O30" s="961">
        <v>0</v>
      </c>
      <c r="P30" s="961">
        <v>0</v>
      </c>
      <c r="Q30" s="961">
        <v>0</v>
      </c>
      <c r="R30" s="961">
        <v>0</v>
      </c>
      <c r="S30" s="961">
        <v>0</v>
      </c>
      <c r="T30" s="38">
        <v>0</v>
      </c>
      <c r="U30" s="38">
        <v>0</v>
      </c>
      <c r="V30" s="39">
        <v>0</v>
      </c>
      <c r="W30" s="40" t="s">
        <v>78</v>
      </c>
    </row>
    <row r="31" spans="1:23" s="41" customFormat="1" ht="21.95" customHeight="1">
      <c r="A31" s="37" t="s">
        <v>79</v>
      </c>
      <c r="B31" s="38">
        <f t="shared" si="1"/>
        <v>36</v>
      </c>
      <c r="C31" s="959">
        <v>0</v>
      </c>
      <c r="D31" s="959">
        <v>0</v>
      </c>
      <c r="E31" s="959">
        <v>0</v>
      </c>
      <c r="F31" s="959">
        <v>0</v>
      </c>
      <c r="G31" s="38">
        <f>SUM(H31:S31)</f>
        <v>36</v>
      </c>
      <c r="H31" s="961">
        <v>0</v>
      </c>
      <c r="I31" s="961">
        <v>0</v>
      </c>
      <c r="J31" s="961">
        <v>0</v>
      </c>
      <c r="K31" s="961">
        <v>1</v>
      </c>
      <c r="L31" s="961">
        <v>2</v>
      </c>
      <c r="M31" s="961">
        <v>1</v>
      </c>
      <c r="N31" s="961">
        <v>0</v>
      </c>
      <c r="O31" s="961">
        <v>0</v>
      </c>
      <c r="P31" s="961">
        <v>0</v>
      </c>
      <c r="Q31" s="961">
        <v>4</v>
      </c>
      <c r="R31" s="961">
        <v>27</v>
      </c>
      <c r="S31" s="961">
        <v>1</v>
      </c>
      <c r="T31" s="38">
        <v>0</v>
      </c>
      <c r="U31" s="38">
        <v>0</v>
      </c>
      <c r="V31" s="39">
        <v>0</v>
      </c>
      <c r="W31" s="40" t="s">
        <v>80</v>
      </c>
    </row>
    <row r="32" spans="1:23" s="41" customFormat="1" ht="21.95" customHeight="1">
      <c r="A32" s="37" t="s">
        <v>81</v>
      </c>
      <c r="B32" s="38">
        <f t="shared" si="1"/>
        <v>8</v>
      </c>
      <c r="C32" s="959">
        <v>0</v>
      </c>
      <c r="D32" s="959">
        <v>0</v>
      </c>
      <c r="E32" s="959">
        <v>0</v>
      </c>
      <c r="F32" s="959">
        <v>0</v>
      </c>
      <c r="G32" s="38">
        <f>SUM(H32:S32)</f>
        <v>8</v>
      </c>
      <c r="H32" s="961">
        <v>0</v>
      </c>
      <c r="I32" s="961">
        <v>0</v>
      </c>
      <c r="J32" s="961">
        <v>1</v>
      </c>
      <c r="K32" s="961">
        <v>3</v>
      </c>
      <c r="L32" s="961">
        <v>3</v>
      </c>
      <c r="M32" s="961">
        <v>0</v>
      </c>
      <c r="N32" s="961">
        <v>0</v>
      </c>
      <c r="O32" s="961">
        <v>0</v>
      </c>
      <c r="P32" s="961">
        <v>1</v>
      </c>
      <c r="Q32" s="961">
        <v>0</v>
      </c>
      <c r="R32" s="961">
        <v>0</v>
      </c>
      <c r="S32" s="961">
        <v>0</v>
      </c>
      <c r="T32" s="38">
        <v>0</v>
      </c>
      <c r="U32" s="38">
        <v>0</v>
      </c>
      <c r="V32" s="39">
        <v>0</v>
      </c>
      <c r="W32" s="40" t="s">
        <v>82</v>
      </c>
    </row>
    <row r="33" spans="1:23" s="41" customFormat="1" ht="21.95" customHeight="1">
      <c r="A33" s="37" t="s">
        <v>83</v>
      </c>
      <c r="B33" s="38">
        <f t="shared" si="1"/>
        <v>12</v>
      </c>
      <c r="C33" s="959">
        <v>0</v>
      </c>
      <c r="D33" s="959">
        <v>0</v>
      </c>
      <c r="E33" s="959">
        <v>0</v>
      </c>
      <c r="F33" s="959">
        <v>0</v>
      </c>
      <c r="G33" s="38">
        <f>SUM(H33:S33)</f>
        <v>12</v>
      </c>
      <c r="H33" s="961">
        <v>0</v>
      </c>
      <c r="I33" s="961">
        <v>0</v>
      </c>
      <c r="J33" s="961">
        <v>1</v>
      </c>
      <c r="K33" s="961">
        <v>3</v>
      </c>
      <c r="L33" s="961">
        <v>4</v>
      </c>
      <c r="M33" s="961">
        <v>2</v>
      </c>
      <c r="N33" s="961">
        <v>1</v>
      </c>
      <c r="O33" s="961">
        <v>0</v>
      </c>
      <c r="P33" s="961">
        <v>0</v>
      </c>
      <c r="Q33" s="961">
        <v>0</v>
      </c>
      <c r="R33" s="961">
        <v>0</v>
      </c>
      <c r="S33" s="961">
        <v>1</v>
      </c>
      <c r="T33" s="38">
        <v>0</v>
      </c>
      <c r="U33" s="38">
        <v>0</v>
      </c>
      <c r="V33" s="39">
        <v>0</v>
      </c>
      <c r="W33" s="40" t="s">
        <v>84</v>
      </c>
    </row>
    <row r="34" spans="1:23" s="41" customFormat="1" ht="21.95" customHeight="1">
      <c r="A34" s="37" t="s">
        <v>85</v>
      </c>
      <c r="B34" s="38">
        <f t="shared" si="1"/>
        <v>16</v>
      </c>
      <c r="C34" s="959">
        <v>0</v>
      </c>
      <c r="D34" s="959">
        <v>0</v>
      </c>
      <c r="E34" s="959">
        <v>0</v>
      </c>
      <c r="F34" s="959">
        <v>0</v>
      </c>
      <c r="G34" s="38">
        <f>SUM(H34:S34)</f>
        <v>16</v>
      </c>
      <c r="H34" s="961">
        <v>0</v>
      </c>
      <c r="I34" s="961">
        <v>0</v>
      </c>
      <c r="J34" s="961">
        <v>1</v>
      </c>
      <c r="K34" s="961">
        <v>4</v>
      </c>
      <c r="L34" s="961">
        <v>7</v>
      </c>
      <c r="M34" s="961">
        <v>2</v>
      </c>
      <c r="N34" s="961">
        <v>2</v>
      </c>
      <c r="O34" s="961">
        <v>0</v>
      </c>
      <c r="P34" s="961">
        <v>0</v>
      </c>
      <c r="Q34" s="961">
        <v>0</v>
      </c>
      <c r="R34" s="961">
        <v>0</v>
      </c>
      <c r="S34" s="961">
        <v>0</v>
      </c>
      <c r="T34" s="38">
        <v>0</v>
      </c>
      <c r="U34" s="38">
        <v>0</v>
      </c>
      <c r="V34" s="39">
        <v>0</v>
      </c>
      <c r="W34" s="40" t="s">
        <v>84</v>
      </c>
    </row>
    <row r="35" spans="1:23" s="41" customFormat="1" ht="21.95" customHeight="1" thickBot="1">
      <c r="A35" s="43" t="s">
        <v>86</v>
      </c>
      <c r="B35" s="44">
        <f>SUM(C35:G35,T35:U35,V35)</f>
        <v>9</v>
      </c>
      <c r="C35" s="960">
        <v>0</v>
      </c>
      <c r="D35" s="960">
        <v>0</v>
      </c>
      <c r="E35" s="960">
        <v>0</v>
      </c>
      <c r="F35" s="960">
        <v>0</v>
      </c>
      <c r="G35" s="45">
        <f t="shared" si="2"/>
        <v>9</v>
      </c>
      <c r="H35" s="962">
        <v>0</v>
      </c>
      <c r="I35" s="962">
        <v>0</v>
      </c>
      <c r="J35" s="962">
        <v>1</v>
      </c>
      <c r="K35" s="962">
        <v>3</v>
      </c>
      <c r="L35" s="962">
        <v>3</v>
      </c>
      <c r="M35" s="962">
        <v>2</v>
      </c>
      <c r="N35" s="962">
        <v>0</v>
      </c>
      <c r="O35" s="962">
        <v>0</v>
      </c>
      <c r="P35" s="962">
        <v>0</v>
      </c>
      <c r="Q35" s="962">
        <v>0</v>
      </c>
      <c r="R35" s="962">
        <v>0</v>
      </c>
      <c r="S35" s="962">
        <v>0</v>
      </c>
      <c r="T35" s="45">
        <v>0</v>
      </c>
      <c r="U35" s="45">
        <v>0</v>
      </c>
      <c r="V35" s="46">
        <v>0</v>
      </c>
      <c r="W35" s="47" t="s">
        <v>87</v>
      </c>
    </row>
    <row r="36" spans="1:23" s="12" customFormat="1" ht="20.45" customHeight="1">
      <c r="A36" s="48" t="s">
        <v>88</v>
      </c>
      <c r="B36" s="49"/>
      <c r="C36" s="50"/>
      <c r="D36" s="50"/>
      <c r="E36" s="50"/>
      <c r="F36" s="50"/>
      <c r="G36" s="49"/>
      <c r="H36" s="49"/>
      <c r="I36" s="51"/>
      <c r="J36" s="49"/>
      <c r="K36" s="49"/>
      <c r="L36" s="49"/>
      <c r="M36" s="49"/>
      <c r="N36" s="49"/>
      <c r="O36" s="52"/>
      <c r="P36" s="52"/>
      <c r="Q36" s="52"/>
      <c r="R36" s="52"/>
      <c r="S36" s="52"/>
      <c r="T36" s="49"/>
      <c r="U36" s="52"/>
      <c r="V36" s="52"/>
      <c r="W36" s="53"/>
    </row>
    <row r="37" spans="1:23" s="12" customFormat="1" ht="21" customHeight="1">
      <c r="A37" s="8" t="s">
        <v>89</v>
      </c>
      <c r="B37" s="51"/>
      <c r="C37" s="9"/>
      <c r="D37" s="54"/>
      <c r="E37" s="54"/>
      <c r="F37" s="54"/>
      <c r="G37" s="55"/>
      <c r="H37" s="55"/>
      <c r="I37" s="55"/>
      <c r="J37" s="55"/>
      <c r="K37" s="9"/>
      <c r="L37" s="55"/>
      <c r="M37" s="55"/>
      <c r="N37" s="55"/>
      <c r="O37" s="1016" t="s">
        <v>90</v>
      </c>
      <c r="P37" s="1016"/>
      <c r="Q37" s="1016"/>
      <c r="R37" s="1016"/>
      <c r="S37" s="1016"/>
      <c r="T37" s="1016"/>
      <c r="U37" s="1016"/>
      <c r="V37" s="1016"/>
      <c r="W37" s="1016"/>
    </row>
    <row r="42" spans="1:23">
      <c r="C42" s="58"/>
    </row>
  </sheetData>
  <mergeCells count="14">
    <mergeCell ref="Q7:Q8"/>
    <mergeCell ref="T7:T8"/>
    <mergeCell ref="U7:U8"/>
    <mergeCell ref="O37:W37"/>
    <mergeCell ref="A2:N2"/>
    <mergeCell ref="O2:W2"/>
    <mergeCell ref="A5:A8"/>
    <mergeCell ref="G5:R5"/>
    <mergeCell ref="W5:W8"/>
    <mergeCell ref="C6:C8"/>
    <mergeCell ref="D7:D8"/>
    <mergeCell ref="E7:E8"/>
    <mergeCell ref="F7:F8"/>
    <mergeCell ref="O7:O8"/>
  </mergeCells>
  <phoneticPr fontId="4" type="noConversion"/>
  <printOptions horizontalCentered="1"/>
  <pageMargins left="0.47" right="0.4" top="0.78740157480314965" bottom="0.34" header="0.39370078740157483" footer="0"/>
  <pageSetup paperSize="9" scale="5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showZeros="0" view="pageBreakPreview" zoomScaleNormal="70" zoomScaleSheetLayoutView="80" workbookViewId="0">
      <selection activeCell="B14" sqref="B14"/>
    </sheetView>
  </sheetViews>
  <sheetFormatPr defaultRowHeight="15.75"/>
  <cols>
    <col min="1" max="1" width="10.875" style="335" customWidth="1"/>
    <col min="2" max="2" width="14.375" style="335" customWidth="1"/>
    <col min="3" max="4" width="8.5" style="335" bestFit="1" customWidth="1"/>
    <col min="5" max="5" width="14.375" style="335" customWidth="1"/>
    <col min="6" max="6" width="5.5" style="335" bestFit="1" customWidth="1"/>
    <col min="7" max="7" width="7.5" style="335" bestFit="1" customWidth="1"/>
    <col min="8" max="8" width="14.375" style="335" customWidth="1"/>
    <col min="9" max="9" width="5.5" style="335" bestFit="1" customWidth="1"/>
    <col min="10" max="10" width="7.5" style="335" bestFit="1" customWidth="1"/>
    <col min="11" max="11" width="14.375" style="335" customWidth="1"/>
    <col min="12" max="12" width="5.5" style="335" bestFit="1" customWidth="1"/>
    <col min="13" max="13" width="7.5" style="335" bestFit="1" customWidth="1"/>
    <col min="14" max="14" width="14.375" style="335" customWidth="1"/>
    <col min="15" max="15" width="5.5" style="335" bestFit="1" customWidth="1"/>
    <col min="16" max="16" width="7.5" style="335" bestFit="1" customWidth="1"/>
    <col min="17" max="17" width="14.375" style="377" customWidth="1"/>
    <col min="18" max="18" width="5.5" style="377" bestFit="1" customWidth="1"/>
    <col min="19" max="19" width="7.5" style="377" bestFit="1" customWidth="1"/>
    <col min="20" max="20" width="14.375" style="335" customWidth="1"/>
    <col min="21" max="21" width="5.5" style="335" bestFit="1" customWidth="1"/>
    <col min="22" max="22" width="7.5" style="335" bestFit="1" customWidth="1"/>
    <col min="23" max="23" width="14.375" style="335" customWidth="1"/>
    <col min="24" max="24" width="5.5" style="335" bestFit="1" customWidth="1"/>
    <col min="25" max="25" width="7.5" style="335" bestFit="1" customWidth="1"/>
    <col min="26" max="26" width="14.375" style="377" customWidth="1"/>
    <col min="27" max="27" width="5.5" style="377" bestFit="1" customWidth="1"/>
    <col min="28" max="28" width="7.5" style="377" bestFit="1" customWidth="1"/>
    <col min="29" max="29" width="14.375" style="335" customWidth="1"/>
    <col min="30" max="30" width="5.5" style="335" bestFit="1" customWidth="1"/>
    <col min="31" max="31" width="7.5" style="335" bestFit="1" customWidth="1"/>
    <col min="32" max="32" width="14.375" style="335" customWidth="1"/>
    <col min="33" max="33" width="5.5" style="335" bestFit="1" customWidth="1"/>
    <col min="34" max="34" width="7.5" style="335" bestFit="1" customWidth="1"/>
    <col min="35" max="35" width="14.375" style="335" customWidth="1"/>
    <col min="36" max="36" width="5.5" style="335" bestFit="1" customWidth="1"/>
    <col min="37" max="37" width="7.5" style="335" bestFit="1" customWidth="1"/>
    <col min="38" max="38" width="12.25" style="335" customWidth="1"/>
    <col min="39" max="16384" width="9" style="338"/>
  </cols>
  <sheetData>
    <row r="1" spans="1:38" s="290" customFormat="1" ht="36" customHeight="1">
      <c r="A1" s="340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341"/>
      <c r="R1" s="341"/>
      <c r="S1" s="341"/>
      <c r="T1" s="287"/>
      <c r="U1" s="287"/>
      <c r="V1" s="287"/>
      <c r="W1" s="287"/>
      <c r="X1" s="287"/>
      <c r="Y1" s="287"/>
      <c r="Z1" s="341"/>
      <c r="AA1" s="341"/>
      <c r="AB1" s="341"/>
      <c r="AC1" s="287"/>
      <c r="AD1" s="287"/>
      <c r="AE1" s="287"/>
      <c r="AF1" s="287"/>
      <c r="AG1" s="287"/>
      <c r="AH1" s="287"/>
      <c r="AI1" s="287"/>
      <c r="AJ1" s="287"/>
      <c r="AK1" s="287"/>
      <c r="AL1" s="287"/>
    </row>
    <row r="2" spans="1:38" s="291" customFormat="1" ht="20.25">
      <c r="A2" s="1161" t="s">
        <v>432</v>
      </c>
      <c r="B2" s="1161"/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1"/>
      <c r="R2" s="1161"/>
      <c r="S2" s="1161"/>
      <c r="T2" s="342"/>
      <c r="U2" s="342"/>
      <c r="V2" s="1180" t="s">
        <v>433</v>
      </c>
      <c r="W2" s="1180"/>
      <c r="X2" s="1180"/>
      <c r="Y2" s="1180"/>
      <c r="Z2" s="1180"/>
      <c r="AA2" s="1180"/>
      <c r="AB2" s="1180"/>
      <c r="AC2" s="1180"/>
      <c r="AD2" s="1180"/>
      <c r="AE2" s="1180"/>
      <c r="AF2" s="1180"/>
      <c r="AG2" s="1180"/>
      <c r="AH2" s="1180"/>
      <c r="AI2" s="1180"/>
      <c r="AJ2" s="1180"/>
      <c r="AK2" s="1180"/>
      <c r="AL2" s="1180"/>
    </row>
    <row r="3" spans="1:38" s="345" customFormat="1" ht="12.75" customHeight="1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4"/>
      <c r="R3" s="344"/>
      <c r="S3" s="344"/>
      <c r="T3" s="343"/>
      <c r="U3" s="343"/>
      <c r="V3" s="343"/>
      <c r="W3" s="343"/>
      <c r="X3" s="343"/>
      <c r="Y3" s="343"/>
      <c r="Z3" s="344"/>
      <c r="AA3" s="344"/>
      <c r="AB3" s="344"/>
      <c r="AC3" s="343"/>
      <c r="AD3" s="343"/>
      <c r="AE3" s="343"/>
      <c r="AF3" s="343"/>
      <c r="AG3" s="343"/>
      <c r="AH3" s="343"/>
      <c r="AI3" s="343"/>
      <c r="AJ3" s="343"/>
      <c r="AK3" s="343"/>
      <c r="AL3" s="343"/>
    </row>
    <row r="4" spans="1:38" s="296" customFormat="1" ht="14.25" thickBot="1">
      <c r="A4" s="296" t="s">
        <v>93</v>
      </c>
      <c r="Q4" s="346"/>
      <c r="R4" s="346"/>
      <c r="S4" s="346"/>
      <c r="Z4" s="346"/>
      <c r="AA4" s="346"/>
      <c r="AB4" s="346"/>
      <c r="AL4" s="297" t="s">
        <v>434</v>
      </c>
    </row>
    <row r="5" spans="1:38" s="296" customFormat="1" ht="21.75" customHeight="1">
      <c r="A5" s="1181" t="s">
        <v>435</v>
      </c>
      <c r="B5" s="347" t="s">
        <v>337</v>
      </c>
      <c r="C5" s="347"/>
      <c r="D5" s="347"/>
      <c r="E5" s="347" t="s">
        <v>436</v>
      </c>
      <c r="F5" s="347"/>
      <c r="G5" s="347"/>
      <c r="H5" s="347" t="s">
        <v>437</v>
      </c>
      <c r="I5" s="347"/>
      <c r="J5" s="347"/>
      <c r="K5" s="347" t="s">
        <v>438</v>
      </c>
      <c r="L5" s="347"/>
      <c r="M5" s="347"/>
      <c r="N5" s="347" t="s">
        <v>439</v>
      </c>
      <c r="O5" s="347"/>
      <c r="P5" s="347"/>
      <c r="Q5" s="348" t="s">
        <v>440</v>
      </c>
      <c r="R5" s="348"/>
      <c r="S5" s="348"/>
      <c r="T5" s="349" t="s">
        <v>441</v>
      </c>
      <c r="U5" s="349"/>
      <c r="V5" s="349"/>
      <c r="W5" s="347" t="s">
        <v>442</v>
      </c>
      <c r="X5" s="347"/>
      <c r="Y5" s="347"/>
      <c r="Z5" s="348" t="s">
        <v>443</v>
      </c>
      <c r="AA5" s="348"/>
      <c r="AB5" s="348"/>
      <c r="AC5" s="350" t="s">
        <v>444</v>
      </c>
      <c r="AD5" s="351"/>
      <c r="AE5" s="352"/>
      <c r="AF5" s="350" t="s">
        <v>445</v>
      </c>
      <c r="AG5" s="351"/>
      <c r="AH5" s="352"/>
      <c r="AI5" s="350" t="s">
        <v>446</v>
      </c>
      <c r="AJ5" s="351"/>
      <c r="AK5" s="352"/>
      <c r="AL5" s="1184" t="s">
        <v>447</v>
      </c>
    </row>
    <row r="6" spans="1:38" s="296" customFormat="1" ht="11.25" customHeight="1">
      <c r="A6" s="1182"/>
      <c r="B6" s="353"/>
      <c r="C6" s="354"/>
      <c r="D6" s="355"/>
      <c r="E6" s="353"/>
      <c r="F6" s="354"/>
      <c r="G6" s="355"/>
      <c r="H6" s="353"/>
      <c r="I6" s="354"/>
      <c r="J6" s="355"/>
      <c r="K6" s="353"/>
      <c r="L6" s="354"/>
      <c r="M6" s="355"/>
      <c r="N6" s="353"/>
      <c r="O6" s="354"/>
      <c r="P6" s="355"/>
      <c r="Q6" s="356"/>
      <c r="R6" s="357"/>
      <c r="S6" s="358"/>
      <c r="T6" s="359"/>
      <c r="U6" s="360"/>
      <c r="V6" s="361"/>
      <c r="W6" s="362"/>
      <c r="X6" s="360"/>
      <c r="Y6" s="361"/>
      <c r="Z6" s="356"/>
      <c r="AA6" s="357"/>
      <c r="AB6" s="358"/>
      <c r="AC6" s="362"/>
      <c r="AD6" s="360"/>
      <c r="AE6" s="361"/>
      <c r="AF6" s="362"/>
      <c r="AG6" s="360"/>
      <c r="AH6" s="361"/>
      <c r="AI6" s="362"/>
      <c r="AJ6" s="360"/>
      <c r="AK6" s="361"/>
      <c r="AL6" s="1185"/>
    </row>
    <row r="7" spans="1:38" s="296" customFormat="1" ht="15.75" customHeight="1">
      <c r="A7" s="1182"/>
      <c r="B7" s="363"/>
      <c r="C7" s="364" t="s">
        <v>448</v>
      </c>
      <c r="D7" s="364" t="s">
        <v>449</v>
      </c>
      <c r="E7" s="1187" t="s">
        <v>450</v>
      </c>
      <c r="F7" s="364" t="s">
        <v>448</v>
      </c>
      <c r="G7" s="364" t="s">
        <v>449</v>
      </c>
      <c r="H7" s="1187" t="s">
        <v>451</v>
      </c>
      <c r="I7" s="364" t="s">
        <v>448</v>
      </c>
      <c r="J7" s="364" t="s">
        <v>449</v>
      </c>
      <c r="K7" s="1187" t="s">
        <v>452</v>
      </c>
      <c r="L7" s="364" t="s">
        <v>448</v>
      </c>
      <c r="M7" s="364" t="s">
        <v>449</v>
      </c>
      <c r="N7" s="1187" t="s">
        <v>453</v>
      </c>
      <c r="O7" s="364" t="s">
        <v>448</v>
      </c>
      <c r="P7" s="364" t="s">
        <v>449</v>
      </c>
      <c r="Q7" s="1189" t="s">
        <v>454</v>
      </c>
      <c r="R7" s="364" t="s">
        <v>448</v>
      </c>
      <c r="S7" s="364" t="s">
        <v>449</v>
      </c>
      <c r="T7" s="1191" t="s">
        <v>455</v>
      </c>
      <c r="U7" s="364" t="s">
        <v>448</v>
      </c>
      <c r="V7" s="364" t="s">
        <v>449</v>
      </c>
      <c r="W7" s="1187" t="s">
        <v>456</v>
      </c>
      <c r="X7" s="364" t="s">
        <v>448</v>
      </c>
      <c r="Y7" s="364" t="s">
        <v>449</v>
      </c>
      <c r="Z7" s="1187" t="s">
        <v>457</v>
      </c>
      <c r="AA7" s="364" t="s">
        <v>448</v>
      </c>
      <c r="AB7" s="364" t="s">
        <v>449</v>
      </c>
      <c r="AC7" s="1187" t="s">
        <v>458</v>
      </c>
      <c r="AD7" s="364" t="s">
        <v>448</v>
      </c>
      <c r="AE7" s="364" t="s">
        <v>449</v>
      </c>
      <c r="AF7" s="1187" t="s">
        <v>459</v>
      </c>
      <c r="AG7" s="364" t="s">
        <v>448</v>
      </c>
      <c r="AH7" s="364" t="s">
        <v>449</v>
      </c>
      <c r="AI7" s="1193" t="s">
        <v>460</v>
      </c>
      <c r="AJ7" s="364" t="s">
        <v>448</v>
      </c>
      <c r="AK7" s="364" t="s">
        <v>449</v>
      </c>
      <c r="AL7" s="1185"/>
    </row>
    <row r="8" spans="1:38" s="296" customFormat="1" ht="15.75" customHeight="1">
      <c r="A8" s="1183"/>
      <c r="B8" s="365" t="s">
        <v>42</v>
      </c>
      <c r="C8" s="365" t="s">
        <v>461</v>
      </c>
      <c r="D8" s="365" t="s">
        <v>462</v>
      </c>
      <c r="E8" s="1188"/>
      <c r="F8" s="365" t="s">
        <v>461</v>
      </c>
      <c r="G8" s="365" t="s">
        <v>462</v>
      </c>
      <c r="H8" s="1189"/>
      <c r="I8" s="365" t="s">
        <v>461</v>
      </c>
      <c r="J8" s="365" t="s">
        <v>462</v>
      </c>
      <c r="K8" s="1189"/>
      <c r="L8" s="365" t="s">
        <v>461</v>
      </c>
      <c r="M8" s="365" t="s">
        <v>462</v>
      </c>
      <c r="N8" s="1189"/>
      <c r="O8" s="365" t="s">
        <v>461</v>
      </c>
      <c r="P8" s="365" t="s">
        <v>462</v>
      </c>
      <c r="Q8" s="1190"/>
      <c r="R8" s="365" t="s">
        <v>461</v>
      </c>
      <c r="S8" s="365" t="s">
        <v>462</v>
      </c>
      <c r="T8" s="1192"/>
      <c r="U8" s="365" t="s">
        <v>461</v>
      </c>
      <c r="V8" s="365" t="s">
        <v>462</v>
      </c>
      <c r="W8" s="1189"/>
      <c r="X8" s="365" t="s">
        <v>461</v>
      </c>
      <c r="Y8" s="365" t="s">
        <v>462</v>
      </c>
      <c r="Z8" s="1189"/>
      <c r="AA8" s="365" t="s">
        <v>461</v>
      </c>
      <c r="AB8" s="365" t="s">
        <v>462</v>
      </c>
      <c r="AC8" s="1189"/>
      <c r="AD8" s="365" t="s">
        <v>461</v>
      </c>
      <c r="AE8" s="365" t="s">
        <v>462</v>
      </c>
      <c r="AF8" s="1188"/>
      <c r="AG8" s="365" t="s">
        <v>461</v>
      </c>
      <c r="AH8" s="365" t="s">
        <v>462</v>
      </c>
      <c r="AI8" s="1188"/>
      <c r="AJ8" s="365" t="s">
        <v>461</v>
      </c>
      <c r="AK8" s="365" t="s">
        <v>462</v>
      </c>
      <c r="AL8" s="1186"/>
    </row>
    <row r="9" spans="1:38" s="325" customFormat="1" ht="30" customHeight="1">
      <c r="A9" s="366">
        <v>2011</v>
      </c>
      <c r="B9" s="367">
        <v>2716</v>
      </c>
      <c r="C9" s="368" t="s">
        <v>46</v>
      </c>
      <c r="D9" s="369" t="s">
        <v>46</v>
      </c>
      <c r="E9" s="370">
        <v>0</v>
      </c>
      <c r="F9" s="370" t="s">
        <v>46</v>
      </c>
      <c r="G9" s="370" t="s">
        <v>46</v>
      </c>
      <c r="H9" s="370">
        <v>173</v>
      </c>
      <c r="I9" s="370" t="s">
        <v>46</v>
      </c>
      <c r="J9" s="370" t="s">
        <v>46</v>
      </c>
      <c r="K9" s="370">
        <v>169</v>
      </c>
      <c r="L9" s="370" t="s">
        <v>46</v>
      </c>
      <c r="M9" s="370" t="s">
        <v>46</v>
      </c>
      <c r="N9" s="370">
        <v>187</v>
      </c>
      <c r="O9" s="370" t="s">
        <v>46</v>
      </c>
      <c r="P9" s="370" t="s">
        <v>46</v>
      </c>
      <c r="Q9" s="370">
        <v>196</v>
      </c>
      <c r="R9" s="370" t="s">
        <v>46</v>
      </c>
      <c r="S9" s="370" t="s">
        <v>46</v>
      </c>
      <c r="T9" s="370">
        <v>273</v>
      </c>
      <c r="U9" s="370" t="s">
        <v>46</v>
      </c>
      <c r="V9" s="370" t="s">
        <v>46</v>
      </c>
      <c r="W9" s="370">
        <v>724</v>
      </c>
      <c r="X9" s="370" t="s">
        <v>46</v>
      </c>
      <c r="Y9" s="370" t="s">
        <v>46</v>
      </c>
      <c r="Z9" s="370">
        <v>568</v>
      </c>
      <c r="AA9" s="370" t="s">
        <v>46</v>
      </c>
      <c r="AB9" s="370" t="s">
        <v>46</v>
      </c>
      <c r="AC9" s="370">
        <v>204</v>
      </c>
      <c r="AD9" s="370" t="s">
        <v>46</v>
      </c>
      <c r="AE9" s="370" t="s">
        <v>46</v>
      </c>
      <c r="AF9" s="369">
        <v>89</v>
      </c>
      <c r="AG9" s="369" t="s">
        <v>46</v>
      </c>
      <c r="AH9" s="369" t="s">
        <v>46</v>
      </c>
      <c r="AI9" s="369">
        <v>133</v>
      </c>
      <c r="AJ9" s="368" t="s">
        <v>46</v>
      </c>
      <c r="AK9" s="371" t="s">
        <v>46</v>
      </c>
      <c r="AL9" s="366">
        <v>2011</v>
      </c>
    </row>
    <row r="10" spans="1:38" s="372" customFormat="1" ht="30" customHeight="1">
      <c r="A10" s="366">
        <v>2012</v>
      </c>
      <c r="B10" s="367">
        <v>3000</v>
      </c>
      <c r="C10" s="369" t="s">
        <v>46</v>
      </c>
      <c r="D10" s="369" t="s">
        <v>46</v>
      </c>
      <c r="E10" s="370">
        <v>0</v>
      </c>
      <c r="F10" s="370" t="s">
        <v>46</v>
      </c>
      <c r="G10" s="370" t="s">
        <v>46</v>
      </c>
      <c r="H10" s="370">
        <v>185</v>
      </c>
      <c r="I10" s="370" t="s">
        <v>46</v>
      </c>
      <c r="J10" s="370" t="s">
        <v>46</v>
      </c>
      <c r="K10" s="370">
        <v>176</v>
      </c>
      <c r="L10" s="370" t="s">
        <v>46</v>
      </c>
      <c r="M10" s="370" t="s">
        <v>46</v>
      </c>
      <c r="N10" s="370">
        <v>206</v>
      </c>
      <c r="O10" s="370" t="s">
        <v>46</v>
      </c>
      <c r="P10" s="370" t="s">
        <v>46</v>
      </c>
      <c r="Q10" s="370">
        <v>203</v>
      </c>
      <c r="R10" s="370" t="s">
        <v>46</v>
      </c>
      <c r="S10" s="370" t="s">
        <v>46</v>
      </c>
      <c r="T10" s="370">
        <v>286</v>
      </c>
      <c r="U10" s="370" t="s">
        <v>46</v>
      </c>
      <c r="V10" s="370" t="s">
        <v>46</v>
      </c>
      <c r="W10" s="370">
        <v>814</v>
      </c>
      <c r="X10" s="370" t="s">
        <v>46</v>
      </c>
      <c r="Y10" s="370" t="s">
        <v>46</v>
      </c>
      <c r="Z10" s="370">
        <v>646</v>
      </c>
      <c r="AA10" s="370" t="s">
        <v>46</v>
      </c>
      <c r="AB10" s="370" t="s">
        <v>46</v>
      </c>
      <c r="AC10" s="370">
        <v>221</v>
      </c>
      <c r="AD10" s="370" t="s">
        <v>46</v>
      </c>
      <c r="AE10" s="370" t="s">
        <v>46</v>
      </c>
      <c r="AF10" s="369">
        <v>93</v>
      </c>
      <c r="AG10" s="369" t="s">
        <v>46</v>
      </c>
      <c r="AH10" s="369" t="s">
        <v>46</v>
      </c>
      <c r="AI10" s="369">
        <v>170</v>
      </c>
      <c r="AJ10" s="369" t="s">
        <v>46</v>
      </c>
      <c r="AK10" s="371" t="s">
        <v>46</v>
      </c>
      <c r="AL10" s="366">
        <v>2012</v>
      </c>
    </row>
    <row r="11" spans="1:38" s="372" customFormat="1" ht="30" customHeight="1">
      <c r="A11" s="366">
        <v>2013</v>
      </c>
      <c r="B11" s="367">
        <v>3121</v>
      </c>
      <c r="C11" s="369" t="s">
        <v>46</v>
      </c>
      <c r="D11" s="369" t="s">
        <v>46</v>
      </c>
      <c r="E11" s="370">
        <v>0</v>
      </c>
      <c r="F11" s="370" t="s">
        <v>46</v>
      </c>
      <c r="G11" s="370" t="s">
        <v>46</v>
      </c>
      <c r="H11" s="370">
        <v>201</v>
      </c>
      <c r="I11" s="370" t="s">
        <v>46</v>
      </c>
      <c r="J11" s="370" t="s">
        <v>46</v>
      </c>
      <c r="K11" s="370">
        <v>203</v>
      </c>
      <c r="L11" s="370" t="s">
        <v>46</v>
      </c>
      <c r="M11" s="370" t="s">
        <v>46</v>
      </c>
      <c r="N11" s="370">
        <v>192</v>
      </c>
      <c r="O11" s="370" t="s">
        <v>46</v>
      </c>
      <c r="P11" s="370" t="s">
        <v>46</v>
      </c>
      <c r="Q11" s="370">
        <v>220</v>
      </c>
      <c r="R11" s="370" t="s">
        <v>46</v>
      </c>
      <c r="S11" s="370" t="s">
        <v>46</v>
      </c>
      <c r="T11" s="370">
        <v>260</v>
      </c>
      <c r="U11" s="370" t="s">
        <v>46</v>
      </c>
      <c r="V11" s="370" t="s">
        <v>46</v>
      </c>
      <c r="W11" s="370">
        <v>825</v>
      </c>
      <c r="X11" s="370" t="s">
        <v>46</v>
      </c>
      <c r="Y11" s="370" t="s">
        <v>46</v>
      </c>
      <c r="Z11" s="370">
        <v>660</v>
      </c>
      <c r="AA11" s="370" t="s">
        <v>46</v>
      </c>
      <c r="AB11" s="370" t="s">
        <v>46</v>
      </c>
      <c r="AC11" s="370">
        <v>208</v>
      </c>
      <c r="AD11" s="370" t="s">
        <v>46</v>
      </c>
      <c r="AE11" s="370" t="s">
        <v>46</v>
      </c>
      <c r="AF11" s="369">
        <v>80</v>
      </c>
      <c r="AG11" s="369" t="s">
        <v>46</v>
      </c>
      <c r="AH11" s="369" t="s">
        <v>46</v>
      </c>
      <c r="AI11" s="369">
        <v>272</v>
      </c>
      <c r="AJ11" s="369" t="s">
        <v>46</v>
      </c>
      <c r="AK11" s="371" t="s">
        <v>46</v>
      </c>
      <c r="AL11" s="366">
        <v>2013</v>
      </c>
    </row>
    <row r="12" spans="1:38" s="372" customFormat="1" ht="30" customHeight="1">
      <c r="A12" s="366">
        <v>2014</v>
      </c>
      <c r="B12" s="367">
        <v>2936</v>
      </c>
      <c r="C12" s="369" t="s">
        <v>46</v>
      </c>
      <c r="D12" s="369" t="s">
        <v>46</v>
      </c>
      <c r="E12" s="370">
        <v>0</v>
      </c>
      <c r="F12" s="370">
        <v>0</v>
      </c>
      <c r="G12" s="370">
        <v>0</v>
      </c>
      <c r="H12" s="370">
        <v>107</v>
      </c>
      <c r="I12" s="370" t="s">
        <v>46</v>
      </c>
      <c r="J12" s="370" t="s">
        <v>46</v>
      </c>
      <c r="K12" s="370">
        <v>151</v>
      </c>
      <c r="L12" s="370" t="s">
        <v>46</v>
      </c>
      <c r="M12" s="370" t="s">
        <v>46</v>
      </c>
      <c r="N12" s="370">
        <v>163</v>
      </c>
      <c r="O12" s="370" t="s">
        <v>46</v>
      </c>
      <c r="P12" s="370" t="s">
        <v>46</v>
      </c>
      <c r="Q12" s="370">
        <v>219</v>
      </c>
      <c r="R12" s="370" t="s">
        <v>46</v>
      </c>
      <c r="S12" s="370" t="s">
        <v>46</v>
      </c>
      <c r="T12" s="370">
        <v>253</v>
      </c>
      <c r="U12" s="370" t="s">
        <v>46</v>
      </c>
      <c r="V12" s="370" t="s">
        <v>46</v>
      </c>
      <c r="W12" s="370">
        <v>809</v>
      </c>
      <c r="X12" s="370" t="s">
        <v>46</v>
      </c>
      <c r="Y12" s="370" t="s">
        <v>46</v>
      </c>
      <c r="Z12" s="370">
        <v>727</v>
      </c>
      <c r="AA12" s="370" t="s">
        <v>46</v>
      </c>
      <c r="AB12" s="370" t="s">
        <v>46</v>
      </c>
      <c r="AC12" s="370">
        <v>231</v>
      </c>
      <c r="AD12" s="370" t="s">
        <v>46</v>
      </c>
      <c r="AE12" s="370" t="s">
        <v>46</v>
      </c>
      <c r="AF12" s="369">
        <v>103</v>
      </c>
      <c r="AG12" s="369" t="s">
        <v>46</v>
      </c>
      <c r="AH12" s="369" t="s">
        <v>46</v>
      </c>
      <c r="AI12" s="369">
        <v>173</v>
      </c>
      <c r="AJ12" s="369" t="s">
        <v>46</v>
      </c>
      <c r="AK12" s="371" t="s">
        <v>46</v>
      </c>
      <c r="AL12" s="366">
        <v>2014</v>
      </c>
    </row>
    <row r="13" spans="1:38" s="372" customFormat="1" ht="30" customHeight="1">
      <c r="A13" s="366">
        <v>2015</v>
      </c>
      <c r="B13" s="367">
        <v>3255</v>
      </c>
      <c r="C13" s="369" t="s">
        <v>46</v>
      </c>
      <c r="D13" s="369" t="s">
        <v>46</v>
      </c>
      <c r="E13" s="370">
        <v>0</v>
      </c>
      <c r="F13" s="370">
        <v>0</v>
      </c>
      <c r="G13" s="370">
        <v>0</v>
      </c>
      <c r="H13" s="370">
        <v>98</v>
      </c>
      <c r="I13" s="370" t="s">
        <v>46</v>
      </c>
      <c r="J13" s="370" t="s">
        <v>46</v>
      </c>
      <c r="K13" s="370">
        <v>188</v>
      </c>
      <c r="L13" s="370" t="s">
        <v>46</v>
      </c>
      <c r="M13" s="370" t="s">
        <v>46</v>
      </c>
      <c r="N13" s="370">
        <v>158</v>
      </c>
      <c r="O13" s="370" t="s">
        <v>46</v>
      </c>
      <c r="P13" s="370" t="s">
        <v>46</v>
      </c>
      <c r="Q13" s="370">
        <v>267</v>
      </c>
      <c r="R13" s="370" t="s">
        <v>46</v>
      </c>
      <c r="S13" s="370" t="s">
        <v>46</v>
      </c>
      <c r="T13" s="370">
        <v>269</v>
      </c>
      <c r="U13" s="370" t="s">
        <v>46</v>
      </c>
      <c r="V13" s="370" t="s">
        <v>46</v>
      </c>
      <c r="W13" s="370">
        <v>841</v>
      </c>
      <c r="X13" s="370" t="s">
        <v>46</v>
      </c>
      <c r="Y13" s="370" t="s">
        <v>46</v>
      </c>
      <c r="Z13" s="370">
        <v>860</v>
      </c>
      <c r="AA13" s="370" t="s">
        <v>46</v>
      </c>
      <c r="AB13" s="370" t="s">
        <v>46</v>
      </c>
      <c r="AC13" s="370">
        <v>295</v>
      </c>
      <c r="AD13" s="370" t="s">
        <v>46</v>
      </c>
      <c r="AE13" s="370" t="s">
        <v>46</v>
      </c>
      <c r="AF13" s="369">
        <v>121</v>
      </c>
      <c r="AG13" s="369" t="s">
        <v>46</v>
      </c>
      <c r="AH13" s="369" t="s">
        <v>46</v>
      </c>
      <c r="AI13" s="369">
        <v>158</v>
      </c>
      <c r="AJ13" s="369" t="s">
        <v>46</v>
      </c>
      <c r="AK13" s="371" t="s">
        <v>46</v>
      </c>
      <c r="AL13" s="366">
        <v>2015</v>
      </c>
    </row>
    <row r="14" spans="1:38" s="374" customFormat="1" ht="30" customHeight="1" thickBot="1">
      <c r="A14" s="373">
        <v>2016</v>
      </c>
      <c r="B14" s="986">
        <v>3323</v>
      </c>
      <c r="C14" s="987" t="s">
        <v>46</v>
      </c>
      <c r="D14" s="987" t="s">
        <v>46</v>
      </c>
      <c r="E14" s="988">
        <v>0</v>
      </c>
      <c r="F14" s="987">
        <v>0</v>
      </c>
      <c r="G14" s="987">
        <v>0</v>
      </c>
      <c r="H14" s="988">
        <v>149</v>
      </c>
      <c r="I14" s="987" t="s">
        <v>46</v>
      </c>
      <c r="J14" s="987" t="s">
        <v>46</v>
      </c>
      <c r="K14" s="988">
        <v>206</v>
      </c>
      <c r="L14" s="987" t="s">
        <v>46</v>
      </c>
      <c r="M14" s="987" t="s">
        <v>46</v>
      </c>
      <c r="N14" s="988">
        <v>177</v>
      </c>
      <c r="O14" s="987" t="s">
        <v>46</v>
      </c>
      <c r="P14" s="987" t="s">
        <v>46</v>
      </c>
      <c r="Q14" s="988">
        <v>256</v>
      </c>
      <c r="R14" s="987" t="s">
        <v>46</v>
      </c>
      <c r="S14" s="987" t="s">
        <v>46</v>
      </c>
      <c r="T14" s="988">
        <v>254</v>
      </c>
      <c r="U14" s="987" t="s">
        <v>46</v>
      </c>
      <c r="V14" s="987" t="s">
        <v>46</v>
      </c>
      <c r="W14" s="988">
        <v>822</v>
      </c>
      <c r="X14" s="987" t="s">
        <v>46</v>
      </c>
      <c r="Y14" s="987" t="s">
        <v>46</v>
      </c>
      <c r="Z14" s="988">
        <v>879</v>
      </c>
      <c r="AA14" s="987" t="s">
        <v>46</v>
      </c>
      <c r="AB14" s="987" t="s">
        <v>46</v>
      </c>
      <c r="AC14" s="988">
        <v>334</v>
      </c>
      <c r="AD14" s="987" t="s">
        <v>46</v>
      </c>
      <c r="AE14" s="987" t="s">
        <v>46</v>
      </c>
      <c r="AF14" s="989">
        <v>142</v>
      </c>
      <c r="AG14" s="987" t="s">
        <v>46</v>
      </c>
      <c r="AH14" s="987" t="s">
        <v>46</v>
      </c>
      <c r="AI14" s="989">
        <v>104</v>
      </c>
      <c r="AJ14" s="987" t="s">
        <v>46</v>
      </c>
      <c r="AK14" s="990" t="s">
        <v>46</v>
      </c>
      <c r="AL14" s="373">
        <v>2016</v>
      </c>
    </row>
    <row r="15" spans="1:38" s="296" customFormat="1" ht="28.5" customHeight="1">
      <c r="A15" s="1170" t="s">
        <v>463</v>
      </c>
      <c r="B15" s="1170"/>
      <c r="C15" s="1170"/>
      <c r="D15" s="1170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30"/>
      <c r="R15" s="330"/>
      <c r="S15" s="330"/>
      <c r="T15" s="330"/>
      <c r="U15" s="330"/>
      <c r="V15" s="1170" t="s">
        <v>464</v>
      </c>
      <c r="W15" s="1170"/>
      <c r="X15" s="1170"/>
      <c r="Y15" s="1170"/>
      <c r="Z15" s="1170"/>
      <c r="AA15" s="1170"/>
      <c r="AB15" s="1170"/>
      <c r="AC15" s="1170"/>
      <c r="AD15" s="1170"/>
      <c r="AE15" s="1170"/>
      <c r="AF15" s="1170"/>
      <c r="AG15" s="1170"/>
      <c r="AH15" s="1170"/>
      <c r="AI15" s="1170"/>
      <c r="AJ15" s="1170"/>
      <c r="AK15" s="1170"/>
      <c r="AL15" s="1170"/>
    </row>
    <row r="16" spans="1:38" ht="44.25" customHeight="1">
      <c r="A16" s="375"/>
      <c r="B16" s="376"/>
      <c r="C16" s="376"/>
      <c r="D16" s="376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</row>
    <row r="17" spans="1:16" ht="44.25" customHeight="1">
      <c r="A17" s="375"/>
      <c r="B17" s="376"/>
      <c r="C17" s="376"/>
      <c r="D17" s="376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</row>
    <row r="18" spans="1:16" ht="44.25" customHeight="1">
      <c r="A18" s="375"/>
      <c r="B18" s="376"/>
      <c r="C18" s="376"/>
      <c r="D18" s="376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</row>
    <row r="19" spans="1:16" ht="44.25" customHeight="1">
      <c r="A19" s="375"/>
      <c r="B19" s="376"/>
      <c r="C19" s="376"/>
      <c r="D19" s="376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</row>
    <row r="20" spans="1:16" ht="44.25" customHeight="1">
      <c r="A20" s="375"/>
      <c r="B20" s="376"/>
      <c r="C20" s="376"/>
      <c r="D20" s="376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</row>
    <row r="21" spans="1:16">
      <c r="A21" s="375"/>
      <c r="B21" s="376"/>
      <c r="C21" s="376"/>
      <c r="D21" s="376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</row>
    <row r="22" spans="1:16">
      <c r="A22" s="375"/>
      <c r="B22" s="376"/>
      <c r="C22" s="376"/>
      <c r="D22" s="376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</row>
    <row r="23" spans="1:16">
      <c r="A23" s="375"/>
      <c r="B23" s="376"/>
      <c r="C23" s="376"/>
      <c r="D23" s="376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</row>
    <row r="24" spans="1:16">
      <c r="A24" s="375"/>
      <c r="B24" s="376"/>
      <c r="C24" s="376"/>
      <c r="D24" s="376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</row>
    <row r="25" spans="1:16">
      <c r="A25" s="375"/>
      <c r="B25" s="376"/>
      <c r="C25" s="376"/>
      <c r="D25" s="376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</row>
    <row r="26" spans="1:16">
      <c r="A26" s="375"/>
      <c r="B26" s="376"/>
      <c r="C26" s="376"/>
      <c r="D26" s="376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</row>
    <row r="27" spans="1:16">
      <c r="A27" s="375"/>
      <c r="B27" s="376"/>
      <c r="C27" s="376"/>
      <c r="D27" s="376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</row>
    <row r="28" spans="1:16">
      <c r="A28" s="375"/>
      <c r="B28" s="376"/>
      <c r="C28" s="376"/>
      <c r="D28" s="376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</row>
    <row r="29" spans="1:16">
      <c r="A29" s="375"/>
      <c r="B29" s="376"/>
      <c r="C29" s="376"/>
      <c r="D29" s="376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</row>
    <row r="30" spans="1:16">
      <c r="A30" s="338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</row>
    <row r="31" spans="1:16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</row>
    <row r="32" spans="1:16">
      <c r="A32" s="338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</row>
    <row r="33" spans="1:13">
      <c r="A33" s="378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</row>
    <row r="34" spans="1:13">
      <c r="A34" s="338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</row>
    <row r="35" spans="1:13">
      <c r="A35" s="338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</row>
    <row r="36" spans="1:13">
      <c r="A36" s="338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</row>
    <row r="37" spans="1:13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</row>
    <row r="38" spans="1:13">
      <c r="A38" s="338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</row>
    <row r="39" spans="1:13">
      <c r="A39" s="338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</row>
    <row r="40" spans="1:13">
      <c r="A40" s="338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</row>
    <row r="41" spans="1:13">
      <c r="A41" s="338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</row>
    <row r="42" spans="1:13">
      <c r="A42" s="338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</row>
    <row r="43" spans="1:13">
      <c r="A43" s="338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</row>
    <row r="44" spans="1:13">
      <c r="A44" s="338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</row>
    <row r="45" spans="1:13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</row>
    <row r="46" spans="1:13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</row>
    <row r="47" spans="1:13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</row>
    <row r="48" spans="1:13">
      <c r="A48" s="338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</row>
  </sheetData>
  <mergeCells count="17">
    <mergeCell ref="A15:D15"/>
    <mergeCell ref="V15:AL15"/>
    <mergeCell ref="A2:S2"/>
    <mergeCell ref="V2:AL2"/>
    <mergeCell ref="A5:A8"/>
    <mergeCell ref="AL5:AL8"/>
    <mergeCell ref="E7:E8"/>
    <mergeCell ref="H7:H8"/>
    <mergeCell ref="K7:K8"/>
    <mergeCell ref="N7:N8"/>
    <mergeCell ref="Q7:Q8"/>
    <mergeCell ref="T7:T8"/>
    <mergeCell ref="W7:W8"/>
    <mergeCell ref="Z7:Z8"/>
    <mergeCell ref="AC7:AC8"/>
    <mergeCell ref="AF7:AF8"/>
    <mergeCell ref="AI7:AI8"/>
  </mergeCells>
  <phoneticPr fontId="41" type="noConversion"/>
  <printOptions horizontalCentered="1" gridLinesSet="0"/>
  <pageMargins left="0.19685039370078741" right="0.19685039370078741" top="0.74803149606299213" bottom="0.39370078740157483" header="0" footer="0"/>
  <pageSetup paperSize="9" scale="65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showGridLines="0" showZeros="0" view="pageBreakPreview" zoomScaleNormal="70" zoomScaleSheetLayoutView="80" workbookViewId="0">
      <selection activeCell="B12" sqref="B12"/>
    </sheetView>
  </sheetViews>
  <sheetFormatPr defaultRowHeight="15.75"/>
  <cols>
    <col min="1" max="1" width="10.625" style="335" customWidth="1"/>
    <col min="2" max="2" width="10.75" style="335" customWidth="1"/>
    <col min="3" max="4" width="8.5" style="335" bestFit="1" customWidth="1"/>
    <col min="5" max="5" width="10.75" style="335" customWidth="1"/>
    <col min="6" max="6" width="5.5" style="335" bestFit="1" customWidth="1"/>
    <col min="7" max="7" width="7.5" style="335" bestFit="1" customWidth="1"/>
    <col min="8" max="8" width="10.75" style="335" customWidth="1"/>
    <col min="9" max="9" width="5.5" style="335" bestFit="1" customWidth="1"/>
    <col min="10" max="10" width="7.5" style="335" bestFit="1" customWidth="1"/>
    <col min="11" max="11" width="10.75" style="335" customWidth="1"/>
    <col min="12" max="12" width="5.5" style="335" bestFit="1" customWidth="1"/>
    <col min="13" max="13" width="7.5" style="335" bestFit="1" customWidth="1"/>
    <col min="14" max="14" width="10.75" style="335" customWidth="1"/>
    <col min="15" max="15" width="5.5" style="335" bestFit="1" customWidth="1"/>
    <col min="16" max="16" width="7.5" style="335" bestFit="1" customWidth="1"/>
    <col min="17" max="17" width="10.75" style="335" customWidth="1"/>
    <col min="18" max="18" width="6.75" style="335" bestFit="1" customWidth="1"/>
    <col min="19" max="19" width="7.5" style="335" bestFit="1" customWidth="1"/>
    <col min="20" max="20" width="10.75" style="377" customWidth="1"/>
    <col min="21" max="21" width="5.5" style="377" bestFit="1" customWidth="1"/>
    <col min="22" max="22" width="7.5" style="377" bestFit="1" customWidth="1"/>
    <col min="23" max="23" width="10.75" style="335" customWidth="1"/>
    <col min="24" max="24" width="5.5" style="335" bestFit="1" customWidth="1"/>
    <col min="25" max="25" width="7.5" style="335" bestFit="1" customWidth="1"/>
    <col min="26" max="26" width="10.75" style="335" customWidth="1"/>
    <col min="27" max="27" width="5.5" style="335" bestFit="1" customWidth="1"/>
    <col min="28" max="28" width="7.5" style="335" bestFit="1" customWidth="1"/>
    <col min="29" max="29" width="10.75" style="377" customWidth="1"/>
    <col min="30" max="30" width="5.5" style="377" bestFit="1" customWidth="1"/>
    <col min="31" max="31" width="7.5" style="377" bestFit="1" customWidth="1"/>
    <col min="32" max="32" width="10.75" style="335" customWidth="1"/>
    <col min="33" max="33" width="5.5" style="335" bestFit="1" customWidth="1"/>
    <col min="34" max="34" width="7.5" style="335" bestFit="1" customWidth="1"/>
    <col min="35" max="35" width="10.75" style="335" customWidth="1"/>
    <col min="36" max="36" width="5.5" style="335" bestFit="1" customWidth="1"/>
    <col min="37" max="37" width="7.5" style="335" bestFit="1" customWidth="1"/>
    <col min="38" max="38" width="10.75" style="335" customWidth="1"/>
    <col min="39" max="39" width="5.5" style="335" bestFit="1" customWidth="1"/>
    <col min="40" max="40" width="7.5" style="335" bestFit="1" customWidth="1"/>
    <col min="41" max="41" width="10.75" style="406" customWidth="1"/>
    <col min="42" max="42" width="5.5" style="406" bestFit="1" customWidth="1"/>
    <col min="43" max="43" width="7.5" style="406" bestFit="1" customWidth="1"/>
    <col min="44" max="44" width="10.75" style="338" customWidth="1"/>
    <col min="45" max="45" width="5.5" style="338" bestFit="1" customWidth="1"/>
    <col min="46" max="46" width="7.5" style="338" bestFit="1" customWidth="1"/>
    <col min="47" max="47" width="10.75" style="338" customWidth="1"/>
    <col min="48" max="48" width="5.5" style="338" bestFit="1" customWidth="1"/>
    <col min="49" max="49" width="7.5" style="338" bestFit="1" customWidth="1"/>
    <col min="50" max="50" width="10.625" style="407" customWidth="1"/>
    <col min="51" max="16384" width="9" style="338"/>
  </cols>
  <sheetData>
    <row r="1" spans="1:50" s="290" customFormat="1" ht="35.1" customHeight="1">
      <c r="A1" s="340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341"/>
      <c r="U1" s="341"/>
      <c r="V1" s="341"/>
      <c r="W1" s="287"/>
      <c r="X1" s="287"/>
      <c r="Y1" s="287"/>
      <c r="Z1" s="287"/>
      <c r="AA1" s="287"/>
      <c r="AB1" s="287"/>
      <c r="AC1" s="341"/>
      <c r="AD1" s="341"/>
      <c r="AE1" s="341"/>
      <c r="AF1" s="287"/>
      <c r="AG1" s="287"/>
      <c r="AH1" s="287"/>
      <c r="AI1" s="287"/>
      <c r="AJ1" s="287"/>
      <c r="AK1" s="287"/>
      <c r="AL1" s="287"/>
      <c r="AM1" s="287"/>
      <c r="AN1" s="287"/>
      <c r="AO1" s="379"/>
      <c r="AP1" s="379"/>
      <c r="AQ1" s="379"/>
      <c r="AX1" s="380"/>
    </row>
    <row r="2" spans="1:50" s="291" customFormat="1" ht="23.25" customHeight="1">
      <c r="A2" s="1161" t="s">
        <v>465</v>
      </c>
      <c r="B2" s="1161"/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1"/>
      <c r="R2" s="1161"/>
      <c r="S2" s="1161"/>
      <c r="T2" s="1161"/>
      <c r="U2" s="1161"/>
      <c r="V2" s="1161"/>
      <c r="W2" s="1161"/>
      <c r="X2" s="1161"/>
      <c r="Y2" s="1161"/>
      <c r="Z2" s="342"/>
      <c r="AA2" s="342"/>
      <c r="AB2" s="1180" t="s">
        <v>466</v>
      </c>
      <c r="AC2" s="1180"/>
      <c r="AD2" s="1180"/>
      <c r="AE2" s="1180"/>
      <c r="AF2" s="1180"/>
      <c r="AG2" s="1180"/>
      <c r="AH2" s="1180"/>
      <c r="AI2" s="1180"/>
      <c r="AJ2" s="1180"/>
      <c r="AK2" s="1180"/>
      <c r="AL2" s="1180"/>
      <c r="AM2" s="1180"/>
      <c r="AN2" s="1180"/>
      <c r="AO2" s="1180"/>
      <c r="AP2" s="1180"/>
      <c r="AQ2" s="1180"/>
      <c r="AR2" s="1180"/>
      <c r="AS2" s="1180"/>
      <c r="AT2" s="1180"/>
      <c r="AU2" s="1180"/>
      <c r="AV2" s="1180"/>
      <c r="AW2" s="1180"/>
      <c r="AX2" s="1180"/>
    </row>
    <row r="3" spans="1:50" s="290" customFormat="1" ht="13.5" customHeight="1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381"/>
      <c r="AO3" s="381"/>
      <c r="AP3" s="381"/>
      <c r="AQ3" s="381"/>
      <c r="AR3" s="381"/>
      <c r="AS3" s="381"/>
      <c r="AT3" s="381"/>
      <c r="AU3" s="381"/>
      <c r="AV3" s="381"/>
      <c r="AW3" s="381"/>
      <c r="AX3" s="381"/>
    </row>
    <row r="4" spans="1:50" s="296" customFormat="1" ht="17.25" customHeight="1" thickBot="1">
      <c r="A4" s="296" t="s">
        <v>467</v>
      </c>
      <c r="T4" s="346"/>
      <c r="U4" s="346"/>
      <c r="V4" s="346"/>
      <c r="AC4" s="346"/>
      <c r="AD4" s="346"/>
      <c r="AE4" s="346"/>
      <c r="AO4" s="297"/>
      <c r="AP4" s="297"/>
      <c r="AQ4" s="297"/>
      <c r="AX4" s="297" t="s">
        <v>468</v>
      </c>
    </row>
    <row r="5" spans="1:50" s="296" customFormat="1" ht="30" customHeight="1">
      <c r="A5" s="1181" t="s">
        <v>469</v>
      </c>
      <c r="B5" s="382" t="s">
        <v>470</v>
      </c>
      <c r="C5" s="382"/>
      <c r="D5" s="382"/>
      <c r="E5" s="382" t="s">
        <v>471</v>
      </c>
      <c r="F5" s="383"/>
      <c r="G5" s="384"/>
      <c r="H5" s="1194" t="s">
        <v>472</v>
      </c>
      <c r="I5" s="1195"/>
      <c r="J5" s="1195"/>
      <c r="K5" s="1195"/>
      <c r="L5" s="1195"/>
      <c r="M5" s="1195"/>
      <c r="N5" s="1195"/>
      <c r="O5" s="1195"/>
      <c r="P5" s="1196"/>
      <c r="Q5" s="1194" t="s">
        <v>473</v>
      </c>
      <c r="R5" s="1195"/>
      <c r="S5" s="1195"/>
      <c r="T5" s="1195"/>
      <c r="U5" s="1195"/>
      <c r="V5" s="1195"/>
      <c r="W5" s="1195"/>
      <c r="X5" s="1195"/>
      <c r="Y5" s="1196"/>
      <c r="Z5" s="385"/>
      <c r="AA5" s="385"/>
      <c r="AB5" s="1195" t="s">
        <v>474</v>
      </c>
      <c r="AC5" s="1195"/>
      <c r="AD5" s="1195"/>
      <c r="AE5" s="1197"/>
      <c r="AF5" s="1197"/>
      <c r="AG5" s="1197"/>
      <c r="AH5" s="1198"/>
      <c r="AI5" s="386"/>
      <c r="AJ5" s="386"/>
      <c r="AK5" s="1195" t="s">
        <v>475</v>
      </c>
      <c r="AL5" s="1195"/>
      <c r="AM5" s="1195"/>
      <c r="AN5" s="1197"/>
      <c r="AO5" s="1197"/>
      <c r="AP5" s="1197"/>
      <c r="AQ5" s="1197"/>
      <c r="AR5" s="387" t="s">
        <v>476</v>
      </c>
      <c r="AS5" s="387"/>
      <c r="AT5" s="387"/>
      <c r="AU5" s="387" t="s">
        <v>477</v>
      </c>
      <c r="AV5" s="387"/>
      <c r="AW5" s="387"/>
      <c r="AX5" s="1184" t="s">
        <v>478</v>
      </c>
    </row>
    <row r="6" spans="1:50" s="296" customFormat="1" ht="17.25" customHeight="1">
      <c r="A6" s="1182"/>
      <c r="B6" s="353"/>
      <c r="C6" s="354"/>
      <c r="D6" s="388"/>
      <c r="E6" s="353"/>
      <c r="F6" s="354"/>
      <c r="G6" s="355"/>
      <c r="H6" s="389" t="s">
        <v>479</v>
      </c>
      <c r="I6" s="389"/>
      <c r="J6" s="389"/>
      <c r="K6" s="390" t="s">
        <v>480</v>
      </c>
      <c r="L6" s="390"/>
      <c r="M6" s="390"/>
      <c r="N6" s="390" t="s">
        <v>481</v>
      </c>
      <c r="O6" s="390"/>
      <c r="P6" s="390"/>
      <c r="Q6" s="390" t="s">
        <v>479</v>
      </c>
      <c r="R6" s="390"/>
      <c r="S6" s="390"/>
      <c r="T6" s="390" t="s">
        <v>480</v>
      </c>
      <c r="U6" s="390"/>
      <c r="V6" s="390"/>
      <c r="W6" s="390" t="s">
        <v>481</v>
      </c>
      <c r="X6" s="390"/>
      <c r="Y6" s="390"/>
      <c r="Z6" s="389" t="s">
        <v>479</v>
      </c>
      <c r="AA6" s="389"/>
      <c r="AB6" s="389"/>
      <c r="AC6" s="390" t="s">
        <v>480</v>
      </c>
      <c r="AD6" s="390"/>
      <c r="AE6" s="390"/>
      <c r="AF6" s="390" t="s">
        <v>481</v>
      </c>
      <c r="AG6" s="390"/>
      <c r="AH6" s="390"/>
      <c r="AI6" s="391" t="s">
        <v>479</v>
      </c>
      <c r="AJ6" s="392"/>
      <c r="AK6" s="393"/>
      <c r="AL6" s="391" t="s">
        <v>482</v>
      </c>
      <c r="AM6" s="392"/>
      <c r="AN6" s="393"/>
      <c r="AO6" s="391" t="s">
        <v>483</v>
      </c>
      <c r="AP6" s="392"/>
      <c r="AQ6" s="393"/>
      <c r="AR6" s="353"/>
      <c r="AS6" s="354"/>
      <c r="AT6" s="355"/>
      <c r="AU6" s="353"/>
      <c r="AV6" s="354"/>
      <c r="AW6" s="355"/>
      <c r="AX6" s="1185"/>
    </row>
    <row r="7" spans="1:50" s="296" customFormat="1" ht="11.25" customHeight="1">
      <c r="A7" s="1182"/>
      <c r="B7" s="394"/>
      <c r="C7" s="364" t="s">
        <v>484</v>
      </c>
      <c r="D7" s="364" t="s">
        <v>485</v>
      </c>
      <c r="E7" s="1187" t="s">
        <v>486</v>
      </c>
      <c r="F7" s="364" t="s">
        <v>484</v>
      </c>
      <c r="G7" s="364" t="s">
        <v>485</v>
      </c>
      <c r="H7" s="395"/>
      <c r="I7" s="396" t="s">
        <v>484</v>
      </c>
      <c r="J7" s="397" t="s">
        <v>485</v>
      </c>
      <c r="K7" s="363"/>
      <c r="L7" s="396" t="s">
        <v>484</v>
      </c>
      <c r="M7" s="396" t="s">
        <v>485</v>
      </c>
      <c r="N7" s="363"/>
      <c r="O7" s="364" t="s">
        <v>484</v>
      </c>
      <c r="P7" s="364" t="s">
        <v>485</v>
      </c>
      <c r="Q7" s="398"/>
      <c r="R7" s="364" t="s">
        <v>484</v>
      </c>
      <c r="S7" s="396" t="s">
        <v>485</v>
      </c>
      <c r="T7" s="363"/>
      <c r="U7" s="364" t="s">
        <v>484</v>
      </c>
      <c r="V7" s="396" t="s">
        <v>485</v>
      </c>
      <c r="W7" s="363"/>
      <c r="X7" s="364" t="s">
        <v>484</v>
      </c>
      <c r="Y7" s="364" t="s">
        <v>485</v>
      </c>
      <c r="Z7" s="395"/>
      <c r="AA7" s="364" t="s">
        <v>484</v>
      </c>
      <c r="AB7" s="396" t="s">
        <v>485</v>
      </c>
      <c r="AC7" s="363"/>
      <c r="AD7" s="364" t="s">
        <v>484</v>
      </c>
      <c r="AE7" s="396" t="s">
        <v>485</v>
      </c>
      <c r="AF7" s="363"/>
      <c r="AG7" s="364" t="s">
        <v>484</v>
      </c>
      <c r="AH7" s="396" t="s">
        <v>485</v>
      </c>
      <c r="AI7" s="398"/>
      <c r="AJ7" s="364" t="s">
        <v>484</v>
      </c>
      <c r="AK7" s="364" t="s">
        <v>485</v>
      </c>
      <c r="AL7" s="398"/>
      <c r="AM7" s="364" t="s">
        <v>484</v>
      </c>
      <c r="AN7" s="364" t="s">
        <v>485</v>
      </c>
      <c r="AO7" s="398"/>
      <c r="AP7" s="364" t="s">
        <v>484</v>
      </c>
      <c r="AQ7" s="364" t="s">
        <v>485</v>
      </c>
      <c r="AR7" s="1187" t="s">
        <v>487</v>
      </c>
      <c r="AS7" s="364" t="s">
        <v>484</v>
      </c>
      <c r="AT7" s="364" t="s">
        <v>485</v>
      </c>
      <c r="AU7" s="399"/>
      <c r="AV7" s="364" t="s">
        <v>484</v>
      </c>
      <c r="AW7" s="364" t="s">
        <v>485</v>
      </c>
      <c r="AX7" s="1185"/>
    </row>
    <row r="8" spans="1:50" s="296" customFormat="1" ht="14.25" customHeight="1">
      <c r="A8" s="1183"/>
      <c r="B8" s="400" t="s">
        <v>42</v>
      </c>
      <c r="C8" s="365" t="s">
        <v>488</v>
      </c>
      <c r="D8" s="365" t="s">
        <v>489</v>
      </c>
      <c r="E8" s="1188"/>
      <c r="F8" s="365" t="s">
        <v>488</v>
      </c>
      <c r="G8" s="365" t="s">
        <v>489</v>
      </c>
      <c r="H8" s="401" t="s">
        <v>490</v>
      </c>
      <c r="I8" s="402" t="s">
        <v>488</v>
      </c>
      <c r="J8" s="401" t="s">
        <v>489</v>
      </c>
      <c r="K8" s="402" t="s">
        <v>491</v>
      </c>
      <c r="L8" s="402" t="s">
        <v>488</v>
      </c>
      <c r="M8" s="402" t="s">
        <v>489</v>
      </c>
      <c r="N8" s="402" t="s">
        <v>492</v>
      </c>
      <c r="O8" s="365" t="s">
        <v>488</v>
      </c>
      <c r="P8" s="365" t="s">
        <v>489</v>
      </c>
      <c r="Q8" s="402" t="s">
        <v>490</v>
      </c>
      <c r="R8" s="365" t="s">
        <v>488</v>
      </c>
      <c r="S8" s="365" t="s">
        <v>489</v>
      </c>
      <c r="T8" s="402" t="s">
        <v>491</v>
      </c>
      <c r="U8" s="365" t="s">
        <v>488</v>
      </c>
      <c r="V8" s="365" t="s">
        <v>489</v>
      </c>
      <c r="W8" s="402" t="s">
        <v>492</v>
      </c>
      <c r="X8" s="365" t="s">
        <v>488</v>
      </c>
      <c r="Y8" s="365" t="s">
        <v>489</v>
      </c>
      <c r="Z8" s="401" t="s">
        <v>490</v>
      </c>
      <c r="AA8" s="365" t="s">
        <v>488</v>
      </c>
      <c r="AB8" s="365" t="s">
        <v>489</v>
      </c>
      <c r="AC8" s="402" t="s">
        <v>491</v>
      </c>
      <c r="AD8" s="365" t="s">
        <v>488</v>
      </c>
      <c r="AE8" s="365" t="s">
        <v>489</v>
      </c>
      <c r="AF8" s="402" t="s">
        <v>492</v>
      </c>
      <c r="AG8" s="365" t="s">
        <v>488</v>
      </c>
      <c r="AH8" s="365" t="s">
        <v>489</v>
      </c>
      <c r="AI8" s="401" t="s">
        <v>490</v>
      </c>
      <c r="AJ8" s="365" t="s">
        <v>488</v>
      </c>
      <c r="AK8" s="365" t="s">
        <v>489</v>
      </c>
      <c r="AL8" s="402" t="s">
        <v>491</v>
      </c>
      <c r="AM8" s="365" t="s">
        <v>488</v>
      </c>
      <c r="AN8" s="365" t="s">
        <v>489</v>
      </c>
      <c r="AO8" s="402" t="s">
        <v>492</v>
      </c>
      <c r="AP8" s="365" t="s">
        <v>488</v>
      </c>
      <c r="AQ8" s="365" t="s">
        <v>489</v>
      </c>
      <c r="AR8" s="1188"/>
      <c r="AS8" s="365" t="s">
        <v>488</v>
      </c>
      <c r="AT8" s="365" t="s">
        <v>489</v>
      </c>
      <c r="AU8" s="402" t="s">
        <v>192</v>
      </c>
      <c r="AV8" s="365" t="s">
        <v>488</v>
      </c>
      <c r="AW8" s="365" t="s">
        <v>489</v>
      </c>
      <c r="AX8" s="1186"/>
    </row>
    <row r="9" spans="1:50" s="325" customFormat="1" ht="30" customHeight="1">
      <c r="A9" s="403">
        <v>2011</v>
      </c>
      <c r="B9" s="369">
        <v>2716</v>
      </c>
      <c r="C9" s="369" t="s">
        <v>46</v>
      </c>
      <c r="D9" s="369" t="s">
        <v>46</v>
      </c>
      <c r="E9" s="370">
        <v>30</v>
      </c>
      <c r="F9" s="369" t="s">
        <v>46</v>
      </c>
      <c r="G9" s="369" t="s">
        <v>46</v>
      </c>
      <c r="H9" s="370">
        <v>173</v>
      </c>
      <c r="I9" s="369" t="s">
        <v>46</v>
      </c>
      <c r="J9" s="369" t="s">
        <v>46</v>
      </c>
      <c r="K9" s="370">
        <v>24</v>
      </c>
      <c r="L9" s="369" t="s">
        <v>46</v>
      </c>
      <c r="M9" s="369" t="s">
        <v>46</v>
      </c>
      <c r="N9" s="370">
        <v>65</v>
      </c>
      <c r="O9" s="369" t="s">
        <v>46</v>
      </c>
      <c r="P9" s="369" t="s">
        <v>46</v>
      </c>
      <c r="Q9" s="370">
        <v>583</v>
      </c>
      <c r="R9" s="369" t="s">
        <v>46</v>
      </c>
      <c r="S9" s="369" t="s">
        <v>46</v>
      </c>
      <c r="T9" s="370">
        <v>65</v>
      </c>
      <c r="U9" s="369" t="s">
        <v>46</v>
      </c>
      <c r="V9" s="369" t="s">
        <v>46</v>
      </c>
      <c r="W9" s="370">
        <v>97</v>
      </c>
      <c r="X9" s="369" t="s">
        <v>46</v>
      </c>
      <c r="Y9" s="369" t="s">
        <v>46</v>
      </c>
      <c r="Z9" s="370">
        <v>149</v>
      </c>
      <c r="AA9" s="369" t="s">
        <v>46</v>
      </c>
      <c r="AB9" s="369" t="s">
        <v>46</v>
      </c>
      <c r="AC9" s="370">
        <v>34</v>
      </c>
      <c r="AD9" s="369" t="s">
        <v>46</v>
      </c>
      <c r="AE9" s="369" t="s">
        <v>46</v>
      </c>
      <c r="AF9" s="370">
        <v>10</v>
      </c>
      <c r="AG9" s="369" t="s">
        <v>46</v>
      </c>
      <c r="AH9" s="369" t="s">
        <v>46</v>
      </c>
      <c r="AI9" s="370">
        <v>111</v>
      </c>
      <c r="AJ9" s="369" t="s">
        <v>46</v>
      </c>
      <c r="AK9" s="369" t="s">
        <v>46</v>
      </c>
      <c r="AL9" s="369">
        <v>26</v>
      </c>
      <c r="AM9" s="369" t="s">
        <v>46</v>
      </c>
      <c r="AN9" s="369" t="s">
        <v>46</v>
      </c>
      <c r="AO9" s="369">
        <v>0</v>
      </c>
      <c r="AP9" s="369" t="s">
        <v>46</v>
      </c>
      <c r="AQ9" s="369" t="s">
        <v>46</v>
      </c>
      <c r="AR9" s="369">
        <v>17</v>
      </c>
      <c r="AS9" s="369" t="s">
        <v>46</v>
      </c>
      <c r="AT9" s="369" t="s">
        <v>46</v>
      </c>
      <c r="AU9" s="368">
        <v>1332</v>
      </c>
      <c r="AV9" s="369" t="s">
        <v>46</v>
      </c>
      <c r="AW9" s="369" t="s">
        <v>46</v>
      </c>
      <c r="AX9" s="366">
        <v>2011</v>
      </c>
    </row>
    <row r="10" spans="1:50" s="372" customFormat="1" ht="30" customHeight="1">
      <c r="A10" s="403">
        <v>2012</v>
      </c>
      <c r="B10" s="369">
        <v>2796</v>
      </c>
      <c r="C10" s="369" t="s">
        <v>46</v>
      </c>
      <c r="D10" s="369" t="s">
        <v>46</v>
      </c>
      <c r="E10" s="370">
        <v>34</v>
      </c>
      <c r="F10" s="369" t="s">
        <v>46</v>
      </c>
      <c r="G10" s="369" t="s">
        <v>46</v>
      </c>
      <c r="H10" s="370">
        <v>228</v>
      </c>
      <c r="I10" s="369" t="s">
        <v>46</v>
      </c>
      <c r="J10" s="369" t="s">
        <v>46</v>
      </c>
      <c r="K10" s="370">
        <v>31</v>
      </c>
      <c r="L10" s="369" t="s">
        <v>46</v>
      </c>
      <c r="M10" s="369" t="s">
        <v>46</v>
      </c>
      <c r="N10" s="370">
        <v>69</v>
      </c>
      <c r="O10" s="369" t="s">
        <v>46</v>
      </c>
      <c r="P10" s="369" t="s">
        <v>46</v>
      </c>
      <c r="Q10" s="370">
        <v>717</v>
      </c>
      <c r="R10" s="369" t="s">
        <v>46</v>
      </c>
      <c r="S10" s="369" t="s">
        <v>46</v>
      </c>
      <c r="T10" s="370">
        <v>68</v>
      </c>
      <c r="U10" s="369" t="s">
        <v>46</v>
      </c>
      <c r="V10" s="369" t="s">
        <v>46</v>
      </c>
      <c r="W10" s="370">
        <v>108</v>
      </c>
      <c r="X10" s="369" t="s">
        <v>46</v>
      </c>
      <c r="Y10" s="369" t="s">
        <v>46</v>
      </c>
      <c r="Z10" s="370">
        <v>169</v>
      </c>
      <c r="AA10" s="369" t="s">
        <v>46</v>
      </c>
      <c r="AB10" s="369" t="s">
        <v>46</v>
      </c>
      <c r="AC10" s="370">
        <v>36</v>
      </c>
      <c r="AD10" s="369" t="s">
        <v>46</v>
      </c>
      <c r="AE10" s="369" t="s">
        <v>46</v>
      </c>
      <c r="AF10" s="370">
        <v>19</v>
      </c>
      <c r="AG10" s="369" t="s">
        <v>46</v>
      </c>
      <c r="AH10" s="369" t="s">
        <v>46</v>
      </c>
      <c r="AI10" s="370">
        <v>168</v>
      </c>
      <c r="AJ10" s="369" t="s">
        <v>46</v>
      </c>
      <c r="AK10" s="369" t="s">
        <v>46</v>
      </c>
      <c r="AL10" s="369">
        <v>21</v>
      </c>
      <c r="AM10" s="369" t="s">
        <v>46</v>
      </c>
      <c r="AN10" s="369" t="s">
        <v>46</v>
      </c>
      <c r="AO10" s="369">
        <v>0</v>
      </c>
      <c r="AP10" s="369" t="s">
        <v>46</v>
      </c>
      <c r="AQ10" s="369" t="s">
        <v>46</v>
      </c>
      <c r="AR10" s="369">
        <v>19</v>
      </c>
      <c r="AS10" s="369" t="s">
        <v>46</v>
      </c>
      <c r="AT10" s="369" t="s">
        <v>46</v>
      </c>
      <c r="AU10" s="369">
        <v>1109</v>
      </c>
      <c r="AV10" s="369" t="s">
        <v>46</v>
      </c>
      <c r="AW10" s="369" t="s">
        <v>46</v>
      </c>
      <c r="AX10" s="366">
        <v>2012</v>
      </c>
    </row>
    <row r="11" spans="1:50" s="372" customFormat="1" ht="30" customHeight="1">
      <c r="A11" s="403">
        <v>2013</v>
      </c>
      <c r="B11" s="369">
        <v>3121</v>
      </c>
      <c r="C11" s="369" t="s">
        <v>46</v>
      </c>
      <c r="D11" s="369" t="s">
        <v>46</v>
      </c>
      <c r="E11" s="370">
        <v>24</v>
      </c>
      <c r="F11" s="369" t="s">
        <v>46</v>
      </c>
      <c r="G11" s="369" t="s">
        <v>46</v>
      </c>
      <c r="H11" s="370">
        <v>250</v>
      </c>
      <c r="I11" s="369" t="s">
        <v>46</v>
      </c>
      <c r="J11" s="369" t="s">
        <v>46</v>
      </c>
      <c r="K11" s="370">
        <v>26</v>
      </c>
      <c r="L11" s="369" t="s">
        <v>46</v>
      </c>
      <c r="M11" s="369" t="s">
        <v>46</v>
      </c>
      <c r="N11" s="370">
        <v>58</v>
      </c>
      <c r="O11" s="369" t="s">
        <v>46</v>
      </c>
      <c r="P11" s="369" t="s">
        <v>46</v>
      </c>
      <c r="Q11" s="370">
        <v>773</v>
      </c>
      <c r="R11" s="369" t="s">
        <v>46</v>
      </c>
      <c r="S11" s="369" t="s">
        <v>46</v>
      </c>
      <c r="T11" s="370">
        <v>72</v>
      </c>
      <c r="U11" s="369" t="s">
        <v>46</v>
      </c>
      <c r="V11" s="369" t="s">
        <v>46</v>
      </c>
      <c r="W11" s="370">
        <v>77</v>
      </c>
      <c r="X11" s="369" t="s">
        <v>46</v>
      </c>
      <c r="Y11" s="369" t="s">
        <v>46</v>
      </c>
      <c r="Z11" s="370">
        <v>200</v>
      </c>
      <c r="AA11" s="369" t="s">
        <v>46</v>
      </c>
      <c r="AB11" s="369" t="s">
        <v>46</v>
      </c>
      <c r="AC11" s="370">
        <v>32</v>
      </c>
      <c r="AD11" s="369" t="s">
        <v>46</v>
      </c>
      <c r="AE11" s="369" t="s">
        <v>46</v>
      </c>
      <c r="AF11" s="370">
        <v>20</v>
      </c>
      <c r="AG11" s="369" t="s">
        <v>46</v>
      </c>
      <c r="AH11" s="369" t="s">
        <v>46</v>
      </c>
      <c r="AI11" s="370">
        <v>159</v>
      </c>
      <c r="AJ11" s="369" t="s">
        <v>46</v>
      </c>
      <c r="AK11" s="369" t="s">
        <v>46</v>
      </c>
      <c r="AL11" s="369">
        <v>25</v>
      </c>
      <c r="AM11" s="369" t="s">
        <v>46</v>
      </c>
      <c r="AN11" s="369" t="s">
        <v>46</v>
      </c>
      <c r="AO11" s="404">
        <v>0</v>
      </c>
      <c r="AP11" s="369" t="s">
        <v>46</v>
      </c>
      <c r="AQ11" s="369" t="s">
        <v>46</v>
      </c>
      <c r="AR11" s="369">
        <v>7</v>
      </c>
      <c r="AS11" s="369" t="s">
        <v>46</v>
      </c>
      <c r="AT11" s="369" t="s">
        <v>46</v>
      </c>
      <c r="AU11" s="369">
        <v>1346</v>
      </c>
      <c r="AV11" s="369" t="s">
        <v>46</v>
      </c>
      <c r="AW11" s="369" t="s">
        <v>46</v>
      </c>
      <c r="AX11" s="366">
        <v>2013</v>
      </c>
    </row>
    <row r="12" spans="1:50" s="372" customFormat="1" ht="30" customHeight="1">
      <c r="A12" s="403">
        <v>2014</v>
      </c>
      <c r="B12" s="369">
        <v>2936</v>
      </c>
      <c r="C12" s="369" t="s">
        <v>46</v>
      </c>
      <c r="D12" s="369" t="s">
        <v>46</v>
      </c>
      <c r="E12" s="370">
        <v>32</v>
      </c>
      <c r="F12" s="369" t="s">
        <v>46</v>
      </c>
      <c r="G12" s="369" t="s">
        <v>46</v>
      </c>
      <c r="H12" s="370">
        <v>292</v>
      </c>
      <c r="I12" s="369" t="s">
        <v>46</v>
      </c>
      <c r="J12" s="369" t="s">
        <v>46</v>
      </c>
      <c r="K12" s="370">
        <v>49</v>
      </c>
      <c r="L12" s="369" t="s">
        <v>46</v>
      </c>
      <c r="M12" s="369" t="s">
        <v>46</v>
      </c>
      <c r="N12" s="370">
        <v>42</v>
      </c>
      <c r="O12" s="369" t="s">
        <v>46</v>
      </c>
      <c r="P12" s="369" t="s">
        <v>46</v>
      </c>
      <c r="Q12" s="370">
        <v>714</v>
      </c>
      <c r="R12" s="369" t="s">
        <v>46</v>
      </c>
      <c r="S12" s="369" t="s">
        <v>46</v>
      </c>
      <c r="T12" s="370">
        <v>65</v>
      </c>
      <c r="U12" s="369" t="s">
        <v>46</v>
      </c>
      <c r="V12" s="369" t="s">
        <v>46</v>
      </c>
      <c r="W12" s="370">
        <v>37</v>
      </c>
      <c r="X12" s="369" t="s">
        <v>46</v>
      </c>
      <c r="Y12" s="369" t="s">
        <v>46</v>
      </c>
      <c r="Z12" s="370">
        <v>204</v>
      </c>
      <c r="AA12" s="369" t="s">
        <v>46</v>
      </c>
      <c r="AB12" s="369" t="s">
        <v>46</v>
      </c>
      <c r="AC12" s="370">
        <v>31</v>
      </c>
      <c r="AD12" s="369" t="s">
        <v>46</v>
      </c>
      <c r="AE12" s="369" t="s">
        <v>46</v>
      </c>
      <c r="AF12" s="370">
        <v>9</v>
      </c>
      <c r="AG12" s="369" t="s">
        <v>46</v>
      </c>
      <c r="AH12" s="369" t="s">
        <v>46</v>
      </c>
      <c r="AI12" s="370">
        <v>196</v>
      </c>
      <c r="AJ12" s="369" t="s">
        <v>46</v>
      </c>
      <c r="AK12" s="369" t="s">
        <v>46</v>
      </c>
      <c r="AL12" s="369">
        <v>19</v>
      </c>
      <c r="AM12" s="369" t="s">
        <v>46</v>
      </c>
      <c r="AN12" s="369" t="s">
        <v>46</v>
      </c>
      <c r="AO12" s="404">
        <v>0</v>
      </c>
      <c r="AP12" s="369">
        <v>0</v>
      </c>
      <c r="AQ12" s="369">
        <v>0</v>
      </c>
      <c r="AR12" s="369">
        <v>14</v>
      </c>
      <c r="AS12" s="369" t="s">
        <v>46</v>
      </c>
      <c r="AT12" s="369" t="s">
        <v>46</v>
      </c>
      <c r="AU12" s="369">
        <v>1232</v>
      </c>
      <c r="AV12" s="369" t="s">
        <v>46</v>
      </c>
      <c r="AW12" s="369" t="s">
        <v>46</v>
      </c>
      <c r="AX12" s="366">
        <v>2014</v>
      </c>
    </row>
    <row r="13" spans="1:50" s="372" customFormat="1" ht="30" customHeight="1">
      <c r="A13" s="403">
        <v>2015</v>
      </c>
      <c r="B13" s="369">
        <v>3255</v>
      </c>
      <c r="C13" s="369" t="s">
        <v>46</v>
      </c>
      <c r="D13" s="369" t="s">
        <v>46</v>
      </c>
      <c r="E13" s="370">
        <v>48</v>
      </c>
      <c r="F13" s="369" t="s">
        <v>46</v>
      </c>
      <c r="G13" s="369" t="s">
        <v>46</v>
      </c>
      <c r="H13" s="370">
        <v>245</v>
      </c>
      <c r="I13" s="369" t="s">
        <v>46</v>
      </c>
      <c r="J13" s="369" t="s">
        <v>46</v>
      </c>
      <c r="K13" s="370">
        <v>40</v>
      </c>
      <c r="L13" s="369" t="s">
        <v>46</v>
      </c>
      <c r="M13" s="369" t="s">
        <v>46</v>
      </c>
      <c r="N13" s="370">
        <v>31</v>
      </c>
      <c r="O13" s="369" t="s">
        <v>46</v>
      </c>
      <c r="P13" s="369" t="s">
        <v>46</v>
      </c>
      <c r="Q13" s="370">
        <v>751</v>
      </c>
      <c r="R13" s="369" t="s">
        <v>46</v>
      </c>
      <c r="S13" s="369" t="s">
        <v>46</v>
      </c>
      <c r="T13" s="370">
        <v>87</v>
      </c>
      <c r="U13" s="369" t="s">
        <v>46</v>
      </c>
      <c r="V13" s="369" t="s">
        <v>46</v>
      </c>
      <c r="W13" s="370">
        <v>27</v>
      </c>
      <c r="X13" s="369" t="s">
        <v>46</v>
      </c>
      <c r="Y13" s="369" t="s">
        <v>46</v>
      </c>
      <c r="Z13" s="370">
        <v>232</v>
      </c>
      <c r="AA13" s="369" t="s">
        <v>46</v>
      </c>
      <c r="AB13" s="369" t="s">
        <v>46</v>
      </c>
      <c r="AC13" s="370">
        <v>360</v>
      </c>
      <c r="AD13" s="369" t="s">
        <v>46</v>
      </c>
      <c r="AE13" s="369" t="s">
        <v>46</v>
      </c>
      <c r="AF13" s="370">
        <v>12</v>
      </c>
      <c r="AG13" s="369" t="s">
        <v>46</v>
      </c>
      <c r="AH13" s="369" t="s">
        <v>46</v>
      </c>
      <c r="AI13" s="370">
        <v>203</v>
      </c>
      <c r="AJ13" s="369" t="s">
        <v>46</v>
      </c>
      <c r="AK13" s="369" t="s">
        <v>46</v>
      </c>
      <c r="AL13" s="369">
        <v>31</v>
      </c>
      <c r="AM13" s="369" t="s">
        <v>46</v>
      </c>
      <c r="AN13" s="369" t="s">
        <v>493</v>
      </c>
      <c r="AO13" s="404">
        <v>0</v>
      </c>
      <c r="AP13" s="369">
        <v>0</v>
      </c>
      <c r="AQ13" s="369">
        <v>0</v>
      </c>
      <c r="AR13" s="369">
        <v>24</v>
      </c>
      <c r="AS13" s="369" t="s">
        <v>46</v>
      </c>
      <c r="AT13" s="369" t="s">
        <v>46</v>
      </c>
      <c r="AU13" s="369">
        <v>1354</v>
      </c>
      <c r="AV13" s="369" t="s">
        <v>46</v>
      </c>
      <c r="AW13" s="369" t="s">
        <v>46</v>
      </c>
      <c r="AX13" s="366">
        <v>2015</v>
      </c>
    </row>
    <row r="14" spans="1:50" s="374" customFormat="1" ht="30" customHeight="1" thickBot="1">
      <c r="A14" s="405">
        <v>2016</v>
      </c>
      <c r="B14" s="991">
        <v>3323</v>
      </c>
      <c r="C14" s="992" t="s">
        <v>46</v>
      </c>
      <c r="D14" s="992" t="s">
        <v>46</v>
      </c>
      <c r="E14" s="993">
        <v>56</v>
      </c>
      <c r="F14" s="992" t="s">
        <v>46</v>
      </c>
      <c r="G14" s="992" t="s">
        <v>46</v>
      </c>
      <c r="H14" s="993">
        <v>365</v>
      </c>
      <c r="I14" s="992" t="s">
        <v>46</v>
      </c>
      <c r="J14" s="992" t="s">
        <v>46</v>
      </c>
      <c r="K14" s="993">
        <v>50</v>
      </c>
      <c r="L14" s="992" t="s">
        <v>46</v>
      </c>
      <c r="M14" s="992" t="s">
        <v>46</v>
      </c>
      <c r="N14" s="993">
        <v>62</v>
      </c>
      <c r="O14" s="992" t="s">
        <v>46</v>
      </c>
      <c r="P14" s="992" t="s">
        <v>46</v>
      </c>
      <c r="Q14" s="993">
        <v>779</v>
      </c>
      <c r="R14" s="992" t="s">
        <v>46</v>
      </c>
      <c r="S14" s="992" t="s">
        <v>46</v>
      </c>
      <c r="T14" s="993">
        <v>71</v>
      </c>
      <c r="U14" s="992" t="s">
        <v>46</v>
      </c>
      <c r="V14" s="992" t="s">
        <v>46</v>
      </c>
      <c r="W14" s="993">
        <v>47</v>
      </c>
      <c r="X14" s="992" t="s">
        <v>46</v>
      </c>
      <c r="Y14" s="992" t="s">
        <v>46</v>
      </c>
      <c r="Z14" s="993">
        <v>219</v>
      </c>
      <c r="AA14" s="992" t="s">
        <v>46</v>
      </c>
      <c r="AB14" s="992" t="s">
        <v>46</v>
      </c>
      <c r="AC14" s="993">
        <v>31</v>
      </c>
      <c r="AD14" s="992" t="s">
        <v>46</v>
      </c>
      <c r="AE14" s="992" t="s">
        <v>46</v>
      </c>
      <c r="AF14" s="993">
        <v>21</v>
      </c>
      <c r="AG14" s="992" t="s">
        <v>46</v>
      </c>
      <c r="AH14" s="992" t="s">
        <v>46</v>
      </c>
      <c r="AI14" s="993">
        <v>203</v>
      </c>
      <c r="AJ14" s="992" t="s">
        <v>46</v>
      </c>
      <c r="AK14" s="992" t="s">
        <v>46</v>
      </c>
      <c r="AL14" s="994">
        <v>43</v>
      </c>
      <c r="AM14" s="992" t="s">
        <v>46</v>
      </c>
      <c r="AN14" s="992" t="s">
        <v>46</v>
      </c>
      <c r="AO14" s="995">
        <v>0</v>
      </c>
      <c r="AP14" s="992">
        <v>0</v>
      </c>
      <c r="AQ14" s="992">
        <v>0</v>
      </c>
      <c r="AR14" s="994">
        <v>22</v>
      </c>
      <c r="AS14" s="992" t="s">
        <v>46</v>
      </c>
      <c r="AT14" s="992" t="s">
        <v>46</v>
      </c>
      <c r="AU14" s="994">
        <v>1354</v>
      </c>
      <c r="AV14" s="992" t="s">
        <v>46</v>
      </c>
      <c r="AW14" s="992" t="s">
        <v>46</v>
      </c>
      <c r="AX14" s="373">
        <v>2016</v>
      </c>
    </row>
    <row r="15" spans="1:50" s="296" customFormat="1" ht="24.75" customHeight="1">
      <c r="A15" s="1170" t="s">
        <v>494</v>
      </c>
      <c r="B15" s="1170"/>
      <c r="C15" s="1170"/>
      <c r="D15" s="1170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30"/>
      <c r="U15" s="330"/>
      <c r="V15" s="330"/>
      <c r="W15" s="328"/>
      <c r="X15" s="328"/>
      <c r="Y15" s="328"/>
      <c r="Z15" s="328"/>
      <c r="AA15" s="328"/>
      <c r="AB15" s="1170" t="s">
        <v>495</v>
      </c>
      <c r="AC15" s="1170"/>
      <c r="AD15" s="1170"/>
      <c r="AE15" s="1170"/>
      <c r="AF15" s="1170"/>
      <c r="AG15" s="1170"/>
      <c r="AH15" s="1170"/>
      <c r="AI15" s="1170"/>
      <c r="AJ15" s="1170"/>
      <c r="AK15" s="1170"/>
      <c r="AL15" s="1170"/>
      <c r="AM15" s="1170"/>
      <c r="AN15" s="1170"/>
      <c r="AO15" s="1170"/>
      <c r="AP15" s="1170"/>
      <c r="AQ15" s="1170"/>
      <c r="AR15" s="1170"/>
      <c r="AS15" s="1170"/>
      <c r="AT15" s="1170"/>
      <c r="AU15" s="1170"/>
      <c r="AV15" s="1170"/>
      <c r="AW15" s="1170"/>
      <c r="AX15" s="1170"/>
    </row>
    <row r="16" spans="1:50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spans="1:1" ht="21" customHeight="1">
      <c r="A33" s="339"/>
    </row>
    <row r="34" spans="1:1" ht="21" customHeight="1"/>
    <row r="35" spans="1:1" ht="21" customHeight="1"/>
  </sheetData>
  <mergeCells count="12">
    <mergeCell ref="A15:D15"/>
    <mergeCell ref="AB15:AX15"/>
    <mergeCell ref="A2:Y2"/>
    <mergeCell ref="AB2:AX2"/>
    <mergeCell ref="A5:A8"/>
    <mergeCell ref="H5:P5"/>
    <mergeCell ref="Q5:Y5"/>
    <mergeCell ref="AB5:AH5"/>
    <mergeCell ref="AK5:AQ5"/>
    <mergeCell ref="AX5:AX8"/>
    <mergeCell ref="E7:E8"/>
    <mergeCell ref="AR7:AR8"/>
  </mergeCells>
  <phoneticPr fontId="41" type="noConversion"/>
  <printOptions horizontalCentered="1" gridLinesSet="0"/>
  <pageMargins left="0.19685039370078741" right="0.19685039370078741" top="0.70866141732283472" bottom="0.39370078740157483" header="0" footer="0"/>
  <pageSetup paperSize="9" scale="66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GridLines="0" view="pageBreakPreview" zoomScaleNormal="100" workbookViewId="0">
      <selection activeCell="B12" sqref="B12:Y12"/>
    </sheetView>
  </sheetViews>
  <sheetFormatPr defaultRowHeight="15.75"/>
  <cols>
    <col min="1" max="1" width="7.625" style="229" customWidth="1"/>
    <col min="2" max="4" width="7.875" style="229" customWidth="1"/>
    <col min="5" max="5" width="9" style="229"/>
    <col min="6" max="6" width="7.75" style="229" customWidth="1"/>
    <col min="7" max="7" width="9" style="229"/>
    <col min="8" max="10" width="8.5" style="229" customWidth="1"/>
    <col min="11" max="11" width="10.125" style="229" customWidth="1"/>
    <col min="12" max="12" width="6.875" style="229" customWidth="1"/>
    <col min="13" max="13" width="7" style="229" customWidth="1"/>
    <col min="14" max="14" width="13.875" style="229" customWidth="1"/>
    <col min="15" max="15" width="6.875" style="229" customWidth="1"/>
    <col min="16" max="16" width="7.125" style="229" customWidth="1"/>
    <col min="17" max="17" width="9" style="231"/>
    <col min="18" max="18" width="7" style="231" customWidth="1"/>
    <col min="19" max="19" width="6.75" style="231" customWidth="1"/>
    <col min="20" max="20" width="9" style="231"/>
    <col min="21" max="22" width="7.125" style="231" customWidth="1"/>
    <col min="23" max="23" width="9" style="231"/>
    <col min="24" max="24" width="6.75" style="231" customWidth="1"/>
    <col min="25" max="25" width="7.375" style="231" customWidth="1"/>
    <col min="26" max="16384" width="9" style="231"/>
  </cols>
  <sheetData>
    <row r="1" spans="1:26" s="186" customFormat="1" ht="35.1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26" s="187" customFormat="1" ht="21" customHeight="1">
      <c r="A2" s="1054" t="s">
        <v>496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</row>
    <row r="3" spans="1:26" s="186" customFormat="1" ht="22.5" customHeight="1">
      <c r="A3" s="1054" t="s">
        <v>497</v>
      </c>
      <c r="B3" s="1054"/>
      <c r="C3" s="1054"/>
      <c r="D3" s="1054"/>
      <c r="E3" s="1054"/>
      <c r="F3" s="1054"/>
      <c r="G3" s="1054"/>
      <c r="H3" s="1054"/>
      <c r="I3" s="1054"/>
      <c r="J3" s="1054"/>
      <c r="K3" s="1054"/>
      <c r="L3" s="1054"/>
      <c r="M3" s="1054"/>
      <c r="N3" s="1054"/>
      <c r="O3" s="1054"/>
      <c r="P3" s="1054"/>
    </row>
    <row r="4" spans="1:26" s="408" customFormat="1" ht="28.5" customHeight="1" thickBot="1">
      <c r="A4" s="408" t="s">
        <v>310</v>
      </c>
      <c r="N4" s="409" t="s">
        <v>498</v>
      </c>
      <c r="O4" s="409" t="s">
        <v>498</v>
      </c>
      <c r="P4" s="409" t="s">
        <v>498</v>
      </c>
    </row>
    <row r="5" spans="1:26" s="301" customFormat="1" ht="29.25" customHeight="1">
      <c r="A5" s="1162" t="s">
        <v>499</v>
      </c>
      <c r="B5" s="410" t="s">
        <v>337</v>
      </c>
      <c r="C5" s="410"/>
      <c r="D5" s="410"/>
      <c r="E5" s="411" t="s">
        <v>500</v>
      </c>
      <c r="F5" s="412"/>
      <c r="G5" s="413"/>
      <c r="H5" s="411" t="s">
        <v>501</v>
      </c>
      <c r="I5" s="412"/>
      <c r="J5" s="413"/>
      <c r="K5" s="411" t="s">
        <v>502</v>
      </c>
      <c r="L5" s="412"/>
      <c r="M5" s="413"/>
      <c r="N5" s="411" t="s">
        <v>503</v>
      </c>
      <c r="O5" s="412"/>
      <c r="P5" s="413"/>
      <c r="Q5" s="411" t="s">
        <v>504</v>
      </c>
      <c r="R5" s="412"/>
      <c r="S5" s="413"/>
      <c r="T5" s="414" t="s">
        <v>505</v>
      </c>
      <c r="U5" s="415"/>
      <c r="V5" s="416"/>
      <c r="W5" s="411" t="s">
        <v>506</v>
      </c>
      <c r="X5" s="412"/>
      <c r="Y5" s="413"/>
      <c r="Z5" s="1171" t="s">
        <v>507</v>
      </c>
    </row>
    <row r="6" spans="1:26" s="301" customFormat="1" ht="63.75" customHeight="1">
      <c r="A6" s="1164"/>
      <c r="B6" s="308" t="s">
        <v>42</v>
      </c>
      <c r="C6" s="417" t="s">
        <v>508</v>
      </c>
      <c r="D6" s="417" t="s">
        <v>509</v>
      </c>
      <c r="E6" s="418" t="s">
        <v>510</v>
      </c>
      <c r="F6" s="417" t="s">
        <v>508</v>
      </c>
      <c r="G6" s="417" t="s">
        <v>509</v>
      </c>
      <c r="H6" s="419" t="s">
        <v>511</v>
      </c>
      <c r="I6" s="417" t="s">
        <v>508</v>
      </c>
      <c r="J6" s="417" t="s">
        <v>509</v>
      </c>
      <c r="K6" s="418" t="s">
        <v>512</v>
      </c>
      <c r="L6" s="417" t="s">
        <v>508</v>
      </c>
      <c r="M6" s="417" t="s">
        <v>509</v>
      </c>
      <c r="N6" s="418" t="s">
        <v>513</v>
      </c>
      <c r="O6" s="417" t="s">
        <v>508</v>
      </c>
      <c r="P6" s="417" t="s">
        <v>509</v>
      </c>
      <c r="Q6" s="418" t="s">
        <v>514</v>
      </c>
      <c r="R6" s="417" t="s">
        <v>508</v>
      </c>
      <c r="S6" s="417" t="s">
        <v>509</v>
      </c>
      <c r="T6" s="420" t="s">
        <v>515</v>
      </c>
      <c r="U6" s="417" t="s">
        <v>508</v>
      </c>
      <c r="V6" s="417" t="s">
        <v>509</v>
      </c>
      <c r="W6" s="418" t="s">
        <v>516</v>
      </c>
      <c r="X6" s="417" t="s">
        <v>508</v>
      </c>
      <c r="Y6" s="417" t="s">
        <v>509</v>
      </c>
      <c r="Z6" s="1173"/>
    </row>
    <row r="7" spans="1:26" s="425" customFormat="1" ht="73.5" customHeight="1">
      <c r="A7" s="421">
        <v>2011</v>
      </c>
      <c r="B7" s="422">
        <v>144</v>
      </c>
      <c r="C7" s="422" t="s">
        <v>46</v>
      </c>
      <c r="D7" s="422" t="s">
        <v>46</v>
      </c>
      <c r="E7" s="422">
        <v>1</v>
      </c>
      <c r="F7" s="422" t="s">
        <v>46</v>
      </c>
      <c r="G7" s="422" t="s">
        <v>46</v>
      </c>
      <c r="H7" s="422">
        <v>40</v>
      </c>
      <c r="I7" s="422" t="s">
        <v>46</v>
      </c>
      <c r="J7" s="422" t="s">
        <v>46</v>
      </c>
      <c r="K7" s="422">
        <v>62</v>
      </c>
      <c r="L7" s="422" t="s">
        <v>46</v>
      </c>
      <c r="M7" s="422" t="s">
        <v>46</v>
      </c>
      <c r="N7" s="423">
        <v>15</v>
      </c>
      <c r="O7" s="422" t="s">
        <v>46</v>
      </c>
      <c r="P7" s="422" t="s">
        <v>46</v>
      </c>
      <c r="Q7" s="218">
        <v>0</v>
      </c>
      <c r="R7" s="422" t="s">
        <v>46</v>
      </c>
      <c r="S7" s="422" t="s">
        <v>46</v>
      </c>
      <c r="T7" s="218">
        <v>2</v>
      </c>
      <c r="U7" s="422" t="s">
        <v>46</v>
      </c>
      <c r="V7" s="422" t="s">
        <v>46</v>
      </c>
      <c r="W7" s="218">
        <v>24</v>
      </c>
      <c r="X7" s="422" t="s">
        <v>46</v>
      </c>
      <c r="Y7" s="422" t="s">
        <v>46</v>
      </c>
      <c r="Z7" s="424">
        <v>2011</v>
      </c>
    </row>
    <row r="8" spans="1:26" s="425" customFormat="1" ht="73.5" customHeight="1">
      <c r="A8" s="421">
        <v>2012</v>
      </c>
      <c r="B8" s="422">
        <v>152</v>
      </c>
      <c r="C8" s="422" t="s">
        <v>46</v>
      </c>
      <c r="D8" s="422" t="s">
        <v>46</v>
      </c>
      <c r="E8" s="422">
        <v>10</v>
      </c>
      <c r="F8" s="422" t="s">
        <v>46</v>
      </c>
      <c r="G8" s="422" t="s">
        <v>46</v>
      </c>
      <c r="H8" s="422">
        <v>41</v>
      </c>
      <c r="I8" s="422" t="s">
        <v>46</v>
      </c>
      <c r="J8" s="422" t="s">
        <v>46</v>
      </c>
      <c r="K8" s="422">
        <v>48</v>
      </c>
      <c r="L8" s="422" t="s">
        <v>46</v>
      </c>
      <c r="M8" s="422" t="s">
        <v>46</v>
      </c>
      <c r="N8" s="423">
        <v>20</v>
      </c>
      <c r="O8" s="422" t="s">
        <v>46</v>
      </c>
      <c r="P8" s="422" t="s">
        <v>46</v>
      </c>
      <c r="Q8" s="218">
        <v>0</v>
      </c>
      <c r="R8" s="422" t="s">
        <v>46</v>
      </c>
      <c r="S8" s="422" t="s">
        <v>46</v>
      </c>
      <c r="T8" s="218">
        <v>0</v>
      </c>
      <c r="U8" s="422" t="s">
        <v>46</v>
      </c>
      <c r="V8" s="422" t="s">
        <v>46</v>
      </c>
      <c r="W8" s="218">
        <v>33</v>
      </c>
      <c r="X8" s="422" t="s">
        <v>46</v>
      </c>
      <c r="Y8" s="422" t="s">
        <v>46</v>
      </c>
      <c r="Z8" s="424">
        <v>2012</v>
      </c>
    </row>
    <row r="9" spans="1:26" s="425" customFormat="1" ht="73.5" customHeight="1">
      <c r="A9" s="421">
        <v>2013</v>
      </c>
      <c r="B9" s="422">
        <v>145</v>
      </c>
      <c r="C9" s="422" t="s">
        <v>46</v>
      </c>
      <c r="D9" s="422" t="s">
        <v>46</v>
      </c>
      <c r="E9" s="422">
        <v>2</v>
      </c>
      <c r="F9" s="422" t="s">
        <v>46</v>
      </c>
      <c r="G9" s="422" t="s">
        <v>46</v>
      </c>
      <c r="H9" s="422">
        <v>53</v>
      </c>
      <c r="I9" s="422" t="s">
        <v>46</v>
      </c>
      <c r="J9" s="422" t="s">
        <v>46</v>
      </c>
      <c r="K9" s="422">
        <v>45</v>
      </c>
      <c r="L9" s="422" t="s">
        <v>46</v>
      </c>
      <c r="M9" s="422" t="s">
        <v>46</v>
      </c>
      <c r="N9" s="423">
        <v>27</v>
      </c>
      <c r="O9" s="422" t="s">
        <v>46</v>
      </c>
      <c r="P9" s="422" t="s">
        <v>46</v>
      </c>
      <c r="Q9" s="218">
        <v>0</v>
      </c>
      <c r="R9" s="422" t="s">
        <v>46</v>
      </c>
      <c r="S9" s="422" t="s">
        <v>46</v>
      </c>
      <c r="T9" s="218">
        <v>0</v>
      </c>
      <c r="U9" s="422" t="s">
        <v>46</v>
      </c>
      <c r="V9" s="422" t="s">
        <v>46</v>
      </c>
      <c r="W9" s="218">
        <v>18</v>
      </c>
      <c r="X9" s="422" t="s">
        <v>46</v>
      </c>
      <c r="Y9" s="422" t="s">
        <v>46</v>
      </c>
      <c r="Z9" s="424">
        <v>2013</v>
      </c>
    </row>
    <row r="10" spans="1:26" s="425" customFormat="1" ht="73.5" customHeight="1">
      <c r="A10" s="421">
        <v>2014</v>
      </c>
      <c r="B10" s="422">
        <v>87</v>
      </c>
      <c r="C10" s="422" t="s">
        <v>46</v>
      </c>
      <c r="D10" s="422" t="s">
        <v>46</v>
      </c>
      <c r="E10" s="422">
        <v>2</v>
      </c>
      <c r="F10" s="422" t="s">
        <v>46</v>
      </c>
      <c r="G10" s="422" t="s">
        <v>46</v>
      </c>
      <c r="H10" s="422">
        <v>32</v>
      </c>
      <c r="I10" s="422" t="s">
        <v>46</v>
      </c>
      <c r="J10" s="422" t="s">
        <v>46</v>
      </c>
      <c r="K10" s="422">
        <v>17</v>
      </c>
      <c r="L10" s="422" t="s">
        <v>46</v>
      </c>
      <c r="M10" s="422" t="s">
        <v>46</v>
      </c>
      <c r="N10" s="423">
        <v>16</v>
      </c>
      <c r="O10" s="422" t="s">
        <v>46</v>
      </c>
      <c r="P10" s="422" t="s">
        <v>46</v>
      </c>
      <c r="Q10" s="218">
        <v>0</v>
      </c>
      <c r="R10" s="422">
        <v>0</v>
      </c>
      <c r="S10" s="422">
        <v>0</v>
      </c>
      <c r="T10" s="218">
        <v>0</v>
      </c>
      <c r="U10" s="422">
        <v>0</v>
      </c>
      <c r="V10" s="422">
        <v>0</v>
      </c>
      <c r="W10" s="218">
        <v>20</v>
      </c>
      <c r="X10" s="422" t="s">
        <v>46</v>
      </c>
      <c r="Y10" s="422" t="s">
        <v>46</v>
      </c>
      <c r="Z10" s="424">
        <v>2014</v>
      </c>
    </row>
    <row r="11" spans="1:26" s="425" customFormat="1" ht="73.5" customHeight="1">
      <c r="A11" s="421">
        <v>2015</v>
      </c>
      <c r="B11" s="422">
        <v>64</v>
      </c>
      <c r="C11" s="422" t="s">
        <v>46</v>
      </c>
      <c r="D11" s="422" t="s">
        <v>46</v>
      </c>
      <c r="E11" s="422">
        <v>1</v>
      </c>
      <c r="F11" s="422" t="s">
        <v>46</v>
      </c>
      <c r="G11" s="422" t="s">
        <v>46</v>
      </c>
      <c r="H11" s="422">
        <v>22</v>
      </c>
      <c r="I11" s="422" t="s">
        <v>46</v>
      </c>
      <c r="J11" s="422" t="s">
        <v>46</v>
      </c>
      <c r="K11" s="422">
        <v>10</v>
      </c>
      <c r="L11" s="422" t="s">
        <v>46</v>
      </c>
      <c r="M11" s="422" t="s">
        <v>46</v>
      </c>
      <c r="N11" s="423">
        <v>8</v>
      </c>
      <c r="O11" s="422" t="s">
        <v>46</v>
      </c>
      <c r="P11" s="422" t="s">
        <v>46</v>
      </c>
      <c r="Q11" s="218">
        <v>0</v>
      </c>
      <c r="R11" s="422">
        <v>0</v>
      </c>
      <c r="S11" s="422">
        <v>0</v>
      </c>
      <c r="T11" s="218">
        <v>3</v>
      </c>
      <c r="U11" s="422" t="s">
        <v>46</v>
      </c>
      <c r="V11" s="422" t="s">
        <v>46</v>
      </c>
      <c r="W11" s="218">
        <v>20</v>
      </c>
      <c r="X11" s="422" t="s">
        <v>46</v>
      </c>
      <c r="Y11" s="422" t="s">
        <v>46</v>
      </c>
      <c r="Z11" s="424">
        <v>2015</v>
      </c>
    </row>
    <row r="12" spans="1:26" s="428" customFormat="1" ht="73.5" customHeight="1" thickBot="1">
      <c r="A12" s="426">
        <v>2016</v>
      </c>
      <c r="B12" s="997">
        <v>115</v>
      </c>
      <c r="C12" s="996" t="s">
        <v>46</v>
      </c>
      <c r="D12" s="996" t="s">
        <v>46</v>
      </c>
      <c r="E12" s="997">
        <v>16</v>
      </c>
      <c r="F12" s="996" t="s">
        <v>46</v>
      </c>
      <c r="G12" s="996" t="s">
        <v>46</v>
      </c>
      <c r="H12" s="997">
        <v>25</v>
      </c>
      <c r="I12" s="996" t="s">
        <v>46</v>
      </c>
      <c r="J12" s="996" t="s">
        <v>46</v>
      </c>
      <c r="K12" s="997">
        <v>31</v>
      </c>
      <c r="L12" s="996" t="s">
        <v>46</v>
      </c>
      <c r="M12" s="996" t="s">
        <v>46</v>
      </c>
      <c r="N12" s="999">
        <v>14</v>
      </c>
      <c r="O12" s="996" t="s">
        <v>46</v>
      </c>
      <c r="P12" s="996" t="s">
        <v>46</v>
      </c>
      <c r="Q12" s="999">
        <v>0</v>
      </c>
      <c r="R12" s="998">
        <v>0</v>
      </c>
      <c r="S12" s="998">
        <v>0</v>
      </c>
      <c r="T12" s="999">
        <v>5</v>
      </c>
      <c r="U12" s="996" t="s">
        <v>46</v>
      </c>
      <c r="V12" s="996" t="s">
        <v>46</v>
      </c>
      <c r="W12" s="999">
        <v>24</v>
      </c>
      <c r="X12" s="996" t="s">
        <v>46</v>
      </c>
      <c r="Y12" s="996" t="s">
        <v>46</v>
      </c>
      <c r="Z12" s="427">
        <v>2016</v>
      </c>
    </row>
    <row r="13" spans="1:26" s="430" customFormat="1" ht="30" customHeight="1">
      <c r="A13" s="1170" t="s">
        <v>517</v>
      </c>
      <c r="B13" s="1170"/>
      <c r="C13" s="1170"/>
      <c r="D13" s="1170"/>
      <c r="E13" s="1170"/>
      <c r="F13" s="1170"/>
      <c r="G13" s="1170"/>
      <c r="H13" s="429"/>
      <c r="I13" s="429"/>
      <c r="J13" s="1199" t="s">
        <v>518</v>
      </c>
      <c r="K13" s="1199"/>
      <c r="L13" s="1199"/>
      <c r="M13" s="1199"/>
      <c r="N13" s="1199"/>
      <c r="O13" s="1199"/>
      <c r="P13" s="1199"/>
    </row>
    <row r="14" spans="1:26" ht="30" customHeight="1"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1:26" ht="30" customHeight="1"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</row>
    <row r="16" spans="1:26" ht="30" customHeight="1"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</row>
    <row r="17" spans="1:13" ht="30" customHeight="1"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</row>
    <row r="18" spans="1:13" ht="30" customHeight="1"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</row>
    <row r="19" spans="1:13" ht="30" customHeight="1"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</row>
    <row r="20" spans="1:13" ht="30" customHeight="1">
      <c r="B20" s="230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</row>
    <row r="21" spans="1:13" ht="30" customHeight="1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</row>
    <row r="22" spans="1:13" ht="30" customHeight="1">
      <c r="A22" s="228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</row>
    <row r="23" spans="1:13" ht="30" customHeight="1"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</row>
    <row r="24" spans="1:13" ht="30" customHeight="1"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</row>
    <row r="25" spans="1:13" ht="30" customHeight="1"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</row>
    <row r="26" spans="1:13" ht="30" customHeight="1"/>
    <row r="27" spans="1:13" ht="30" customHeight="1"/>
    <row r="28" spans="1:13" ht="30" customHeight="1"/>
    <row r="29" spans="1:13" ht="30" customHeight="1"/>
    <row r="30" spans="1:13" ht="30" customHeight="1"/>
    <row r="31" spans="1:13" ht="30" customHeight="1"/>
    <row r="32" spans="1:13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6">
    <mergeCell ref="A2:P2"/>
    <mergeCell ref="A3:P3"/>
    <mergeCell ref="A5:A6"/>
    <mergeCell ref="Z5:Z6"/>
    <mergeCell ref="A13:G13"/>
    <mergeCell ref="J13:P13"/>
  </mergeCells>
  <phoneticPr fontId="41" type="noConversion"/>
  <pageMargins left="0.22" right="0.15748031496062992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showGridLines="0" view="pageBreakPreview" topLeftCell="I3" zoomScale="85" zoomScaleNormal="85" zoomScaleSheetLayoutView="80" workbookViewId="0">
      <selection activeCell="M20" sqref="M20"/>
    </sheetView>
  </sheetViews>
  <sheetFormatPr defaultRowHeight="15.75"/>
  <cols>
    <col min="1" max="1" width="9.625" style="229" customWidth="1"/>
    <col min="2" max="8" width="12.25" style="229" customWidth="1"/>
    <col min="9" max="11" width="13.375" style="229" customWidth="1"/>
    <col min="12" max="12" width="10.375" style="229" customWidth="1"/>
    <col min="13" max="13" width="5.5" style="229" bestFit="1" customWidth="1"/>
    <col min="14" max="14" width="7.5" style="229" bestFit="1" customWidth="1"/>
    <col min="15" max="15" width="6.5" style="229" bestFit="1" customWidth="1"/>
    <col min="16" max="16" width="5.5" style="229" bestFit="1" customWidth="1"/>
    <col min="17" max="18" width="7.5" style="229" bestFit="1" customWidth="1"/>
    <col min="19" max="19" width="5.5" style="229" bestFit="1" customWidth="1"/>
    <col min="20" max="20" width="7.5" style="229" bestFit="1" customWidth="1"/>
    <col min="21" max="21" width="8.5" style="231" bestFit="1" customWidth="1"/>
    <col min="22" max="22" width="5.5" style="231" bestFit="1" customWidth="1"/>
    <col min="23" max="23" width="7.5" style="231" bestFit="1" customWidth="1"/>
    <col min="24" max="24" width="8.875" style="231" customWidth="1"/>
    <col min="25" max="25" width="6.375" style="231" customWidth="1"/>
    <col min="26" max="26" width="7" style="231" customWidth="1"/>
    <col min="27" max="27" width="14.625" style="230" customWidth="1"/>
    <col min="28" max="16384" width="9" style="231"/>
  </cols>
  <sheetData>
    <row r="1" spans="1:27" s="186" customFormat="1" ht="3.7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AA1" s="185"/>
    </row>
    <row r="2" spans="1:27" s="187" customFormat="1" ht="24" customHeight="1">
      <c r="A2" s="1054" t="s">
        <v>519</v>
      </c>
      <c r="B2" s="1054"/>
      <c r="C2" s="1054"/>
      <c r="D2" s="1054"/>
      <c r="E2" s="1054"/>
      <c r="F2" s="1054"/>
      <c r="G2" s="1054"/>
      <c r="H2" s="1054"/>
      <c r="I2" s="1054" t="s">
        <v>520</v>
      </c>
      <c r="J2" s="1054"/>
      <c r="K2" s="1054"/>
      <c r="L2" s="1054"/>
      <c r="M2" s="1054"/>
      <c r="N2" s="1054"/>
      <c r="O2" s="1054"/>
      <c r="P2" s="1054"/>
      <c r="Q2" s="1054"/>
      <c r="R2" s="1054"/>
      <c r="S2" s="1054"/>
      <c r="T2" s="1054"/>
      <c r="U2" s="1054"/>
      <c r="V2" s="1054"/>
      <c r="W2" s="1054"/>
      <c r="X2" s="1054"/>
      <c r="Y2" s="1054"/>
      <c r="Z2" s="1054"/>
      <c r="AA2" s="1054"/>
    </row>
    <row r="3" spans="1:27" s="187" customFormat="1" ht="9" customHeight="1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</row>
    <row r="4" spans="1:27" s="191" customFormat="1" ht="18.75" customHeight="1" thickBot="1">
      <c r="A4" s="191" t="s">
        <v>521</v>
      </c>
      <c r="R4" s="193"/>
      <c r="S4" s="193"/>
      <c r="T4" s="193"/>
      <c r="AA4" s="193" t="s">
        <v>522</v>
      </c>
    </row>
    <row r="5" spans="1:27" s="436" customFormat="1" ht="33.75" customHeight="1">
      <c r="A5" s="1200" t="s">
        <v>523</v>
      </c>
      <c r="B5" s="1203" t="s">
        <v>524</v>
      </c>
      <c r="C5" s="1204"/>
      <c r="D5" s="1204"/>
      <c r="E5" s="1205"/>
      <c r="F5" s="1206" t="s">
        <v>525</v>
      </c>
      <c r="G5" s="1207"/>
      <c r="H5" s="1208"/>
      <c r="I5" s="1209" t="s">
        <v>526</v>
      </c>
      <c r="J5" s="1207"/>
      <c r="K5" s="1208"/>
      <c r="L5" s="432"/>
      <c r="M5" s="432"/>
      <c r="N5" s="1209" t="s">
        <v>527</v>
      </c>
      <c r="O5" s="1209"/>
      <c r="P5" s="1209"/>
      <c r="Q5" s="1204"/>
      <c r="R5" s="1204"/>
      <c r="S5" s="1204"/>
      <c r="T5" s="1205"/>
      <c r="U5" s="433" t="s">
        <v>528</v>
      </c>
      <c r="V5" s="432"/>
      <c r="W5" s="434"/>
      <c r="X5" s="435" t="s">
        <v>529</v>
      </c>
      <c r="Y5" s="435"/>
      <c r="Z5" s="435"/>
      <c r="AA5" s="1210" t="s">
        <v>530</v>
      </c>
    </row>
    <row r="6" spans="1:27" s="436" customFormat="1" ht="15.75" customHeight="1">
      <c r="A6" s="1201"/>
      <c r="B6" s="437"/>
      <c r="C6" s="438" t="s">
        <v>531</v>
      </c>
      <c r="D6" s="438" t="s">
        <v>532</v>
      </c>
      <c r="E6" s="438" t="s">
        <v>533</v>
      </c>
      <c r="F6" s="438" t="s">
        <v>534</v>
      </c>
      <c r="G6" s="438" t="s">
        <v>535</v>
      </c>
      <c r="H6" s="1213" t="s">
        <v>536</v>
      </c>
      <c r="I6" s="437"/>
      <c r="J6" s="438" t="s">
        <v>537</v>
      </c>
      <c r="K6" s="439" t="s">
        <v>538</v>
      </c>
      <c r="L6" s="440"/>
      <c r="M6" s="441"/>
      <c r="N6" s="442"/>
      <c r="O6" s="438" t="s">
        <v>539</v>
      </c>
      <c r="P6" s="438"/>
      <c r="Q6" s="438"/>
      <c r="R6" s="438" t="s">
        <v>540</v>
      </c>
      <c r="S6" s="438"/>
      <c r="T6" s="438"/>
      <c r="U6" s="443"/>
      <c r="V6" s="444"/>
      <c r="W6" s="445"/>
      <c r="X6" s="1215" t="s">
        <v>541</v>
      </c>
      <c r="Y6" s="1218" t="s">
        <v>542</v>
      </c>
      <c r="Z6" s="1218" t="s">
        <v>543</v>
      </c>
      <c r="AA6" s="1211"/>
    </row>
    <row r="7" spans="1:27" s="436" customFormat="1" ht="15.75" customHeight="1">
      <c r="A7" s="1201"/>
      <c r="B7" s="437"/>
      <c r="C7" s="437"/>
      <c r="D7" s="437"/>
      <c r="E7" s="437"/>
      <c r="F7" s="1221" t="s">
        <v>544</v>
      </c>
      <c r="G7" s="1221" t="s">
        <v>545</v>
      </c>
      <c r="H7" s="1214"/>
      <c r="I7" s="446"/>
      <c r="J7" s="1221" t="s">
        <v>546</v>
      </c>
      <c r="K7" s="1221" t="s">
        <v>547</v>
      </c>
      <c r="L7" s="446" t="s">
        <v>548</v>
      </c>
      <c r="M7" s="447" t="s">
        <v>549</v>
      </c>
      <c r="N7" s="448" t="s">
        <v>550</v>
      </c>
      <c r="O7" s="446"/>
      <c r="P7" s="447" t="s">
        <v>549</v>
      </c>
      <c r="Q7" s="448" t="s">
        <v>550</v>
      </c>
      <c r="R7" s="449"/>
      <c r="S7" s="447" t="s">
        <v>549</v>
      </c>
      <c r="T7" s="448" t="s">
        <v>550</v>
      </c>
      <c r="U7" s="1215" t="s">
        <v>551</v>
      </c>
      <c r="V7" s="447" t="s">
        <v>549</v>
      </c>
      <c r="W7" s="448" t="s">
        <v>550</v>
      </c>
      <c r="X7" s="1215"/>
      <c r="Y7" s="1219"/>
      <c r="Z7" s="1219"/>
      <c r="AA7" s="1211"/>
    </row>
    <row r="8" spans="1:27" s="436" customFormat="1" ht="15.75" customHeight="1">
      <c r="A8" s="1202"/>
      <c r="B8" s="450"/>
      <c r="C8" s="450" t="s">
        <v>552</v>
      </c>
      <c r="D8" s="450" t="s">
        <v>553</v>
      </c>
      <c r="E8" s="450" t="s">
        <v>554</v>
      </c>
      <c r="F8" s="1222"/>
      <c r="G8" s="1222"/>
      <c r="H8" s="451" t="s">
        <v>555</v>
      </c>
      <c r="I8" s="450"/>
      <c r="J8" s="1222"/>
      <c r="K8" s="1222"/>
      <c r="L8" s="451" t="s">
        <v>556</v>
      </c>
      <c r="M8" s="450" t="s">
        <v>557</v>
      </c>
      <c r="N8" s="450" t="s">
        <v>558</v>
      </c>
      <c r="O8" s="450" t="s">
        <v>559</v>
      </c>
      <c r="P8" s="450" t="s">
        <v>557</v>
      </c>
      <c r="Q8" s="450" t="s">
        <v>558</v>
      </c>
      <c r="R8" s="450" t="s">
        <v>560</v>
      </c>
      <c r="S8" s="450" t="s">
        <v>557</v>
      </c>
      <c r="T8" s="450" t="s">
        <v>558</v>
      </c>
      <c r="U8" s="1223"/>
      <c r="V8" s="450" t="s">
        <v>557</v>
      </c>
      <c r="W8" s="450" t="s">
        <v>558</v>
      </c>
      <c r="X8" s="1216"/>
      <c r="Y8" s="1220"/>
      <c r="Z8" s="1220"/>
      <c r="AA8" s="1212"/>
    </row>
    <row r="9" spans="1:27" s="221" customFormat="1" ht="40.5" customHeight="1">
      <c r="A9" s="452">
        <v>2011</v>
      </c>
      <c r="B9" s="217">
        <v>171</v>
      </c>
      <c r="C9" s="218">
        <v>151</v>
      </c>
      <c r="D9" s="218">
        <v>3</v>
      </c>
      <c r="E9" s="218">
        <v>17</v>
      </c>
      <c r="F9" s="218">
        <v>114</v>
      </c>
      <c r="G9" s="423">
        <v>14</v>
      </c>
      <c r="H9" s="218">
        <v>75247.69</v>
      </c>
      <c r="I9" s="218">
        <v>1142679</v>
      </c>
      <c r="J9" s="218">
        <v>535751</v>
      </c>
      <c r="K9" s="218">
        <v>606928</v>
      </c>
      <c r="L9" s="218">
        <v>8</v>
      </c>
      <c r="M9" s="423" t="s">
        <v>46</v>
      </c>
      <c r="N9" s="423" t="s">
        <v>46</v>
      </c>
      <c r="O9" s="218">
        <v>0</v>
      </c>
      <c r="P9" s="423" t="s">
        <v>46</v>
      </c>
      <c r="Q9" s="423" t="s">
        <v>46</v>
      </c>
      <c r="R9" s="218">
        <v>8</v>
      </c>
      <c r="S9" s="423" t="s">
        <v>46</v>
      </c>
      <c r="T9" s="423" t="s">
        <v>46</v>
      </c>
      <c r="U9" s="218">
        <v>25</v>
      </c>
      <c r="V9" s="423" t="s">
        <v>46</v>
      </c>
      <c r="W9" s="423" t="s">
        <v>46</v>
      </c>
      <c r="X9" s="218">
        <v>0</v>
      </c>
      <c r="Y9" s="423" t="s">
        <v>46</v>
      </c>
      <c r="Z9" s="453" t="s">
        <v>46</v>
      </c>
      <c r="AA9" s="452">
        <v>2011</v>
      </c>
    </row>
    <row r="10" spans="1:27" s="221" customFormat="1" ht="40.5" customHeight="1">
      <c r="A10" s="452">
        <v>2012</v>
      </c>
      <c r="B10" s="217">
        <v>156</v>
      </c>
      <c r="C10" s="218">
        <v>122</v>
      </c>
      <c r="D10" s="218">
        <v>7</v>
      </c>
      <c r="E10" s="218">
        <v>27</v>
      </c>
      <c r="F10" s="218">
        <v>66</v>
      </c>
      <c r="G10" s="218">
        <v>1</v>
      </c>
      <c r="H10" s="454">
        <v>28575.51</v>
      </c>
      <c r="I10" s="218">
        <v>1968178</v>
      </c>
      <c r="J10" s="218">
        <v>842596</v>
      </c>
      <c r="K10" s="218">
        <v>1125582</v>
      </c>
      <c r="L10" s="218">
        <v>7</v>
      </c>
      <c r="M10" s="423" t="s">
        <v>46</v>
      </c>
      <c r="N10" s="423" t="s">
        <v>46</v>
      </c>
      <c r="O10" s="218">
        <v>1</v>
      </c>
      <c r="P10" s="423" t="s">
        <v>46</v>
      </c>
      <c r="Q10" s="423" t="s">
        <v>46</v>
      </c>
      <c r="R10" s="218">
        <v>6</v>
      </c>
      <c r="S10" s="423" t="s">
        <v>46</v>
      </c>
      <c r="T10" s="423" t="s">
        <v>46</v>
      </c>
      <c r="U10" s="218">
        <v>2</v>
      </c>
      <c r="V10" s="423" t="s">
        <v>46</v>
      </c>
      <c r="W10" s="423" t="s">
        <v>46</v>
      </c>
      <c r="X10" s="218">
        <v>0</v>
      </c>
      <c r="Y10" s="423" t="s">
        <v>46</v>
      </c>
      <c r="Z10" s="455" t="s">
        <v>46</v>
      </c>
      <c r="AA10" s="452">
        <v>2012</v>
      </c>
    </row>
    <row r="11" spans="1:27" s="221" customFormat="1" ht="40.5" customHeight="1">
      <c r="A11" s="452">
        <v>2013</v>
      </c>
      <c r="B11" s="217">
        <v>146</v>
      </c>
      <c r="C11" s="218">
        <v>111</v>
      </c>
      <c r="D11" s="218">
        <v>3</v>
      </c>
      <c r="E11" s="218">
        <v>32</v>
      </c>
      <c r="F11" s="218">
        <v>97</v>
      </c>
      <c r="G11" s="218">
        <v>13</v>
      </c>
      <c r="H11" s="454">
        <v>14572</v>
      </c>
      <c r="I11" s="218">
        <v>2853406</v>
      </c>
      <c r="J11" s="218">
        <v>823721</v>
      </c>
      <c r="K11" s="218">
        <v>2029685</v>
      </c>
      <c r="L11" s="218">
        <v>9</v>
      </c>
      <c r="M11" s="423">
        <v>7</v>
      </c>
      <c r="N11" s="423">
        <v>2</v>
      </c>
      <c r="O11" s="218">
        <v>1</v>
      </c>
      <c r="P11" s="423">
        <v>1</v>
      </c>
      <c r="Q11" s="423">
        <v>0</v>
      </c>
      <c r="R11" s="218">
        <v>8</v>
      </c>
      <c r="S11" s="423">
        <v>6</v>
      </c>
      <c r="T11" s="423">
        <v>2</v>
      </c>
      <c r="U11" s="218">
        <v>33</v>
      </c>
      <c r="V11" s="423" t="s">
        <v>46</v>
      </c>
      <c r="W11" s="423" t="s">
        <v>46</v>
      </c>
      <c r="X11" s="218">
        <v>4</v>
      </c>
      <c r="Y11" s="423">
        <v>0</v>
      </c>
      <c r="Z11" s="455">
        <v>0</v>
      </c>
      <c r="AA11" s="452">
        <v>2013</v>
      </c>
    </row>
    <row r="12" spans="1:27" s="221" customFormat="1" ht="40.5" customHeight="1">
      <c r="A12" s="452">
        <v>2014</v>
      </c>
      <c r="B12" s="217">
        <v>146</v>
      </c>
      <c r="C12" s="218">
        <v>125</v>
      </c>
      <c r="D12" s="218">
        <v>6</v>
      </c>
      <c r="E12" s="218">
        <v>15</v>
      </c>
      <c r="F12" s="218">
        <v>97</v>
      </c>
      <c r="G12" s="218">
        <v>6</v>
      </c>
      <c r="H12" s="454">
        <v>16012</v>
      </c>
      <c r="I12" s="218">
        <v>1112035</v>
      </c>
      <c r="J12" s="218">
        <v>554503</v>
      </c>
      <c r="K12" s="218">
        <v>557532</v>
      </c>
      <c r="L12" s="218">
        <v>4</v>
      </c>
      <c r="M12" s="423">
        <v>3</v>
      </c>
      <c r="N12" s="423">
        <v>1</v>
      </c>
      <c r="O12" s="218">
        <v>0</v>
      </c>
      <c r="P12" s="423">
        <v>0</v>
      </c>
      <c r="Q12" s="423">
        <v>0</v>
      </c>
      <c r="R12" s="218">
        <v>4</v>
      </c>
      <c r="S12" s="423">
        <v>3</v>
      </c>
      <c r="T12" s="423">
        <v>1</v>
      </c>
      <c r="U12" s="218">
        <v>6</v>
      </c>
      <c r="V12" s="423">
        <v>0</v>
      </c>
      <c r="W12" s="423">
        <v>0</v>
      </c>
      <c r="X12" s="218">
        <v>0</v>
      </c>
      <c r="Y12" s="423">
        <v>0</v>
      </c>
      <c r="Z12" s="455">
        <v>0</v>
      </c>
      <c r="AA12" s="452">
        <v>2014</v>
      </c>
    </row>
    <row r="13" spans="1:27" s="221" customFormat="1" ht="40.5" customHeight="1">
      <c r="A13" s="452">
        <v>2015</v>
      </c>
      <c r="B13" s="217">
        <v>159</v>
      </c>
      <c r="C13" s="218">
        <v>135</v>
      </c>
      <c r="D13" s="218">
        <v>4</v>
      </c>
      <c r="E13" s="218">
        <v>20</v>
      </c>
      <c r="F13" s="218">
        <v>63</v>
      </c>
      <c r="G13" s="218">
        <v>5</v>
      </c>
      <c r="H13" s="454">
        <v>33745.129999999997</v>
      </c>
      <c r="I13" s="218">
        <v>951649</v>
      </c>
      <c r="J13" s="218">
        <v>393449</v>
      </c>
      <c r="K13" s="218">
        <v>558200</v>
      </c>
      <c r="L13" s="218">
        <v>10</v>
      </c>
      <c r="M13" s="423">
        <v>6</v>
      </c>
      <c r="N13" s="423">
        <v>4</v>
      </c>
      <c r="O13" s="218">
        <v>1</v>
      </c>
      <c r="P13" s="423">
        <v>1</v>
      </c>
      <c r="Q13" s="423">
        <v>0</v>
      </c>
      <c r="R13" s="218">
        <v>9</v>
      </c>
      <c r="S13" s="423">
        <v>5</v>
      </c>
      <c r="T13" s="423">
        <v>4</v>
      </c>
      <c r="U13" s="218">
        <v>10</v>
      </c>
      <c r="V13" s="423">
        <v>0</v>
      </c>
      <c r="W13" s="423">
        <v>0</v>
      </c>
      <c r="X13" s="218">
        <v>0</v>
      </c>
      <c r="Y13" s="423">
        <v>0</v>
      </c>
      <c r="Z13" s="455">
        <v>0</v>
      </c>
      <c r="AA13" s="452">
        <v>2015</v>
      </c>
    </row>
    <row r="14" spans="1:27" s="226" customFormat="1" ht="40.5" customHeight="1">
      <c r="A14" s="456">
        <v>2016</v>
      </c>
      <c r="B14" s="457">
        <f>SUM(C14:E14)</f>
        <v>170</v>
      </c>
      <c r="C14" s="458">
        <f>SUM(C15:C25)</f>
        <v>145</v>
      </c>
      <c r="D14" s="458">
        <f t="shared" ref="D14:Z14" si="0">SUM(D15:D25)</f>
        <v>4</v>
      </c>
      <c r="E14" s="458">
        <f t="shared" si="0"/>
        <v>21</v>
      </c>
      <c r="F14" s="458">
        <f t="shared" si="0"/>
        <v>99</v>
      </c>
      <c r="G14" s="458">
        <f t="shared" si="0"/>
        <v>9</v>
      </c>
      <c r="H14" s="458">
        <f t="shared" si="0"/>
        <v>21865</v>
      </c>
      <c r="I14" s="458">
        <f>SUM(J14:K14)</f>
        <v>1281643</v>
      </c>
      <c r="J14" s="458">
        <f t="shared" si="0"/>
        <v>648024</v>
      </c>
      <c r="K14" s="458">
        <f t="shared" si="0"/>
        <v>633619</v>
      </c>
      <c r="L14" s="458">
        <f>SUM(O14,R14)</f>
        <v>5</v>
      </c>
      <c r="M14" s="918">
        <f t="shared" ref="M14:N25" si="1">SUM(P14,S14)</f>
        <v>4</v>
      </c>
      <c r="N14" s="918">
        <f t="shared" si="1"/>
        <v>1</v>
      </c>
      <c r="O14" s="458">
        <f t="shared" si="0"/>
        <v>1</v>
      </c>
      <c r="P14" s="458">
        <f t="shared" si="0"/>
        <v>0</v>
      </c>
      <c r="Q14" s="458">
        <f t="shared" si="0"/>
        <v>1</v>
      </c>
      <c r="R14" s="458">
        <f t="shared" si="0"/>
        <v>4</v>
      </c>
      <c r="S14" s="458">
        <f t="shared" si="0"/>
        <v>4</v>
      </c>
      <c r="T14" s="458">
        <f t="shared" si="0"/>
        <v>0</v>
      </c>
      <c r="U14" s="458">
        <f t="shared" si="0"/>
        <v>9</v>
      </c>
      <c r="V14" s="458">
        <f t="shared" si="0"/>
        <v>6</v>
      </c>
      <c r="W14" s="458">
        <f t="shared" si="0"/>
        <v>3</v>
      </c>
      <c r="X14" s="458">
        <f t="shared" si="0"/>
        <v>12</v>
      </c>
      <c r="Y14" s="458">
        <f t="shared" si="0"/>
        <v>7</v>
      </c>
      <c r="Z14" s="459">
        <f t="shared" si="0"/>
        <v>5</v>
      </c>
      <c r="AA14" s="456">
        <v>2016</v>
      </c>
    </row>
    <row r="15" spans="1:27" s="463" customFormat="1" ht="30" customHeight="1">
      <c r="A15" s="460" t="s">
        <v>561</v>
      </c>
      <c r="B15" s="217">
        <f>SUM(C15:E15)</f>
        <v>34</v>
      </c>
      <c r="C15" s="909">
        <v>29</v>
      </c>
      <c r="D15" s="909">
        <v>2</v>
      </c>
      <c r="E15" s="909">
        <v>3</v>
      </c>
      <c r="F15" s="909">
        <v>17</v>
      </c>
      <c r="G15" s="909">
        <v>1</v>
      </c>
      <c r="H15" s="911">
        <v>2829</v>
      </c>
      <c r="I15" s="461">
        <f>SUM(J15:K15)</f>
        <v>203918</v>
      </c>
      <c r="J15" s="913">
        <v>73901</v>
      </c>
      <c r="K15" s="913">
        <v>130017</v>
      </c>
      <c r="L15" s="461">
        <f t="shared" ref="L15:L25" si="2">SUM(O15,R15)</f>
        <v>2</v>
      </c>
      <c r="M15" s="461">
        <f t="shared" si="1"/>
        <v>2</v>
      </c>
      <c r="N15" s="461">
        <f t="shared" si="1"/>
        <v>0</v>
      </c>
      <c r="O15" s="461">
        <f>SUM(P15:Q15)</f>
        <v>0</v>
      </c>
      <c r="P15" s="461">
        <v>0</v>
      </c>
      <c r="Q15" s="461" t="s">
        <v>562</v>
      </c>
      <c r="R15" s="461">
        <f>SUM(S15:T15)</f>
        <v>2</v>
      </c>
      <c r="S15" s="461">
        <v>2</v>
      </c>
      <c r="T15" s="461">
        <v>0</v>
      </c>
      <c r="U15" s="461">
        <f>SUM(V15:W15)</f>
        <v>1</v>
      </c>
      <c r="V15" s="916">
        <v>0</v>
      </c>
      <c r="W15" s="916">
        <v>1</v>
      </c>
      <c r="X15" s="461">
        <f>SUM(Y15:Z15)</f>
        <v>0</v>
      </c>
      <c r="Y15" s="919" t="s">
        <v>563</v>
      </c>
      <c r="Z15" s="919" t="s">
        <v>562</v>
      </c>
      <c r="AA15" s="462" t="s">
        <v>564</v>
      </c>
    </row>
    <row r="16" spans="1:27" s="463" customFormat="1" ht="30" customHeight="1">
      <c r="A16" s="460" t="s">
        <v>228</v>
      </c>
      <c r="B16" s="217">
        <f t="shared" ref="B16:B25" si="3">SUM(C16:E16)</f>
        <v>21</v>
      </c>
      <c r="C16" s="909">
        <v>21</v>
      </c>
      <c r="D16" s="909">
        <v>0</v>
      </c>
      <c r="E16" s="909">
        <v>0</v>
      </c>
      <c r="F16" s="909">
        <v>16</v>
      </c>
      <c r="G16" s="909">
        <v>0</v>
      </c>
      <c r="H16" s="911">
        <v>1478</v>
      </c>
      <c r="I16" s="461">
        <f t="shared" ref="I16:I25" si="4">SUM(J16:K16)</f>
        <v>49577</v>
      </c>
      <c r="J16" s="913">
        <v>22972</v>
      </c>
      <c r="K16" s="913">
        <v>26605</v>
      </c>
      <c r="L16" s="461">
        <f t="shared" si="2"/>
        <v>0</v>
      </c>
      <c r="M16" s="461">
        <f t="shared" si="1"/>
        <v>0</v>
      </c>
      <c r="N16" s="461">
        <f t="shared" si="1"/>
        <v>0</v>
      </c>
      <c r="O16" s="461">
        <f t="shared" ref="O16:O25" si="5">SUM(P16:Q16)</f>
        <v>0</v>
      </c>
      <c r="P16" s="461">
        <v>0</v>
      </c>
      <c r="Q16" s="461" t="s">
        <v>562</v>
      </c>
      <c r="R16" s="461">
        <f t="shared" ref="R16:R25" si="6">SUM(S16:T16)</f>
        <v>0</v>
      </c>
      <c r="S16" s="461">
        <v>0</v>
      </c>
      <c r="T16" s="461">
        <v>0</v>
      </c>
      <c r="U16" s="919">
        <f t="shared" ref="U16:U25" si="7">SUM(V16:W16)</f>
        <v>0</v>
      </c>
      <c r="V16" s="916">
        <v>0</v>
      </c>
      <c r="W16" s="916">
        <v>0</v>
      </c>
      <c r="X16" s="461">
        <f t="shared" ref="X16:X25" si="8">SUM(Y16:Z16)</f>
        <v>0</v>
      </c>
      <c r="Y16" s="919" t="s">
        <v>563</v>
      </c>
      <c r="Z16" s="919" t="s">
        <v>562</v>
      </c>
      <c r="AA16" s="462" t="s">
        <v>229</v>
      </c>
    </row>
    <row r="17" spans="1:27" s="463" customFormat="1" ht="30" customHeight="1">
      <c r="A17" s="460" t="s">
        <v>230</v>
      </c>
      <c r="B17" s="217">
        <f t="shared" si="3"/>
        <v>21</v>
      </c>
      <c r="C17" s="909">
        <v>18</v>
      </c>
      <c r="D17" s="909">
        <v>1</v>
      </c>
      <c r="E17" s="909">
        <v>2</v>
      </c>
      <c r="F17" s="909">
        <v>9</v>
      </c>
      <c r="G17" s="909">
        <v>3</v>
      </c>
      <c r="H17" s="911">
        <v>2793</v>
      </c>
      <c r="I17" s="461">
        <f t="shared" si="4"/>
        <v>259867</v>
      </c>
      <c r="J17" s="913">
        <v>142035</v>
      </c>
      <c r="K17" s="913">
        <v>117832</v>
      </c>
      <c r="L17" s="461">
        <f t="shared" si="2"/>
        <v>1</v>
      </c>
      <c r="M17" s="461">
        <f t="shared" si="1"/>
        <v>1</v>
      </c>
      <c r="N17" s="461">
        <f t="shared" si="1"/>
        <v>0</v>
      </c>
      <c r="O17" s="461">
        <f t="shared" si="5"/>
        <v>0</v>
      </c>
      <c r="P17" s="461">
        <v>0</v>
      </c>
      <c r="Q17" s="461" t="s">
        <v>562</v>
      </c>
      <c r="R17" s="461">
        <f t="shared" si="6"/>
        <v>1</v>
      </c>
      <c r="S17" s="461">
        <v>1</v>
      </c>
      <c r="T17" s="461">
        <v>0</v>
      </c>
      <c r="U17" s="919">
        <f t="shared" si="7"/>
        <v>3</v>
      </c>
      <c r="V17" s="916">
        <v>2</v>
      </c>
      <c r="W17" s="916">
        <v>1</v>
      </c>
      <c r="X17" s="461">
        <f t="shared" si="8"/>
        <v>1</v>
      </c>
      <c r="Y17" s="919">
        <v>1</v>
      </c>
      <c r="Z17" s="919" t="s">
        <v>562</v>
      </c>
      <c r="AA17" s="462" t="s">
        <v>231</v>
      </c>
    </row>
    <row r="18" spans="1:27" s="463" customFormat="1" ht="30" customHeight="1">
      <c r="A18" s="460" t="s">
        <v>232</v>
      </c>
      <c r="B18" s="217">
        <f t="shared" si="3"/>
        <v>12</v>
      </c>
      <c r="C18" s="909">
        <v>9</v>
      </c>
      <c r="D18" s="909">
        <v>0</v>
      </c>
      <c r="E18" s="909">
        <v>3</v>
      </c>
      <c r="F18" s="909">
        <v>17</v>
      </c>
      <c r="G18" s="909">
        <v>2</v>
      </c>
      <c r="H18" s="911">
        <v>1487</v>
      </c>
      <c r="I18" s="461">
        <f t="shared" si="4"/>
        <v>133869</v>
      </c>
      <c r="J18" s="913">
        <v>77335</v>
      </c>
      <c r="K18" s="913">
        <v>56534</v>
      </c>
      <c r="L18" s="461">
        <f t="shared" si="2"/>
        <v>0</v>
      </c>
      <c r="M18" s="461">
        <f t="shared" si="1"/>
        <v>0</v>
      </c>
      <c r="N18" s="461">
        <f t="shared" si="1"/>
        <v>0</v>
      </c>
      <c r="O18" s="461">
        <f t="shared" si="5"/>
        <v>0</v>
      </c>
      <c r="P18" s="461">
        <v>0</v>
      </c>
      <c r="Q18" s="461" t="s">
        <v>562</v>
      </c>
      <c r="R18" s="461">
        <f t="shared" si="6"/>
        <v>0</v>
      </c>
      <c r="S18" s="461">
        <v>0</v>
      </c>
      <c r="T18" s="461">
        <v>0</v>
      </c>
      <c r="U18" s="919">
        <f t="shared" si="7"/>
        <v>2</v>
      </c>
      <c r="V18" s="916">
        <v>1</v>
      </c>
      <c r="W18" s="916">
        <v>1</v>
      </c>
      <c r="X18" s="461">
        <f t="shared" si="8"/>
        <v>0</v>
      </c>
      <c r="Y18" s="919" t="s">
        <v>563</v>
      </c>
      <c r="Z18" s="919" t="s">
        <v>562</v>
      </c>
      <c r="AA18" s="462" t="s">
        <v>233</v>
      </c>
    </row>
    <row r="19" spans="1:27" s="463" customFormat="1" ht="30" customHeight="1">
      <c r="A19" s="460" t="s">
        <v>234</v>
      </c>
      <c r="B19" s="217">
        <f t="shared" si="3"/>
        <v>7</v>
      </c>
      <c r="C19" s="909">
        <v>7</v>
      </c>
      <c r="D19" s="909">
        <v>0</v>
      </c>
      <c r="E19" s="909">
        <v>0</v>
      </c>
      <c r="F19" s="909">
        <v>3</v>
      </c>
      <c r="G19" s="909">
        <v>0</v>
      </c>
      <c r="H19" s="911">
        <v>145</v>
      </c>
      <c r="I19" s="461">
        <f t="shared" si="4"/>
        <v>6116</v>
      </c>
      <c r="J19" s="913">
        <v>4580</v>
      </c>
      <c r="K19" s="913">
        <v>1536</v>
      </c>
      <c r="L19" s="461">
        <f t="shared" si="2"/>
        <v>0</v>
      </c>
      <c r="M19" s="461">
        <f t="shared" si="1"/>
        <v>0</v>
      </c>
      <c r="N19" s="461">
        <f t="shared" si="1"/>
        <v>0</v>
      </c>
      <c r="O19" s="461">
        <f t="shared" si="5"/>
        <v>0</v>
      </c>
      <c r="P19" s="461">
        <v>0</v>
      </c>
      <c r="Q19" s="461" t="s">
        <v>562</v>
      </c>
      <c r="R19" s="461">
        <f t="shared" si="6"/>
        <v>0</v>
      </c>
      <c r="S19" s="461">
        <v>0</v>
      </c>
      <c r="T19" s="461">
        <v>0</v>
      </c>
      <c r="U19" s="919">
        <f t="shared" si="7"/>
        <v>0</v>
      </c>
      <c r="V19" s="916">
        <v>0</v>
      </c>
      <c r="W19" s="916">
        <v>0</v>
      </c>
      <c r="X19" s="461">
        <f t="shared" si="8"/>
        <v>0</v>
      </c>
      <c r="Y19" s="919" t="s">
        <v>563</v>
      </c>
      <c r="Z19" s="919" t="s">
        <v>562</v>
      </c>
      <c r="AA19" s="462" t="s">
        <v>235</v>
      </c>
    </row>
    <row r="20" spans="1:27" s="463" customFormat="1" ht="30" customHeight="1">
      <c r="A20" s="460" t="s">
        <v>236</v>
      </c>
      <c r="B20" s="217">
        <f t="shared" si="3"/>
        <v>14</v>
      </c>
      <c r="C20" s="909">
        <v>12</v>
      </c>
      <c r="D20" s="909">
        <v>0</v>
      </c>
      <c r="E20" s="909">
        <v>2</v>
      </c>
      <c r="F20" s="909">
        <v>13</v>
      </c>
      <c r="G20" s="909">
        <v>0</v>
      </c>
      <c r="H20" s="911">
        <v>2886</v>
      </c>
      <c r="I20" s="461">
        <f t="shared" si="4"/>
        <v>149536</v>
      </c>
      <c r="J20" s="913">
        <v>88906</v>
      </c>
      <c r="K20" s="913">
        <v>60630</v>
      </c>
      <c r="L20" s="461">
        <f t="shared" si="2"/>
        <v>2</v>
      </c>
      <c r="M20" s="461">
        <f t="shared" si="1"/>
        <v>1</v>
      </c>
      <c r="N20" s="461">
        <f t="shared" si="1"/>
        <v>1</v>
      </c>
      <c r="O20" s="461">
        <f t="shared" si="5"/>
        <v>1</v>
      </c>
      <c r="P20" s="461">
        <v>0</v>
      </c>
      <c r="Q20" s="461">
        <v>1</v>
      </c>
      <c r="R20" s="461">
        <f t="shared" si="6"/>
        <v>1</v>
      </c>
      <c r="S20" s="461">
        <v>1</v>
      </c>
      <c r="T20" s="461">
        <v>0</v>
      </c>
      <c r="U20" s="919">
        <f t="shared" si="7"/>
        <v>0</v>
      </c>
      <c r="V20" s="916">
        <v>0</v>
      </c>
      <c r="W20" s="916">
        <v>0</v>
      </c>
      <c r="X20" s="461">
        <f t="shared" si="8"/>
        <v>3</v>
      </c>
      <c r="Y20" s="919">
        <v>2</v>
      </c>
      <c r="Z20" s="919">
        <v>1</v>
      </c>
      <c r="AA20" s="462" t="s">
        <v>237</v>
      </c>
    </row>
    <row r="21" spans="1:27" s="463" customFormat="1" ht="30" customHeight="1">
      <c r="A21" s="460" t="s">
        <v>238</v>
      </c>
      <c r="B21" s="217">
        <f t="shared" si="3"/>
        <v>11</v>
      </c>
      <c r="C21" s="909">
        <v>10</v>
      </c>
      <c r="D21" s="909">
        <v>0</v>
      </c>
      <c r="E21" s="909">
        <v>1</v>
      </c>
      <c r="F21" s="909">
        <v>12</v>
      </c>
      <c r="G21" s="909">
        <v>0</v>
      </c>
      <c r="H21" s="911">
        <v>1724</v>
      </c>
      <c r="I21" s="461">
        <f t="shared" si="4"/>
        <v>76034</v>
      </c>
      <c r="J21" s="913">
        <v>27269</v>
      </c>
      <c r="K21" s="913">
        <v>48765</v>
      </c>
      <c r="L21" s="461">
        <f t="shared" si="2"/>
        <v>0</v>
      </c>
      <c r="M21" s="461">
        <f t="shared" si="1"/>
        <v>0</v>
      </c>
      <c r="N21" s="461">
        <f t="shared" si="1"/>
        <v>0</v>
      </c>
      <c r="O21" s="461">
        <f t="shared" si="5"/>
        <v>0</v>
      </c>
      <c r="P21" s="461">
        <v>0</v>
      </c>
      <c r="Q21" s="461" t="s">
        <v>562</v>
      </c>
      <c r="R21" s="461">
        <f t="shared" si="6"/>
        <v>0</v>
      </c>
      <c r="S21" s="461">
        <v>0</v>
      </c>
      <c r="T21" s="461">
        <v>0</v>
      </c>
      <c r="U21" s="919">
        <f t="shared" si="7"/>
        <v>0</v>
      </c>
      <c r="V21" s="916">
        <v>0</v>
      </c>
      <c r="W21" s="916">
        <v>0</v>
      </c>
      <c r="X21" s="461">
        <f t="shared" si="8"/>
        <v>0</v>
      </c>
      <c r="Y21" s="919" t="s">
        <v>563</v>
      </c>
      <c r="Z21" s="919" t="s">
        <v>562</v>
      </c>
      <c r="AA21" s="462" t="s">
        <v>239</v>
      </c>
    </row>
    <row r="22" spans="1:27" s="463" customFormat="1" ht="30" customHeight="1">
      <c r="A22" s="460" t="s">
        <v>240</v>
      </c>
      <c r="B22" s="217">
        <f t="shared" si="3"/>
        <v>13</v>
      </c>
      <c r="C22" s="909">
        <v>11</v>
      </c>
      <c r="D22" s="909">
        <v>0</v>
      </c>
      <c r="E22" s="909">
        <v>2</v>
      </c>
      <c r="F22" s="909">
        <v>3</v>
      </c>
      <c r="G22" s="909">
        <v>1</v>
      </c>
      <c r="H22" s="911">
        <v>851</v>
      </c>
      <c r="I22" s="461">
        <f t="shared" si="4"/>
        <v>100253</v>
      </c>
      <c r="J22" s="913">
        <v>59284</v>
      </c>
      <c r="K22" s="913">
        <v>40969</v>
      </c>
      <c r="L22" s="461">
        <f t="shared" si="2"/>
        <v>0</v>
      </c>
      <c r="M22" s="461">
        <f t="shared" si="1"/>
        <v>0</v>
      </c>
      <c r="N22" s="461">
        <f t="shared" si="1"/>
        <v>0</v>
      </c>
      <c r="O22" s="461">
        <f t="shared" si="5"/>
        <v>0</v>
      </c>
      <c r="P22" s="461">
        <v>0</v>
      </c>
      <c r="Q22" s="461" t="s">
        <v>562</v>
      </c>
      <c r="R22" s="461">
        <f t="shared" si="6"/>
        <v>0</v>
      </c>
      <c r="S22" s="461">
        <v>0</v>
      </c>
      <c r="T22" s="461">
        <v>0</v>
      </c>
      <c r="U22" s="919">
        <f t="shared" si="7"/>
        <v>1</v>
      </c>
      <c r="V22" s="916">
        <v>1</v>
      </c>
      <c r="W22" s="916">
        <v>0</v>
      </c>
      <c r="X22" s="461">
        <f t="shared" si="8"/>
        <v>0</v>
      </c>
      <c r="Y22" s="919" t="s">
        <v>563</v>
      </c>
      <c r="Z22" s="919" t="s">
        <v>562</v>
      </c>
      <c r="AA22" s="462" t="s">
        <v>565</v>
      </c>
    </row>
    <row r="23" spans="1:27" s="463" customFormat="1" ht="30" customHeight="1">
      <c r="A23" s="460" t="s">
        <v>242</v>
      </c>
      <c r="B23" s="217">
        <f t="shared" si="3"/>
        <v>9</v>
      </c>
      <c r="C23" s="909">
        <v>9</v>
      </c>
      <c r="D23" s="909">
        <v>0</v>
      </c>
      <c r="E23" s="909">
        <v>0</v>
      </c>
      <c r="F23" s="909">
        <v>5</v>
      </c>
      <c r="G23" s="909">
        <v>1</v>
      </c>
      <c r="H23" s="911">
        <v>1414</v>
      </c>
      <c r="I23" s="461">
        <f t="shared" si="4"/>
        <v>46916</v>
      </c>
      <c r="J23" s="913">
        <v>22603</v>
      </c>
      <c r="K23" s="913">
        <v>24313</v>
      </c>
      <c r="L23" s="461">
        <f t="shared" si="2"/>
        <v>0</v>
      </c>
      <c r="M23" s="461">
        <f t="shared" si="1"/>
        <v>0</v>
      </c>
      <c r="N23" s="461">
        <f t="shared" si="1"/>
        <v>0</v>
      </c>
      <c r="O23" s="461">
        <f t="shared" si="5"/>
        <v>0</v>
      </c>
      <c r="P23" s="461">
        <v>0</v>
      </c>
      <c r="Q23" s="461" t="s">
        <v>562</v>
      </c>
      <c r="R23" s="461">
        <f t="shared" si="6"/>
        <v>0</v>
      </c>
      <c r="S23" s="461">
        <v>0</v>
      </c>
      <c r="T23" s="461">
        <v>0</v>
      </c>
      <c r="U23" s="919">
        <f t="shared" si="7"/>
        <v>1</v>
      </c>
      <c r="V23" s="916">
        <v>1</v>
      </c>
      <c r="W23" s="916">
        <v>0</v>
      </c>
      <c r="X23" s="461">
        <f t="shared" si="8"/>
        <v>8</v>
      </c>
      <c r="Y23" s="919">
        <v>4</v>
      </c>
      <c r="Z23" s="919">
        <v>4</v>
      </c>
      <c r="AA23" s="462" t="s">
        <v>243</v>
      </c>
    </row>
    <row r="24" spans="1:27" s="463" customFormat="1" ht="30" customHeight="1">
      <c r="A24" s="460" t="s">
        <v>244</v>
      </c>
      <c r="B24" s="217">
        <f t="shared" si="3"/>
        <v>17</v>
      </c>
      <c r="C24" s="909">
        <v>14</v>
      </c>
      <c r="D24" s="909">
        <v>1</v>
      </c>
      <c r="E24" s="909">
        <v>2</v>
      </c>
      <c r="F24" s="909">
        <v>2</v>
      </c>
      <c r="G24" s="909">
        <v>0</v>
      </c>
      <c r="H24" s="911">
        <v>3934</v>
      </c>
      <c r="I24" s="461">
        <f t="shared" si="4"/>
        <v>145810</v>
      </c>
      <c r="J24" s="913">
        <v>51968</v>
      </c>
      <c r="K24" s="913">
        <v>93842</v>
      </c>
      <c r="L24" s="461">
        <f t="shared" si="2"/>
        <v>0</v>
      </c>
      <c r="M24" s="461">
        <f t="shared" si="1"/>
        <v>0</v>
      </c>
      <c r="N24" s="461">
        <f t="shared" si="1"/>
        <v>0</v>
      </c>
      <c r="O24" s="461">
        <f t="shared" si="5"/>
        <v>0</v>
      </c>
      <c r="P24" s="461">
        <v>0</v>
      </c>
      <c r="Q24" s="461" t="s">
        <v>562</v>
      </c>
      <c r="R24" s="461">
        <f t="shared" si="6"/>
        <v>0</v>
      </c>
      <c r="S24" s="461">
        <v>0</v>
      </c>
      <c r="T24" s="461">
        <v>0</v>
      </c>
      <c r="U24" s="919">
        <f t="shared" si="7"/>
        <v>0</v>
      </c>
      <c r="V24" s="916">
        <v>0</v>
      </c>
      <c r="W24" s="916">
        <v>0</v>
      </c>
      <c r="X24" s="461">
        <f t="shared" si="8"/>
        <v>0</v>
      </c>
      <c r="Y24" s="919" t="s">
        <v>563</v>
      </c>
      <c r="Z24" s="919" t="s">
        <v>562</v>
      </c>
      <c r="AA24" s="462" t="s">
        <v>245</v>
      </c>
    </row>
    <row r="25" spans="1:27" s="463" customFormat="1" ht="30" customHeight="1" thickBot="1">
      <c r="A25" s="464" t="s">
        <v>246</v>
      </c>
      <c r="B25" s="465">
        <f t="shared" si="3"/>
        <v>11</v>
      </c>
      <c r="C25" s="910">
        <v>5</v>
      </c>
      <c r="D25" s="910">
        <v>0</v>
      </c>
      <c r="E25" s="910">
        <v>6</v>
      </c>
      <c r="F25" s="910">
        <v>2</v>
      </c>
      <c r="G25" s="910">
        <v>1</v>
      </c>
      <c r="H25" s="912">
        <v>2324</v>
      </c>
      <c r="I25" s="466">
        <f t="shared" si="4"/>
        <v>109747</v>
      </c>
      <c r="J25" s="914">
        <v>77171</v>
      </c>
      <c r="K25" s="914">
        <v>32576</v>
      </c>
      <c r="L25" s="466">
        <f t="shared" si="2"/>
        <v>0</v>
      </c>
      <c r="M25" s="466">
        <f t="shared" si="1"/>
        <v>0</v>
      </c>
      <c r="N25" s="466">
        <f t="shared" si="1"/>
        <v>0</v>
      </c>
      <c r="O25" s="466">
        <f t="shared" si="5"/>
        <v>0</v>
      </c>
      <c r="P25" s="466">
        <v>0</v>
      </c>
      <c r="Q25" s="466" t="s">
        <v>562</v>
      </c>
      <c r="R25" s="466">
        <f t="shared" si="6"/>
        <v>0</v>
      </c>
      <c r="S25" s="466">
        <v>0</v>
      </c>
      <c r="T25" s="466">
        <v>0</v>
      </c>
      <c r="U25" s="915">
        <f t="shared" si="7"/>
        <v>1</v>
      </c>
      <c r="V25" s="917">
        <v>1</v>
      </c>
      <c r="W25" s="917">
        <v>0</v>
      </c>
      <c r="X25" s="466">
        <f t="shared" si="8"/>
        <v>0</v>
      </c>
      <c r="Y25" s="920" t="s">
        <v>563</v>
      </c>
      <c r="Z25" s="920" t="s">
        <v>562</v>
      </c>
      <c r="AA25" s="467" t="s">
        <v>566</v>
      </c>
    </row>
    <row r="26" spans="1:27" s="191" customFormat="1" ht="30" customHeight="1">
      <c r="A26" s="1217" t="s">
        <v>567</v>
      </c>
      <c r="B26" s="1217"/>
      <c r="C26" s="468"/>
      <c r="D26" s="468"/>
      <c r="E26" s="468"/>
      <c r="F26" s="469"/>
      <c r="G26" s="468"/>
      <c r="H26" s="468"/>
      <c r="I26" s="1217" t="s">
        <v>568</v>
      </c>
      <c r="J26" s="1217"/>
      <c r="K26" s="1217"/>
      <c r="L26" s="1217"/>
      <c r="M26" s="1217"/>
      <c r="N26" s="1217"/>
      <c r="O26" s="1217"/>
      <c r="P26" s="1217"/>
      <c r="Q26" s="1217"/>
      <c r="R26" s="1217"/>
      <c r="S26" s="1217"/>
      <c r="T26" s="1217"/>
      <c r="U26" s="1217"/>
      <c r="V26" s="1217"/>
      <c r="W26" s="1217"/>
      <c r="X26" s="1217"/>
      <c r="Y26" s="1217"/>
      <c r="Z26" s="1217"/>
      <c r="AA26" s="1217"/>
    </row>
    <row r="27" spans="1:27" ht="72.75" customHeight="1">
      <c r="R27" s="470"/>
      <c r="S27" s="470"/>
      <c r="T27" s="470"/>
    </row>
    <row r="28" spans="1:27" ht="72.75" customHeight="1">
      <c r="R28" s="470"/>
      <c r="S28" s="470"/>
      <c r="T28" s="470"/>
    </row>
    <row r="29" spans="1:27" ht="72.75" customHeight="1">
      <c r="R29" s="470"/>
      <c r="S29" s="470"/>
      <c r="T29" s="470"/>
    </row>
    <row r="30" spans="1:27" ht="72.75" customHeight="1">
      <c r="R30" s="470"/>
      <c r="S30" s="470"/>
      <c r="T30" s="470"/>
    </row>
    <row r="31" spans="1:27" ht="72.75" customHeight="1">
      <c r="R31" s="470"/>
      <c r="S31" s="470"/>
      <c r="T31" s="470"/>
    </row>
    <row r="32" spans="1:27" ht="72.75" customHeight="1">
      <c r="R32" s="470"/>
      <c r="S32" s="470"/>
      <c r="T32" s="470"/>
    </row>
    <row r="33" spans="1:20" ht="72.75" customHeight="1">
      <c r="R33" s="471"/>
      <c r="S33" s="471"/>
      <c r="T33" s="471"/>
    </row>
    <row r="34" spans="1:20" ht="72.75" customHeight="1">
      <c r="A34" s="228"/>
      <c r="R34" s="471"/>
      <c r="S34" s="471"/>
      <c r="T34" s="471"/>
    </row>
    <row r="35" spans="1:20" ht="72.75" customHeight="1">
      <c r="R35" s="471"/>
      <c r="S35" s="471"/>
      <c r="T35" s="471"/>
    </row>
    <row r="36" spans="1:20" ht="72.75" customHeight="1">
      <c r="R36" s="471"/>
      <c r="S36" s="471"/>
      <c r="T36" s="471"/>
    </row>
    <row r="37" spans="1:20">
      <c r="R37" s="471"/>
      <c r="S37" s="471"/>
      <c r="T37" s="471"/>
    </row>
  </sheetData>
  <mergeCells count="19">
    <mergeCell ref="A26:B26"/>
    <mergeCell ref="I26:AA26"/>
    <mergeCell ref="Y6:Y8"/>
    <mergeCell ref="Z6:Z8"/>
    <mergeCell ref="F7:F8"/>
    <mergeCell ref="G7:G8"/>
    <mergeCell ref="J7:J8"/>
    <mergeCell ref="K7:K8"/>
    <mergeCell ref="U7:U8"/>
    <mergeCell ref="A2:H2"/>
    <mergeCell ref="I2:AA2"/>
    <mergeCell ref="A5:A8"/>
    <mergeCell ref="B5:E5"/>
    <mergeCell ref="F5:H5"/>
    <mergeCell ref="I5:K5"/>
    <mergeCell ref="N5:T5"/>
    <mergeCell ref="AA5:AA8"/>
    <mergeCell ref="H6:H7"/>
    <mergeCell ref="X6:X8"/>
  </mergeCells>
  <phoneticPr fontId="41" type="noConversion"/>
  <printOptions horizontalCentered="1" gridLinesSet="0"/>
  <pageMargins left="0.19685039370078741" right="0.19685039370078741" top="0.70866141732283472" bottom="0.39370078740157483" header="0" footer="0"/>
  <pageSetup paperSize="9" scale="52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showGridLines="0" view="pageBreakPreview" topLeftCell="A4" zoomScaleNormal="85" zoomScaleSheetLayoutView="80" workbookViewId="0">
      <selection activeCell="A21" sqref="A21"/>
    </sheetView>
  </sheetViews>
  <sheetFormatPr defaultRowHeight="15.75"/>
  <cols>
    <col min="1" max="1" width="8.625" style="229" customWidth="1"/>
    <col min="2" max="4" width="12.625" style="229" customWidth="1"/>
    <col min="5" max="5" width="12.625" style="494" customWidth="1"/>
    <col min="6" max="6" width="12.625" style="229" customWidth="1"/>
    <col min="7" max="7" width="12.625" style="494" customWidth="1"/>
    <col min="8" max="13" width="12.625" style="229" customWidth="1"/>
    <col min="14" max="14" width="13" style="230" customWidth="1"/>
    <col min="15" max="16384" width="9" style="231"/>
  </cols>
  <sheetData>
    <row r="1" spans="1:14" s="186" customFormat="1" ht="20.25" customHeight="1">
      <c r="A1" s="184"/>
      <c r="B1" s="184"/>
      <c r="C1" s="184"/>
      <c r="D1" s="184"/>
      <c r="E1" s="472"/>
      <c r="F1" s="184"/>
      <c r="G1" s="472"/>
      <c r="H1" s="184"/>
      <c r="I1" s="184"/>
      <c r="J1" s="184"/>
      <c r="K1" s="184"/>
      <c r="L1" s="184"/>
      <c r="M1" s="184"/>
      <c r="N1" s="185"/>
    </row>
    <row r="2" spans="1:14" s="473" customFormat="1" ht="31.5" customHeight="1">
      <c r="A2" s="1224" t="s">
        <v>569</v>
      </c>
      <c r="B2" s="1224"/>
      <c r="C2" s="1224"/>
      <c r="D2" s="1224"/>
      <c r="E2" s="1224"/>
      <c r="F2" s="1224"/>
      <c r="G2" s="1224"/>
      <c r="H2" s="1224"/>
      <c r="I2" s="1224"/>
      <c r="J2" s="1224"/>
      <c r="K2" s="1224"/>
      <c r="L2" s="1224"/>
      <c r="M2" s="1224"/>
      <c r="N2" s="1224"/>
    </row>
    <row r="3" spans="1:14" s="408" customFormat="1" ht="24" customHeight="1" thickBot="1">
      <c r="A3" s="408" t="s">
        <v>310</v>
      </c>
      <c r="E3" s="474"/>
      <c r="G3" s="474"/>
      <c r="N3" s="409" t="s">
        <v>570</v>
      </c>
    </row>
    <row r="4" spans="1:14" s="408" customFormat="1" ht="24" customHeight="1">
      <c r="A4" s="475"/>
      <c r="B4" s="476"/>
      <c r="C4" s="1225" t="s">
        <v>571</v>
      </c>
      <c r="D4" s="1226"/>
      <c r="E4" s="1226"/>
      <c r="F4" s="1226"/>
      <c r="G4" s="1226"/>
      <c r="H4" s="1226"/>
      <c r="I4" s="1227"/>
      <c r="J4" s="476"/>
      <c r="K4" s="1228" t="s">
        <v>572</v>
      </c>
      <c r="L4" s="1229"/>
      <c r="M4" s="477" t="s">
        <v>573</v>
      </c>
      <c r="N4" s="478"/>
    </row>
    <row r="5" spans="1:14" s="191" customFormat="1" ht="33.75" customHeight="1">
      <c r="A5" s="479" t="s">
        <v>574</v>
      </c>
      <c r="B5" s="480" t="s">
        <v>575</v>
      </c>
      <c r="C5" s="481" t="s">
        <v>576</v>
      </c>
      <c r="D5" s="481" t="s">
        <v>577</v>
      </c>
      <c r="E5" s="481" t="s">
        <v>578</v>
      </c>
      <c r="F5" s="481" t="s">
        <v>579</v>
      </c>
      <c r="G5" s="481" t="s">
        <v>580</v>
      </c>
      <c r="H5" s="480" t="s">
        <v>581</v>
      </c>
      <c r="I5" s="480" t="s">
        <v>582</v>
      </c>
      <c r="J5" s="481" t="s">
        <v>583</v>
      </c>
      <c r="K5" s="480" t="s">
        <v>584</v>
      </c>
      <c r="L5" s="481" t="s">
        <v>585</v>
      </c>
      <c r="M5" s="480" t="s">
        <v>586</v>
      </c>
      <c r="N5" s="1230" t="s">
        <v>587</v>
      </c>
    </row>
    <row r="6" spans="1:14" s="191" customFormat="1" ht="42.75" customHeight="1">
      <c r="A6" s="482"/>
      <c r="B6" s="483" t="s">
        <v>588</v>
      </c>
      <c r="C6" s="484" t="s">
        <v>589</v>
      </c>
      <c r="D6" s="484" t="s">
        <v>590</v>
      </c>
      <c r="E6" s="484" t="s">
        <v>591</v>
      </c>
      <c r="F6" s="483" t="s">
        <v>592</v>
      </c>
      <c r="G6" s="484" t="s">
        <v>593</v>
      </c>
      <c r="H6" s="483" t="s">
        <v>594</v>
      </c>
      <c r="I6" s="483" t="s">
        <v>595</v>
      </c>
      <c r="J6" s="484" t="s">
        <v>596</v>
      </c>
      <c r="K6" s="484" t="s">
        <v>597</v>
      </c>
      <c r="L6" s="484" t="s">
        <v>598</v>
      </c>
      <c r="M6" s="484" t="s">
        <v>599</v>
      </c>
      <c r="N6" s="1212"/>
    </row>
    <row r="7" spans="1:14" s="221" customFormat="1" ht="24.95" customHeight="1">
      <c r="A7" s="452">
        <v>2011</v>
      </c>
      <c r="B7" s="217">
        <v>171</v>
      </c>
      <c r="C7" s="218">
        <v>31</v>
      </c>
      <c r="D7" s="218">
        <v>21</v>
      </c>
      <c r="E7" s="218">
        <v>0</v>
      </c>
      <c r="F7" s="218">
        <v>0</v>
      </c>
      <c r="G7" s="218">
        <v>1</v>
      </c>
      <c r="H7" s="218">
        <v>96</v>
      </c>
      <c r="I7" s="218">
        <v>2</v>
      </c>
      <c r="J7" s="218">
        <v>4</v>
      </c>
      <c r="K7" s="218">
        <v>0</v>
      </c>
      <c r="L7" s="218">
        <v>3</v>
      </c>
      <c r="M7" s="219">
        <v>13</v>
      </c>
      <c r="N7" s="452">
        <v>2011</v>
      </c>
    </row>
    <row r="8" spans="1:14" s="221" customFormat="1" ht="24.95" customHeight="1">
      <c r="A8" s="452">
        <v>2012</v>
      </c>
      <c r="B8" s="217">
        <v>156</v>
      </c>
      <c r="C8" s="218">
        <v>32</v>
      </c>
      <c r="D8" s="218">
        <v>9</v>
      </c>
      <c r="E8" s="218">
        <v>1</v>
      </c>
      <c r="F8" s="218">
        <v>0</v>
      </c>
      <c r="G8" s="218">
        <v>1</v>
      </c>
      <c r="H8" s="218">
        <v>77</v>
      </c>
      <c r="I8" s="218">
        <v>2</v>
      </c>
      <c r="J8" s="218">
        <v>4</v>
      </c>
      <c r="K8" s="218">
        <v>2</v>
      </c>
      <c r="L8" s="218">
        <v>5</v>
      </c>
      <c r="M8" s="219">
        <v>23</v>
      </c>
      <c r="N8" s="452">
        <v>2012</v>
      </c>
    </row>
    <row r="9" spans="1:14" s="221" customFormat="1" ht="24.95" customHeight="1">
      <c r="A9" s="452">
        <v>2013</v>
      </c>
      <c r="B9" s="217">
        <v>146</v>
      </c>
      <c r="C9" s="218">
        <v>29</v>
      </c>
      <c r="D9" s="218">
        <v>9</v>
      </c>
      <c r="E9" s="218">
        <v>1</v>
      </c>
      <c r="F9" s="218">
        <v>1</v>
      </c>
      <c r="G9" s="218">
        <v>4</v>
      </c>
      <c r="H9" s="218">
        <v>65</v>
      </c>
      <c r="I9" s="218">
        <v>2</v>
      </c>
      <c r="J9" s="218">
        <v>2</v>
      </c>
      <c r="K9" s="218">
        <v>1</v>
      </c>
      <c r="L9" s="218">
        <v>2</v>
      </c>
      <c r="M9" s="219">
        <v>30</v>
      </c>
      <c r="N9" s="452">
        <v>2013</v>
      </c>
    </row>
    <row r="10" spans="1:14" s="221" customFormat="1" ht="24.95" customHeight="1">
      <c r="A10" s="452">
        <v>2014</v>
      </c>
      <c r="B10" s="217">
        <v>146</v>
      </c>
      <c r="C10" s="218">
        <v>33</v>
      </c>
      <c r="D10" s="218">
        <v>14</v>
      </c>
      <c r="E10" s="218">
        <v>0</v>
      </c>
      <c r="F10" s="218">
        <v>0</v>
      </c>
      <c r="G10" s="218">
        <v>2</v>
      </c>
      <c r="H10" s="218">
        <v>74</v>
      </c>
      <c r="I10" s="218">
        <v>2</v>
      </c>
      <c r="J10" s="218">
        <v>2</v>
      </c>
      <c r="K10" s="218">
        <v>3</v>
      </c>
      <c r="L10" s="218">
        <v>3</v>
      </c>
      <c r="M10" s="219">
        <v>13</v>
      </c>
      <c r="N10" s="452">
        <v>2014</v>
      </c>
    </row>
    <row r="11" spans="1:14" s="221" customFormat="1" ht="24.95" customHeight="1">
      <c r="A11" s="452">
        <v>2015</v>
      </c>
      <c r="B11" s="217">
        <v>160</v>
      </c>
      <c r="C11" s="218">
        <v>12</v>
      </c>
      <c r="D11" s="218">
        <v>18</v>
      </c>
      <c r="E11" s="218">
        <v>2</v>
      </c>
      <c r="F11" s="218">
        <v>0</v>
      </c>
      <c r="G11" s="218">
        <v>3</v>
      </c>
      <c r="H11" s="218">
        <v>97</v>
      </c>
      <c r="I11" s="218">
        <v>3</v>
      </c>
      <c r="J11" s="218">
        <v>1</v>
      </c>
      <c r="K11" s="218">
        <v>3</v>
      </c>
      <c r="L11" s="218">
        <v>2</v>
      </c>
      <c r="M11" s="219">
        <v>19</v>
      </c>
      <c r="N11" s="452">
        <v>2015</v>
      </c>
    </row>
    <row r="12" spans="1:14" s="226" customFormat="1" ht="24.95" customHeight="1">
      <c r="A12" s="456">
        <v>2016</v>
      </c>
      <c r="B12" s="457">
        <f>SUM(C12:M12)</f>
        <v>170</v>
      </c>
      <c r="C12" s="458">
        <f>SUM(C13:C23)</f>
        <v>26</v>
      </c>
      <c r="D12" s="458">
        <f t="shared" ref="D12:M12" si="0">SUM(D13:D23)</f>
        <v>21</v>
      </c>
      <c r="E12" s="458">
        <f>SUM(E13:E23)</f>
        <v>0</v>
      </c>
      <c r="F12" s="458">
        <f t="shared" si="0"/>
        <v>2</v>
      </c>
      <c r="G12" s="458">
        <f t="shared" si="0"/>
        <v>1</v>
      </c>
      <c r="H12" s="458">
        <f t="shared" si="0"/>
        <v>95</v>
      </c>
      <c r="I12" s="458">
        <f t="shared" si="0"/>
        <v>0</v>
      </c>
      <c r="J12" s="458">
        <f t="shared" si="0"/>
        <v>0</v>
      </c>
      <c r="K12" s="458">
        <f t="shared" si="0"/>
        <v>2</v>
      </c>
      <c r="L12" s="458">
        <f t="shared" si="0"/>
        <v>2</v>
      </c>
      <c r="M12" s="458">
        <f t="shared" si="0"/>
        <v>21</v>
      </c>
      <c r="N12" s="485">
        <v>2016</v>
      </c>
    </row>
    <row r="13" spans="1:14" s="221" customFormat="1" ht="24.95" customHeight="1">
      <c r="A13" s="460" t="s">
        <v>600</v>
      </c>
      <c r="B13" s="217">
        <f>SUM(C13:M13)</f>
        <v>34</v>
      </c>
      <c r="C13" s="921">
        <v>6</v>
      </c>
      <c r="D13" s="921">
        <v>4</v>
      </c>
      <c r="E13" s="921">
        <v>0</v>
      </c>
      <c r="F13" s="921">
        <v>0</v>
      </c>
      <c r="G13" s="921">
        <v>0</v>
      </c>
      <c r="H13" s="921">
        <v>19</v>
      </c>
      <c r="I13" s="921">
        <v>0</v>
      </c>
      <c r="J13" s="921">
        <v>0</v>
      </c>
      <c r="K13" s="921">
        <v>2</v>
      </c>
      <c r="L13" s="921">
        <v>0</v>
      </c>
      <c r="M13" s="921">
        <v>3</v>
      </c>
      <c r="N13" s="462" t="s">
        <v>564</v>
      </c>
    </row>
    <row r="14" spans="1:14" s="221" customFormat="1" ht="24.95" customHeight="1">
      <c r="A14" s="460" t="s">
        <v>601</v>
      </c>
      <c r="B14" s="217">
        <f t="shared" ref="B14:B23" si="1">SUM(C14:M14)</f>
        <v>21</v>
      </c>
      <c r="C14" s="921">
        <v>3</v>
      </c>
      <c r="D14" s="921">
        <v>3</v>
      </c>
      <c r="E14" s="921">
        <v>0</v>
      </c>
      <c r="F14" s="921">
        <v>0</v>
      </c>
      <c r="G14" s="921">
        <v>0</v>
      </c>
      <c r="H14" s="921">
        <v>15</v>
      </c>
      <c r="I14" s="921">
        <v>0</v>
      </c>
      <c r="J14" s="921">
        <v>0</v>
      </c>
      <c r="K14" s="921">
        <v>0</v>
      </c>
      <c r="L14" s="921">
        <v>0</v>
      </c>
      <c r="M14" s="921">
        <v>0</v>
      </c>
      <c r="N14" s="462" t="s">
        <v>229</v>
      </c>
    </row>
    <row r="15" spans="1:14" s="221" customFormat="1" ht="24.95" customHeight="1">
      <c r="A15" s="460" t="s">
        <v>602</v>
      </c>
      <c r="B15" s="217">
        <f t="shared" si="1"/>
        <v>20</v>
      </c>
      <c r="C15" s="921">
        <v>2</v>
      </c>
      <c r="D15" s="921">
        <v>5</v>
      </c>
      <c r="E15" s="921">
        <v>0</v>
      </c>
      <c r="F15" s="921">
        <v>1</v>
      </c>
      <c r="G15" s="921">
        <v>0</v>
      </c>
      <c r="H15" s="921">
        <v>10</v>
      </c>
      <c r="I15" s="921">
        <v>0</v>
      </c>
      <c r="J15" s="921">
        <v>0</v>
      </c>
      <c r="K15" s="921">
        <v>0</v>
      </c>
      <c r="L15" s="921">
        <v>0</v>
      </c>
      <c r="M15" s="921">
        <v>2</v>
      </c>
      <c r="N15" s="462" t="s">
        <v>231</v>
      </c>
    </row>
    <row r="16" spans="1:14" s="221" customFormat="1" ht="24.95" customHeight="1">
      <c r="A16" s="460" t="s">
        <v>603</v>
      </c>
      <c r="B16" s="217">
        <f t="shared" si="1"/>
        <v>13</v>
      </c>
      <c r="C16" s="921">
        <v>1</v>
      </c>
      <c r="D16" s="921">
        <v>1</v>
      </c>
      <c r="E16" s="921">
        <v>0</v>
      </c>
      <c r="F16" s="921">
        <v>0</v>
      </c>
      <c r="G16" s="921">
        <v>1</v>
      </c>
      <c r="H16" s="921">
        <v>6</v>
      </c>
      <c r="I16" s="921">
        <v>0</v>
      </c>
      <c r="J16" s="921">
        <v>0</v>
      </c>
      <c r="K16" s="921">
        <v>0</v>
      </c>
      <c r="L16" s="921">
        <v>1</v>
      </c>
      <c r="M16" s="921">
        <v>3</v>
      </c>
      <c r="N16" s="462" t="s">
        <v>233</v>
      </c>
    </row>
    <row r="17" spans="1:14" s="221" customFormat="1" ht="24.95" customHeight="1">
      <c r="A17" s="460" t="s">
        <v>604</v>
      </c>
      <c r="B17" s="217">
        <f t="shared" si="1"/>
        <v>7</v>
      </c>
      <c r="C17" s="921">
        <v>2</v>
      </c>
      <c r="D17" s="921">
        <v>0</v>
      </c>
      <c r="E17" s="921">
        <v>0</v>
      </c>
      <c r="F17" s="921">
        <v>0</v>
      </c>
      <c r="G17" s="921">
        <v>0</v>
      </c>
      <c r="H17" s="921">
        <v>5</v>
      </c>
      <c r="I17" s="921">
        <v>0</v>
      </c>
      <c r="J17" s="921">
        <v>0</v>
      </c>
      <c r="K17" s="921">
        <v>0</v>
      </c>
      <c r="L17" s="921">
        <v>0</v>
      </c>
      <c r="M17" s="921">
        <v>0</v>
      </c>
      <c r="N17" s="462" t="s">
        <v>235</v>
      </c>
    </row>
    <row r="18" spans="1:14" s="221" customFormat="1" ht="24.95" customHeight="1">
      <c r="A18" s="460" t="s">
        <v>605</v>
      </c>
      <c r="B18" s="217">
        <f t="shared" si="1"/>
        <v>14</v>
      </c>
      <c r="C18" s="921">
        <v>2</v>
      </c>
      <c r="D18" s="921">
        <v>1</v>
      </c>
      <c r="E18" s="921">
        <v>0</v>
      </c>
      <c r="F18" s="921">
        <v>1</v>
      </c>
      <c r="G18" s="921">
        <v>0</v>
      </c>
      <c r="H18" s="921">
        <v>8</v>
      </c>
      <c r="I18" s="921">
        <v>0</v>
      </c>
      <c r="J18" s="921">
        <v>0</v>
      </c>
      <c r="K18" s="921">
        <v>0</v>
      </c>
      <c r="L18" s="921">
        <v>0</v>
      </c>
      <c r="M18" s="921">
        <v>2</v>
      </c>
      <c r="N18" s="462" t="s">
        <v>237</v>
      </c>
    </row>
    <row r="19" spans="1:14" s="221" customFormat="1" ht="24.95" customHeight="1">
      <c r="A19" s="460" t="s">
        <v>606</v>
      </c>
      <c r="B19" s="217">
        <f t="shared" si="1"/>
        <v>11</v>
      </c>
      <c r="C19" s="921">
        <v>1</v>
      </c>
      <c r="D19" s="921">
        <v>1</v>
      </c>
      <c r="E19" s="921">
        <v>0</v>
      </c>
      <c r="F19" s="921">
        <v>0</v>
      </c>
      <c r="G19" s="921">
        <v>0</v>
      </c>
      <c r="H19" s="921">
        <v>8</v>
      </c>
      <c r="I19" s="921">
        <v>0</v>
      </c>
      <c r="J19" s="921">
        <v>0</v>
      </c>
      <c r="K19" s="921">
        <v>0</v>
      </c>
      <c r="L19" s="921">
        <v>0</v>
      </c>
      <c r="M19" s="921">
        <v>1</v>
      </c>
      <c r="N19" s="486" t="s">
        <v>239</v>
      </c>
    </row>
    <row r="20" spans="1:14" s="221" customFormat="1" ht="24.95" customHeight="1">
      <c r="A20" s="460" t="s">
        <v>607</v>
      </c>
      <c r="B20" s="217">
        <f t="shared" si="1"/>
        <v>13</v>
      </c>
      <c r="C20" s="921">
        <v>5</v>
      </c>
      <c r="D20" s="921">
        <v>2</v>
      </c>
      <c r="E20" s="921">
        <v>0</v>
      </c>
      <c r="F20" s="921">
        <v>0</v>
      </c>
      <c r="G20" s="921">
        <v>0</v>
      </c>
      <c r="H20" s="921">
        <v>4</v>
      </c>
      <c r="I20" s="921">
        <v>0</v>
      </c>
      <c r="J20" s="921">
        <v>0</v>
      </c>
      <c r="K20" s="921">
        <v>0</v>
      </c>
      <c r="L20" s="921">
        <v>0</v>
      </c>
      <c r="M20" s="921">
        <v>2</v>
      </c>
      <c r="N20" s="462" t="s">
        <v>608</v>
      </c>
    </row>
    <row r="21" spans="1:14" s="221" customFormat="1" ht="24.95" customHeight="1">
      <c r="A21" s="460" t="s">
        <v>609</v>
      </c>
      <c r="B21" s="217">
        <f t="shared" si="1"/>
        <v>9</v>
      </c>
      <c r="C21" s="921">
        <v>0</v>
      </c>
      <c r="D21" s="921">
        <v>1</v>
      </c>
      <c r="E21" s="921">
        <v>0</v>
      </c>
      <c r="F21" s="921">
        <v>0</v>
      </c>
      <c r="G21" s="921">
        <v>0</v>
      </c>
      <c r="H21" s="921">
        <v>8</v>
      </c>
      <c r="I21" s="921">
        <v>0</v>
      </c>
      <c r="J21" s="921">
        <v>0</v>
      </c>
      <c r="K21" s="921">
        <v>0</v>
      </c>
      <c r="L21" s="921">
        <v>0</v>
      </c>
      <c r="M21" s="921">
        <v>0</v>
      </c>
      <c r="N21" s="462" t="s">
        <v>243</v>
      </c>
    </row>
    <row r="22" spans="1:14" s="221" customFormat="1" ht="24.95" customHeight="1">
      <c r="A22" s="460" t="s">
        <v>610</v>
      </c>
      <c r="B22" s="217">
        <f t="shared" si="1"/>
        <v>17</v>
      </c>
      <c r="C22" s="921">
        <v>4</v>
      </c>
      <c r="D22" s="921">
        <v>2</v>
      </c>
      <c r="E22" s="921">
        <v>0</v>
      </c>
      <c r="F22" s="921">
        <v>0</v>
      </c>
      <c r="G22" s="921">
        <v>0</v>
      </c>
      <c r="H22" s="921">
        <v>8</v>
      </c>
      <c r="I22" s="921">
        <v>0</v>
      </c>
      <c r="J22" s="921">
        <v>0</v>
      </c>
      <c r="K22" s="921">
        <v>0</v>
      </c>
      <c r="L22" s="921">
        <v>1</v>
      </c>
      <c r="M22" s="921">
        <v>2</v>
      </c>
      <c r="N22" s="462" t="s">
        <v>245</v>
      </c>
    </row>
    <row r="23" spans="1:14" s="221" customFormat="1" ht="24.95" customHeight="1" thickBot="1">
      <c r="A23" s="464" t="s">
        <v>611</v>
      </c>
      <c r="B23" s="465">
        <f t="shared" si="1"/>
        <v>11</v>
      </c>
      <c r="C23" s="922" t="s">
        <v>612</v>
      </c>
      <c r="D23" s="922">
        <v>1</v>
      </c>
      <c r="E23" s="922" t="s">
        <v>612</v>
      </c>
      <c r="F23" s="922" t="s">
        <v>612</v>
      </c>
      <c r="G23" s="922" t="s">
        <v>612</v>
      </c>
      <c r="H23" s="922">
        <v>4</v>
      </c>
      <c r="I23" s="922" t="s">
        <v>612</v>
      </c>
      <c r="J23" s="922" t="s">
        <v>612</v>
      </c>
      <c r="K23" s="922" t="s">
        <v>612</v>
      </c>
      <c r="L23" s="922" t="s">
        <v>612</v>
      </c>
      <c r="M23" s="923">
        <v>6</v>
      </c>
      <c r="N23" s="487" t="s">
        <v>613</v>
      </c>
    </row>
    <row r="24" spans="1:14" s="488" customFormat="1" ht="24.95" customHeight="1">
      <c r="B24" s="489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1"/>
    </row>
    <row r="25" spans="1:14" s="191" customFormat="1" ht="30" customHeight="1">
      <c r="A25" s="492" t="s">
        <v>614</v>
      </c>
      <c r="B25" s="468"/>
      <c r="C25" s="468"/>
      <c r="D25" s="468"/>
      <c r="E25" s="469"/>
      <c r="F25" s="468"/>
      <c r="G25" s="469"/>
      <c r="H25" s="468"/>
      <c r="I25" s="468"/>
      <c r="J25" s="468"/>
      <c r="K25" s="493"/>
      <c r="L25" s="468"/>
      <c r="M25" s="1199"/>
      <c r="N25" s="1199"/>
    </row>
    <row r="26" spans="1:14" ht="30" customHeight="1">
      <c r="B26" s="230"/>
      <c r="C26" s="230"/>
      <c r="D26" s="230"/>
      <c r="F26" s="230"/>
      <c r="H26" s="230"/>
      <c r="I26" s="230"/>
      <c r="J26" s="230"/>
      <c r="K26" s="230"/>
      <c r="L26" s="230"/>
      <c r="M26" s="230"/>
    </row>
    <row r="27" spans="1:14" ht="30" customHeight="1">
      <c r="B27" s="230"/>
      <c r="C27" s="230"/>
      <c r="D27" s="230"/>
      <c r="F27" s="230"/>
      <c r="H27" s="230"/>
      <c r="I27" s="230"/>
      <c r="J27" s="230"/>
      <c r="K27" s="230"/>
      <c r="L27" s="230"/>
      <c r="M27" s="230"/>
    </row>
    <row r="28" spans="1:14" ht="30" customHeight="1">
      <c r="B28" s="230"/>
      <c r="C28" s="230"/>
      <c r="D28" s="230"/>
      <c r="F28" s="230"/>
      <c r="H28" s="230"/>
      <c r="I28" s="230"/>
      <c r="J28" s="230"/>
      <c r="K28" s="230"/>
      <c r="L28" s="230"/>
      <c r="M28" s="230"/>
    </row>
    <row r="29" spans="1:14" ht="30" customHeight="1">
      <c r="B29" s="230"/>
      <c r="C29" s="230"/>
      <c r="D29" s="230"/>
      <c r="F29" s="230"/>
      <c r="H29" s="230"/>
      <c r="I29" s="230"/>
      <c r="J29" s="230"/>
      <c r="K29" s="230"/>
      <c r="L29" s="230"/>
      <c r="M29" s="230"/>
    </row>
    <row r="30" spans="1:14" ht="30" customHeight="1">
      <c r="B30" s="230"/>
      <c r="C30" s="230"/>
      <c r="D30" s="230"/>
      <c r="F30" s="230"/>
      <c r="H30" s="230"/>
      <c r="I30" s="230"/>
      <c r="J30" s="230"/>
      <c r="K30" s="230"/>
      <c r="L30" s="230"/>
      <c r="M30" s="230"/>
    </row>
    <row r="31" spans="1:14" ht="30" customHeight="1">
      <c r="B31" s="230"/>
      <c r="C31" s="230"/>
      <c r="D31" s="230"/>
      <c r="F31" s="230"/>
      <c r="H31" s="230"/>
      <c r="I31" s="230"/>
      <c r="J31" s="230"/>
      <c r="K31" s="230"/>
      <c r="L31" s="230"/>
      <c r="M31" s="230"/>
    </row>
    <row r="32" spans="1:14" ht="30" customHeight="1">
      <c r="B32" s="230"/>
      <c r="C32" s="230"/>
      <c r="D32" s="230"/>
      <c r="F32" s="230"/>
      <c r="H32" s="230"/>
      <c r="I32" s="230"/>
      <c r="J32" s="230"/>
      <c r="K32" s="230"/>
      <c r="L32" s="230"/>
      <c r="M32" s="230"/>
    </row>
    <row r="33" spans="1:13" ht="30" customHeight="1">
      <c r="B33" s="230"/>
      <c r="C33" s="230"/>
      <c r="D33" s="230"/>
      <c r="F33" s="230"/>
      <c r="H33" s="230"/>
      <c r="I33" s="230"/>
      <c r="J33" s="230"/>
      <c r="K33" s="230"/>
      <c r="L33" s="230"/>
      <c r="M33" s="230"/>
    </row>
    <row r="34" spans="1:13" ht="30" customHeight="1">
      <c r="A34" s="228"/>
      <c r="B34" s="230"/>
      <c r="C34" s="230"/>
      <c r="D34" s="230"/>
      <c r="F34" s="230"/>
      <c r="H34" s="230"/>
      <c r="I34" s="230"/>
      <c r="J34" s="230"/>
      <c r="K34" s="230"/>
      <c r="L34" s="230"/>
      <c r="M34" s="230"/>
    </row>
    <row r="35" spans="1:13" ht="30" customHeight="1">
      <c r="B35" s="230"/>
      <c r="C35" s="230"/>
      <c r="D35" s="230"/>
      <c r="F35" s="230"/>
      <c r="H35" s="230"/>
      <c r="I35" s="230"/>
      <c r="J35" s="230"/>
      <c r="K35" s="230"/>
      <c r="L35" s="230"/>
      <c r="M35" s="230"/>
    </row>
    <row r="36" spans="1:13" ht="30" customHeight="1">
      <c r="B36" s="230"/>
      <c r="C36" s="230"/>
      <c r="D36" s="230"/>
      <c r="F36" s="230"/>
      <c r="H36" s="230"/>
      <c r="I36" s="230"/>
      <c r="J36" s="230"/>
      <c r="K36" s="230"/>
      <c r="L36" s="230"/>
      <c r="M36" s="230"/>
    </row>
    <row r="37" spans="1:13" ht="30" customHeight="1">
      <c r="B37" s="230"/>
      <c r="C37" s="230"/>
      <c r="D37" s="230"/>
      <c r="F37" s="230"/>
      <c r="H37" s="230"/>
      <c r="I37" s="230"/>
      <c r="J37" s="230"/>
      <c r="K37" s="230"/>
      <c r="L37" s="230"/>
      <c r="M37" s="230"/>
    </row>
    <row r="38" spans="1:13" ht="30" customHeight="1">
      <c r="B38" s="230"/>
      <c r="C38" s="230"/>
      <c r="D38" s="230"/>
      <c r="F38" s="230"/>
      <c r="H38" s="230"/>
      <c r="I38" s="230"/>
      <c r="J38" s="230"/>
      <c r="K38" s="230"/>
      <c r="L38" s="230"/>
      <c r="M38" s="230"/>
    </row>
    <row r="39" spans="1:13" ht="30" customHeight="1">
      <c r="B39" s="230"/>
      <c r="C39" s="230"/>
      <c r="D39" s="230"/>
      <c r="F39" s="230"/>
      <c r="H39" s="230"/>
      <c r="I39" s="230"/>
      <c r="J39" s="230"/>
      <c r="K39" s="230"/>
      <c r="L39" s="230"/>
      <c r="M39" s="230"/>
    </row>
    <row r="40" spans="1:13" ht="30" customHeight="1"/>
    <row r="41" spans="1:13" ht="30" customHeight="1"/>
    <row r="42" spans="1:13" ht="30" customHeight="1"/>
    <row r="43" spans="1:13" ht="30" customHeight="1"/>
    <row r="44" spans="1:13" ht="30" customHeight="1"/>
    <row r="45" spans="1:13" ht="30" customHeight="1"/>
    <row r="46" spans="1:13" ht="30" customHeight="1"/>
    <row r="47" spans="1:13" ht="30" customHeight="1"/>
    <row r="48" spans="1:13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</sheetData>
  <mergeCells count="5">
    <mergeCell ref="A2:N2"/>
    <mergeCell ref="C4:I4"/>
    <mergeCell ref="K4:L4"/>
    <mergeCell ref="N5:N6"/>
    <mergeCell ref="M25:N25"/>
  </mergeCells>
  <phoneticPr fontId="41" type="noConversion"/>
  <printOptions horizontalCentered="1" gridLinesSet="0"/>
  <pageMargins left="0.27559055118110237" right="0.27559055118110237" top="0.35433070866141736" bottom="0.19685039370078741" header="0" footer="0"/>
  <pageSetup paperSize="9" scale="75" pageOrder="overThenDown" orientation="landscape" r:id="rId1"/>
  <headerFooter alignWithMargins="0"/>
  <rowBreaks count="1" manualBreakCount="1">
    <brk id="29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showGridLines="0" view="pageBreakPreview" zoomScaleNormal="85" zoomScaleSheetLayoutView="80" workbookViewId="0">
      <selection activeCell="C12" sqref="C12"/>
    </sheetView>
  </sheetViews>
  <sheetFormatPr defaultRowHeight="15.75"/>
  <cols>
    <col min="1" max="1" width="10.5" style="229" customWidth="1"/>
    <col min="2" max="2" width="12.625" style="229" customWidth="1"/>
    <col min="3" max="5" width="9.5" style="229" bestFit="1" customWidth="1"/>
    <col min="6" max="6" width="8.75" style="229" customWidth="1"/>
    <col min="7" max="11" width="9.5" style="229" bestFit="1" customWidth="1"/>
    <col min="12" max="12" width="11.625" style="229" bestFit="1" customWidth="1"/>
    <col min="13" max="13" width="7.5" style="229" bestFit="1" customWidth="1"/>
    <col min="14" max="14" width="12.875" style="229" customWidth="1"/>
    <col min="15" max="15" width="7.5" style="229" bestFit="1" customWidth="1"/>
    <col min="16" max="16" width="11.625" style="229" bestFit="1" customWidth="1"/>
    <col min="17" max="17" width="7.75" style="229" bestFit="1" customWidth="1"/>
    <col min="18" max="18" width="16.125" style="229" bestFit="1" customWidth="1"/>
    <col min="19" max="19" width="17.25" style="229" bestFit="1" customWidth="1"/>
    <col min="20" max="21" width="7.5" style="229" bestFit="1" customWidth="1"/>
    <col min="22" max="22" width="16.875" style="229" customWidth="1"/>
    <col min="23" max="16384" width="9" style="231"/>
  </cols>
  <sheetData>
    <row r="1" spans="1:22" s="186" customFormat="1" ht="24.7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s="187" customFormat="1" ht="21" customHeight="1">
      <c r="A2" s="1231" t="s">
        <v>615</v>
      </c>
      <c r="B2" s="1231"/>
      <c r="C2" s="1231"/>
      <c r="D2" s="1231"/>
      <c r="E2" s="1231"/>
      <c r="F2" s="1231"/>
      <c r="G2" s="1231"/>
      <c r="H2" s="1231"/>
      <c r="I2" s="1231"/>
      <c r="J2" s="1231"/>
      <c r="K2" s="1231"/>
      <c r="L2" s="1231"/>
      <c r="M2" s="1231"/>
      <c r="N2" s="1231"/>
      <c r="O2" s="1231"/>
      <c r="P2" s="1231"/>
      <c r="Q2" s="1231"/>
      <c r="R2" s="1231"/>
      <c r="S2" s="1231"/>
      <c r="T2" s="1231"/>
      <c r="U2" s="1231"/>
      <c r="V2" s="1231"/>
    </row>
    <row r="3" spans="1:22" s="408" customFormat="1" ht="28.5" customHeight="1" thickBot="1">
      <c r="A3" s="408" t="s">
        <v>310</v>
      </c>
      <c r="V3" s="409" t="s">
        <v>498</v>
      </c>
    </row>
    <row r="4" spans="1:22" s="475" customFormat="1" ht="28.5" customHeight="1">
      <c r="A4" s="1200" t="s">
        <v>616</v>
      </c>
      <c r="B4" s="476"/>
      <c r="C4" s="1225" t="s">
        <v>617</v>
      </c>
      <c r="D4" s="1226"/>
      <c r="E4" s="1227"/>
      <c r="F4" s="1225" t="s">
        <v>618</v>
      </c>
      <c r="G4" s="1226"/>
      <c r="H4" s="1226"/>
      <c r="I4" s="1226"/>
      <c r="J4" s="1226"/>
      <c r="K4" s="1226"/>
      <c r="L4" s="1226"/>
      <c r="M4" s="1226"/>
      <c r="N4" s="1226"/>
      <c r="O4" s="1226"/>
      <c r="P4" s="1226"/>
      <c r="Q4" s="1227"/>
      <c r="R4" s="1234" t="s">
        <v>619</v>
      </c>
      <c r="S4" s="1234" t="s">
        <v>620</v>
      </c>
      <c r="T4" s="1236" t="s">
        <v>621</v>
      </c>
      <c r="U4" s="1236" t="s">
        <v>622</v>
      </c>
      <c r="V4" s="1237" t="s">
        <v>623</v>
      </c>
    </row>
    <row r="5" spans="1:22" s="425" customFormat="1" ht="39" customHeight="1">
      <c r="A5" s="1232"/>
      <c r="B5" s="480" t="s">
        <v>624</v>
      </c>
      <c r="C5" s="480" t="s">
        <v>625</v>
      </c>
      <c r="D5" s="480" t="s">
        <v>626</v>
      </c>
      <c r="E5" s="480" t="s">
        <v>627</v>
      </c>
      <c r="F5" s="480" t="s">
        <v>628</v>
      </c>
      <c r="G5" s="481" t="s">
        <v>629</v>
      </c>
      <c r="H5" s="480" t="s">
        <v>630</v>
      </c>
      <c r="I5" s="481" t="s">
        <v>631</v>
      </c>
      <c r="J5" s="480" t="s">
        <v>632</v>
      </c>
      <c r="K5" s="480" t="s">
        <v>633</v>
      </c>
      <c r="L5" s="481" t="s">
        <v>634</v>
      </c>
      <c r="M5" s="481" t="s">
        <v>635</v>
      </c>
      <c r="N5" s="481" t="s">
        <v>636</v>
      </c>
      <c r="O5" s="495" t="s">
        <v>637</v>
      </c>
      <c r="P5" s="495" t="s">
        <v>638</v>
      </c>
      <c r="Q5" s="495" t="s">
        <v>639</v>
      </c>
      <c r="R5" s="1235"/>
      <c r="S5" s="1235"/>
      <c r="T5" s="1235"/>
      <c r="U5" s="1235"/>
      <c r="V5" s="1238"/>
    </row>
    <row r="6" spans="1:22" s="425" customFormat="1" ht="46.5" customHeight="1">
      <c r="A6" s="1233"/>
      <c r="B6" s="483" t="s">
        <v>640</v>
      </c>
      <c r="C6" s="496" t="s">
        <v>641</v>
      </c>
      <c r="D6" s="496" t="s">
        <v>642</v>
      </c>
      <c r="E6" s="496" t="s">
        <v>643</v>
      </c>
      <c r="F6" s="496" t="s">
        <v>644</v>
      </c>
      <c r="G6" s="496" t="s">
        <v>645</v>
      </c>
      <c r="H6" s="496" t="s">
        <v>646</v>
      </c>
      <c r="I6" s="496" t="s">
        <v>647</v>
      </c>
      <c r="J6" s="496" t="s">
        <v>648</v>
      </c>
      <c r="K6" s="496" t="s">
        <v>649</v>
      </c>
      <c r="L6" s="496" t="s">
        <v>650</v>
      </c>
      <c r="M6" s="496" t="s">
        <v>651</v>
      </c>
      <c r="N6" s="496" t="s">
        <v>652</v>
      </c>
      <c r="O6" s="497" t="s">
        <v>653</v>
      </c>
      <c r="P6" s="497" t="s">
        <v>654</v>
      </c>
      <c r="Q6" s="497" t="s">
        <v>655</v>
      </c>
      <c r="R6" s="497" t="s">
        <v>656</v>
      </c>
      <c r="S6" s="497" t="s">
        <v>657</v>
      </c>
      <c r="T6" s="497" t="s">
        <v>658</v>
      </c>
      <c r="U6" s="498" t="s">
        <v>655</v>
      </c>
      <c r="V6" s="1239"/>
    </row>
    <row r="7" spans="1:22" s="226" customFormat="1" ht="30" customHeight="1">
      <c r="A7" s="452">
        <v>2011</v>
      </c>
      <c r="B7" s="499">
        <v>171</v>
      </c>
      <c r="C7" s="500">
        <v>46</v>
      </c>
      <c r="D7" s="500">
        <v>2</v>
      </c>
      <c r="E7" s="500">
        <v>2</v>
      </c>
      <c r="F7" s="500">
        <v>1</v>
      </c>
      <c r="G7" s="500">
        <v>0</v>
      </c>
      <c r="H7" s="500">
        <v>2</v>
      </c>
      <c r="I7" s="500">
        <v>0</v>
      </c>
      <c r="J7" s="500">
        <v>1</v>
      </c>
      <c r="K7" s="500">
        <v>0</v>
      </c>
      <c r="L7" s="500">
        <v>22</v>
      </c>
      <c r="M7" s="500">
        <v>0</v>
      </c>
      <c r="N7" s="500">
        <v>0</v>
      </c>
      <c r="O7" s="500">
        <v>0</v>
      </c>
      <c r="P7" s="500">
        <v>10</v>
      </c>
      <c r="Q7" s="500">
        <v>4</v>
      </c>
      <c r="R7" s="500">
        <v>0</v>
      </c>
      <c r="S7" s="500">
        <v>18</v>
      </c>
      <c r="T7" s="500">
        <v>29</v>
      </c>
      <c r="U7" s="501">
        <v>34</v>
      </c>
      <c r="V7" s="502">
        <v>2011</v>
      </c>
    </row>
    <row r="8" spans="1:22" s="226" customFormat="1" ht="30" customHeight="1">
      <c r="A8" s="452">
        <v>2012</v>
      </c>
      <c r="B8" s="217">
        <v>156</v>
      </c>
      <c r="C8" s="218">
        <v>34</v>
      </c>
      <c r="D8" s="218">
        <v>4</v>
      </c>
      <c r="E8" s="218">
        <v>2</v>
      </c>
      <c r="F8" s="218">
        <v>0</v>
      </c>
      <c r="G8" s="218">
        <v>4</v>
      </c>
      <c r="H8" s="218">
        <v>5</v>
      </c>
      <c r="I8" s="218">
        <v>0</v>
      </c>
      <c r="J8" s="218">
        <v>0</v>
      </c>
      <c r="K8" s="218">
        <v>0</v>
      </c>
      <c r="L8" s="218">
        <v>11</v>
      </c>
      <c r="M8" s="218">
        <v>1</v>
      </c>
      <c r="N8" s="218">
        <v>0</v>
      </c>
      <c r="O8" s="218">
        <v>3</v>
      </c>
      <c r="P8" s="218">
        <v>4</v>
      </c>
      <c r="Q8" s="218">
        <v>22</v>
      </c>
      <c r="R8" s="218">
        <v>2</v>
      </c>
      <c r="S8" s="218">
        <v>15</v>
      </c>
      <c r="T8" s="218">
        <v>31</v>
      </c>
      <c r="U8" s="219">
        <v>18</v>
      </c>
      <c r="V8" s="502">
        <v>2012</v>
      </c>
    </row>
    <row r="9" spans="1:22" s="226" customFormat="1" ht="30" customHeight="1">
      <c r="A9" s="452">
        <v>2013</v>
      </c>
      <c r="B9" s="217">
        <v>146</v>
      </c>
      <c r="C9" s="218">
        <v>39</v>
      </c>
      <c r="D9" s="218">
        <v>3</v>
      </c>
      <c r="E9" s="218">
        <v>0</v>
      </c>
      <c r="F9" s="218">
        <v>1</v>
      </c>
      <c r="G9" s="218">
        <v>2</v>
      </c>
      <c r="H9" s="218">
        <v>0</v>
      </c>
      <c r="I9" s="218">
        <v>0</v>
      </c>
      <c r="J9" s="218">
        <v>1</v>
      </c>
      <c r="K9" s="218">
        <v>0</v>
      </c>
      <c r="L9" s="218">
        <v>14</v>
      </c>
      <c r="M9" s="218">
        <v>2</v>
      </c>
      <c r="N9" s="218">
        <v>1</v>
      </c>
      <c r="O9" s="218">
        <v>8</v>
      </c>
      <c r="P9" s="218">
        <v>1</v>
      </c>
      <c r="Q9" s="218">
        <v>24</v>
      </c>
      <c r="R9" s="218">
        <v>0</v>
      </c>
      <c r="S9" s="218">
        <v>14</v>
      </c>
      <c r="T9" s="218">
        <v>18</v>
      </c>
      <c r="U9" s="218">
        <v>18</v>
      </c>
      <c r="V9" s="502">
        <v>2013</v>
      </c>
    </row>
    <row r="10" spans="1:22" s="226" customFormat="1" ht="30" customHeight="1">
      <c r="A10" s="452">
        <v>2014</v>
      </c>
      <c r="B10" s="217">
        <v>146</v>
      </c>
      <c r="C10" s="218">
        <v>37</v>
      </c>
      <c r="D10" s="218">
        <v>3</v>
      </c>
      <c r="E10" s="218">
        <v>0</v>
      </c>
      <c r="F10" s="218">
        <v>1</v>
      </c>
      <c r="G10" s="218">
        <v>0</v>
      </c>
      <c r="H10" s="218">
        <v>4</v>
      </c>
      <c r="I10" s="218">
        <v>0</v>
      </c>
      <c r="J10" s="218">
        <v>0</v>
      </c>
      <c r="K10" s="218">
        <v>2</v>
      </c>
      <c r="L10" s="218">
        <v>6</v>
      </c>
      <c r="M10" s="218">
        <v>2</v>
      </c>
      <c r="N10" s="218">
        <v>0</v>
      </c>
      <c r="O10" s="218">
        <v>5</v>
      </c>
      <c r="P10" s="218">
        <v>6</v>
      </c>
      <c r="Q10" s="218">
        <v>20</v>
      </c>
      <c r="R10" s="218">
        <v>0</v>
      </c>
      <c r="S10" s="218">
        <v>15</v>
      </c>
      <c r="T10" s="218">
        <v>24</v>
      </c>
      <c r="U10" s="218">
        <v>21</v>
      </c>
      <c r="V10" s="502">
        <v>2014</v>
      </c>
    </row>
    <row r="11" spans="1:22" s="226" customFormat="1" ht="30" customHeight="1">
      <c r="A11" s="452">
        <v>2015</v>
      </c>
      <c r="B11" s="217">
        <v>160</v>
      </c>
      <c r="C11" s="218">
        <v>25</v>
      </c>
      <c r="D11" s="218">
        <v>7</v>
      </c>
      <c r="E11" s="218">
        <v>0</v>
      </c>
      <c r="F11" s="218">
        <v>0</v>
      </c>
      <c r="G11" s="218">
        <v>1</v>
      </c>
      <c r="H11" s="218">
        <v>1</v>
      </c>
      <c r="I11" s="218">
        <v>0</v>
      </c>
      <c r="J11" s="218">
        <v>0</v>
      </c>
      <c r="K11" s="218">
        <v>1</v>
      </c>
      <c r="L11" s="218">
        <v>10</v>
      </c>
      <c r="M11" s="218">
        <v>0</v>
      </c>
      <c r="N11" s="218">
        <v>0</v>
      </c>
      <c r="O11" s="218">
        <v>4</v>
      </c>
      <c r="P11" s="218">
        <v>0</v>
      </c>
      <c r="Q11" s="218">
        <v>12</v>
      </c>
      <c r="R11" s="218">
        <v>0</v>
      </c>
      <c r="S11" s="218">
        <v>19</v>
      </c>
      <c r="T11" s="218">
        <v>48</v>
      </c>
      <c r="U11" s="218">
        <v>32</v>
      </c>
      <c r="V11" s="502">
        <v>2015</v>
      </c>
    </row>
    <row r="12" spans="1:22" s="226" customFormat="1" ht="30" customHeight="1">
      <c r="A12" s="456">
        <v>2016</v>
      </c>
      <c r="B12" s="457">
        <f>SUM(C12:U12)</f>
        <v>170</v>
      </c>
      <c r="C12" s="458">
        <f>SUM(C13:C23)</f>
        <v>34</v>
      </c>
      <c r="D12" s="458">
        <f t="shared" ref="D12:U12" si="0">SUM(D13:D23)</f>
        <v>5</v>
      </c>
      <c r="E12" s="458">
        <f t="shared" si="0"/>
        <v>2</v>
      </c>
      <c r="F12" s="458">
        <f t="shared" si="0"/>
        <v>1</v>
      </c>
      <c r="G12" s="458">
        <f t="shared" si="0"/>
        <v>0</v>
      </c>
      <c r="H12" s="458">
        <f t="shared" si="0"/>
        <v>3</v>
      </c>
      <c r="I12" s="458">
        <f t="shared" si="0"/>
        <v>0</v>
      </c>
      <c r="J12" s="458">
        <f t="shared" si="0"/>
        <v>1</v>
      </c>
      <c r="K12" s="458">
        <f t="shared" si="0"/>
        <v>0</v>
      </c>
      <c r="L12" s="458">
        <f t="shared" si="0"/>
        <v>22</v>
      </c>
      <c r="M12" s="458">
        <f t="shared" si="0"/>
        <v>1</v>
      </c>
      <c r="N12" s="458">
        <f t="shared" si="0"/>
        <v>0</v>
      </c>
      <c r="O12" s="458">
        <f t="shared" si="0"/>
        <v>7</v>
      </c>
      <c r="P12" s="458">
        <f t="shared" si="0"/>
        <v>1</v>
      </c>
      <c r="Q12" s="458">
        <f t="shared" si="0"/>
        <v>18</v>
      </c>
      <c r="R12" s="458">
        <f t="shared" si="0"/>
        <v>0</v>
      </c>
      <c r="S12" s="458">
        <f t="shared" si="0"/>
        <v>16</v>
      </c>
      <c r="T12" s="458">
        <f t="shared" si="0"/>
        <v>36</v>
      </c>
      <c r="U12" s="458">
        <f t="shared" si="0"/>
        <v>23</v>
      </c>
      <c r="V12" s="485">
        <v>2016</v>
      </c>
    </row>
    <row r="13" spans="1:22" s="425" customFormat="1" ht="30" customHeight="1">
      <c r="A13" s="425" t="s">
        <v>561</v>
      </c>
      <c r="B13" s="217">
        <f>SUM(C13:U13)</f>
        <v>33</v>
      </c>
      <c r="C13" s="924">
        <v>9</v>
      </c>
      <c r="D13" s="924">
        <v>1</v>
      </c>
      <c r="E13" s="924">
        <v>0</v>
      </c>
      <c r="F13" s="924">
        <v>0</v>
      </c>
      <c r="G13" s="924">
        <v>0</v>
      </c>
      <c r="H13" s="924">
        <v>3</v>
      </c>
      <c r="I13" s="924">
        <v>0</v>
      </c>
      <c r="J13" s="924">
        <v>0</v>
      </c>
      <c r="K13" s="924">
        <v>0</v>
      </c>
      <c r="L13" s="924">
        <v>2</v>
      </c>
      <c r="M13" s="924">
        <v>0</v>
      </c>
      <c r="N13" s="924">
        <v>0</v>
      </c>
      <c r="O13" s="924">
        <v>2</v>
      </c>
      <c r="P13" s="924">
        <v>0</v>
      </c>
      <c r="Q13" s="924">
        <v>0</v>
      </c>
      <c r="R13" s="924">
        <v>0</v>
      </c>
      <c r="S13" s="924">
        <v>3</v>
      </c>
      <c r="T13" s="924">
        <v>3</v>
      </c>
      <c r="U13" s="924">
        <v>10</v>
      </c>
      <c r="V13" s="462" t="s">
        <v>564</v>
      </c>
    </row>
    <row r="14" spans="1:22" s="425" customFormat="1" ht="30" customHeight="1">
      <c r="A14" s="425" t="s">
        <v>228</v>
      </c>
      <c r="B14" s="217">
        <f t="shared" ref="B14:B23" si="1">SUM(C14:U14)</f>
        <v>19</v>
      </c>
      <c r="C14" s="924">
        <v>3</v>
      </c>
      <c r="D14" s="924">
        <v>1</v>
      </c>
      <c r="E14" s="924">
        <v>1</v>
      </c>
      <c r="F14" s="924">
        <v>0</v>
      </c>
      <c r="G14" s="924">
        <v>0</v>
      </c>
      <c r="H14" s="924">
        <v>0</v>
      </c>
      <c r="I14" s="924">
        <v>0</v>
      </c>
      <c r="J14" s="924">
        <v>0</v>
      </c>
      <c r="K14" s="924">
        <v>0</v>
      </c>
      <c r="L14" s="924">
        <v>6</v>
      </c>
      <c r="M14" s="924">
        <v>0</v>
      </c>
      <c r="N14" s="924">
        <v>0</v>
      </c>
      <c r="O14" s="924">
        <v>0</v>
      </c>
      <c r="P14" s="924">
        <v>0</v>
      </c>
      <c r="Q14" s="924">
        <v>0</v>
      </c>
      <c r="R14" s="924">
        <v>0</v>
      </c>
      <c r="S14" s="924">
        <v>1</v>
      </c>
      <c r="T14" s="924">
        <v>4</v>
      </c>
      <c r="U14" s="924">
        <v>3</v>
      </c>
      <c r="V14" s="462" t="s">
        <v>229</v>
      </c>
    </row>
    <row r="15" spans="1:22" s="425" customFormat="1" ht="30" customHeight="1">
      <c r="A15" s="425" t="s">
        <v>230</v>
      </c>
      <c r="B15" s="217">
        <f t="shared" si="1"/>
        <v>18</v>
      </c>
      <c r="C15" s="924">
        <v>2</v>
      </c>
      <c r="D15" s="924">
        <v>2</v>
      </c>
      <c r="E15" s="924">
        <v>0</v>
      </c>
      <c r="F15" s="924">
        <v>0</v>
      </c>
      <c r="G15" s="924">
        <v>0</v>
      </c>
      <c r="H15" s="924">
        <v>0</v>
      </c>
      <c r="I15" s="924">
        <v>0</v>
      </c>
      <c r="J15" s="924">
        <v>0</v>
      </c>
      <c r="K15" s="924">
        <v>0</v>
      </c>
      <c r="L15" s="924">
        <v>3</v>
      </c>
      <c r="M15" s="924">
        <v>0</v>
      </c>
      <c r="N15" s="924">
        <v>0</v>
      </c>
      <c r="O15" s="924">
        <v>1</v>
      </c>
      <c r="P15" s="924">
        <v>0</v>
      </c>
      <c r="Q15" s="924">
        <v>3</v>
      </c>
      <c r="R15" s="924">
        <v>0</v>
      </c>
      <c r="S15" s="924">
        <v>2</v>
      </c>
      <c r="T15" s="924">
        <v>3</v>
      </c>
      <c r="U15" s="924">
        <v>2</v>
      </c>
      <c r="V15" s="462" t="s">
        <v>231</v>
      </c>
    </row>
    <row r="16" spans="1:22" s="425" customFormat="1" ht="30" customHeight="1">
      <c r="A16" s="425" t="s">
        <v>232</v>
      </c>
      <c r="B16" s="217">
        <f t="shared" si="1"/>
        <v>17</v>
      </c>
      <c r="C16" s="924">
        <v>5</v>
      </c>
      <c r="D16" s="924">
        <v>0</v>
      </c>
      <c r="E16" s="924">
        <v>0</v>
      </c>
      <c r="F16" s="924">
        <v>0</v>
      </c>
      <c r="G16" s="924">
        <v>0</v>
      </c>
      <c r="H16" s="924">
        <v>0</v>
      </c>
      <c r="I16" s="924">
        <v>0</v>
      </c>
      <c r="J16" s="924">
        <v>0</v>
      </c>
      <c r="K16" s="924">
        <v>0</v>
      </c>
      <c r="L16" s="924">
        <v>1</v>
      </c>
      <c r="M16" s="924">
        <v>0</v>
      </c>
      <c r="N16" s="924">
        <v>0</v>
      </c>
      <c r="O16" s="924">
        <v>3</v>
      </c>
      <c r="P16" s="924">
        <v>1</v>
      </c>
      <c r="Q16" s="924">
        <v>3</v>
      </c>
      <c r="R16" s="924">
        <v>0</v>
      </c>
      <c r="S16" s="924">
        <v>1</v>
      </c>
      <c r="T16" s="924">
        <v>2</v>
      </c>
      <c r="U16" s="924">
        <v>1</v>
      </c>
      <c r="V16" s="462" t="s">
        <v>233</v>
      </c>
    </row>
    <row r="17" spans="1:22" s="425" customFormat="1" ht="30" customHeight="1">
      <c r="A17" s="425" t="s">
        <v>234</v>
      </c>
      <c r="B17" s="217">
        <f t="shared" si="1"/>
        <v>7</v>
      </c>
      <c r="C17" s="924">
        <v>2</v>
      </c>
      <c r="D17" s="924">
        <v>0</v>
      </c>
      <c r="E17" s="924">
        <v>0</v>
      </c>
      <c r="F17" s="924">
        <v>0</v>
      </c>
      <c r="G17" s="924">
        <v>0</v>
      </c>
      <c r="H17" s="924">
        <v>0</v>
      </c>
      <c r="I17" s="924">
        <v>0</v>
      </c>
      <c r="J17" s="924">
        <v>0</v>
      </c>
      <c r="K17" s="924">
        <v>0</v>
      </c>
      <c r="L17" s="924">
        <v>0</v>
      </c>
      <c r="M17" s="924">
        <v>1</v>
      </c>
      <c r="N17" s="924">
        <v>0</v>
      </c>
      <c r="O17" s="924">
        <v>0</v>
      </c>
      <c r="P17" s="924">
        <v>0</v>
      </c>
      <c r="Q17" s="924">
        <v>0</v>
      </c>
      <c r="R17" s="924">
        <v>0</v>
      </c>
      <c r="S17" s="924">
        <v>0</v>
      </c>
      <c r="T17" s="924">
        <v>3</v>
      </c>
      <c r="U17" s="924">
        <v>1</v>
      </c>
      <c r="V17" s="462" t="s">
        <v>235</v>
      </c>
    </row>
    <row r="18" spans="1:22" s="425" customFormat="1" ht="30" customHeight="1">
      <c r="A18" s="425" t="s">
        <v>236</v>
      </c>
      <c r="B18" s="217">
        <f t="shared" si="1"/>
        <v>13</v>
      </c>
      <c r="C18" s="924">
        <v>4</v>
      </c>
      <c r="D18" s="924">
        <v>0</v>
      </c>
      <c r="E18" s="924">
        <v>0</v>
      </c>
      <c r="F18" s="924">
        <v>0</v>
      </c>
      <c r="G18" s="924">
        <v>0</v>
      </c>
      <c r="H18" s="924">
        <v>0</v>
      </c>
      <c r="I18" s="924">
        <v>0</v>
      </c>
      <c r="J18" s="924">
        <v>0</v>
      </c>
      <c r="K18" s="924">
        <v>0</v>
      </c>
      <c r="L18" s="924">
        <v>2</v>
      </c>
      <c r="M18" s="924">
        <v>0</v>
      </c>
      <c r="N18" s="924">
        <v>0</v>
      </c>
      <c r="O18" s="924">
        <v>0</v>
      </c>
      <c r="P18" s="924">
        <v>0</v>
      </c>
      <c r="Q18" s="924">
        <v>3</v>
      </c>
      <c r="R18" s="924">
        <v>0</v>
      </c>
      <c r="S18" s="924">
        <v>1</v>
      </c>
      <c r="T18" s="924">
        <v>3</v>
      </c>
      <c r="U18" s="924">
        <v>0</v>
      </c>
      <c r="V18" s="462" t="s">
        <v>237</v>
      </c>
    </row>
    <row r="19" spans="1:22" s="425" customFormat="1" ht="30" customHeight="1">
      <c r="A19" s="425" t="s">
        <v>238</v>
      </c>
      <c r="B19" s="217">
        <f t="shared" si="1"/>
        <v>11</v>
      </c>
      <c r="C19" s="924">
        <v>3</v>
      </c>
      <c r="D19" s="924">
        <v>0</v>
      </c>
      <c r="E19" s="924">
        <v>0</v>
      </c>
      <c r="F19" s="924">
        <v>0</v>
      </c>
      <c r="G19" s="924">
        <v>0</v>
      </c>
      <c r="H19" s="924">
        <v>0</v>
      </c>
      <c r="I19" s="924">
        <v>0</v>
      </c>
      <c r="J19" s="924">
        <v>0</v>
      </c>
      <c r="K19" s="924">
        <v>0</v>
      </c>
      <c r="L19" s="924">
        <v>1</v>
      </c>
      <c r="M19" s="924">
        <v>0</v>
      </c>
      <c r="N19" s="924">
        <v>0</v>
      </c>
      <c r="O19" s="924">
        <v>0</v>
      </c>
      <c r="P19" s="924">
        <v>0</v>
      </c>
      <c r="Q19" s="924">
        <v>3</v>
      </c>
      <c r="R19" s="924">
        <v>0</v>
      </c>
      <c r="S19" s="924">
        <v>1</v>
      </c>
      <c r="T19" s="924">
        <v>2</v>
      </c>
      <c r="U19" s="924">
        <v>1</v>
      </c>
      <c r="V19" s="462" t="s">
        <v>239</v>
      </c>
    </row>
    <row r="20" spans="1:22" s="425" customFormat="1" ht="30" customHeight="1">
      <c r="A20" s="425" t="s">
        <v>240</v>
      </c>
      <c r="B20" s="217">
        <f t="shared" si="1"/>
        <v>13</v>
      </c>
      <c r="C20" s="924">
        <v>2</v>
      </c>
      <c r="D20" s="924">
        <v>0</v>
      </c>
      <c r="E20" s="924">
        <v>1</v>
      </c>
      <c r="F20" s="924">
        <v>1</v>
      </c>
      <c r="G20" s="924">
        <v>0</v>
      </c>
      <c r="H20" s="924">
        <v>0</v>
      </c>
      <c r="I20" s="924">
        <v>0</v>
      </c>
      <c r="J20" s="924">
        <v>0</v>
      </c>
      <c r="K20" s="924">
        <v>0</v>
      </c>
      <c r="L20" s="924">
        <v>0</v>
      </c>
      <c r="M20" s="924">
        <v>0</v>
      </c>
      <c r="N20" s="924">
        <v>0</v>
      </c>
      <c r="O20" s="924">
        <v>0</v>
      </c>
      <c r="P20" s="924">
        <v>0</v>
      </c>
      <c r="Q20" s="924">
        <v>3</v>
      </c>
      <c r="R20" s="924">
        <v>0</v>
      </c>
      <c r="S20" s="924">
        <v>1</v>
      </c>
      <c r="T20" s="924">
        <v>3</v>
      </c>
      <c r="U20" s="924">
        <v>2</v>
      </c>
      <c r="V20" s="462" t="s">
        <v>608</v>
      </c>
    </row>
    <row r="21" spans="1:22" s="425" customFormat="1" ht="30" customHeight="1">
      <c r="A21" s="425" t="s">
        <v>242</v>
      </c>
      <c r="B21" s="217">
        <f t="shared" si="1"/>
        <v>9</v>
      </c>
      <c r="C21" s="924">
        <v>1</v>
      </c>
      <c r="D21" s="924">
        <v>0</v>
      </c>
      <c r="E21" s="924">
        <v>0</v>
      </c>
      <c r="F21" s="924">
        <v>0</v>
      </c>
      <c r="G21" s="924">
        <v>0</v>
      </c>
      <c r="H21" s="924">
        <v>0</v>
      </c>
      <c r="I21" s="924">
        <v>0</v>
      </c>
      <c r="J21" s="924">
        <v>0</v>
      </c>
      <c r="K21" s="924">
        <v>0</v>
      </c>
      <c r="L21" s="924">
        <v>0</v>
      </c>
      <c r="M21" s="924">
        <v>0</v>
      </c>
      <c r="N21" s="924">
        <v>0</v>
      </c>
      <c r="O21" s="924">
        <v>1</v>
      </c>
      <c r="P21" s="924">
        <v>0</v>
      </c>
      <c r="Q21" s="924">
        <v>0</v>
      </c>
      <c r="R21" s="924">
        <v>0</v>
      </c>
      <c r="S21" s="924">
        <v>1</v>
      </c>
      <c r="T21" s="924">
        <v>5</v>
      </c>
      <c r="U21" s="924">
        <v>1</v>
      </c>
      <c r="V21" s="462" t="s">
        <v>243</v>
      </c>
    </row>
    <row r="22" spans="1:22" s="425" customFormat="1" ht="30" customHeight="1">
      <c r="A22" s="425" t="s">
        <v>244</v>
      </c>
      <c r="B22" s="217">
        <f t="shared" si="1"/>
        <v>17</v>
      </c>
      <c r="C22" s="924">
        <v>3</v>
      </c>
      <c r="D22" s="924">
        <v>0</v>
      </c>
      <c r="E22" s="924">
        <v>0</v>
      </c>
      <c r="F22" s="924">
        <v>0</v>
      </c>
      <c r="G22" s="924">
        <v>0</v>
      </c>
      <c r="H22" s="924">
        <v>0</v>
      </c>
      <c r="I22" s="924">
        <v>0</v>
      </c>
      <c r="J22" s="924">
        <v>1</v>
      </c>
      <c r="K22" s="924">
        <v>0</v>
      </c>
      <c r="L22" s="924">
        <v>5</v>
      </c>
      <c r="M22" s="924">
        <v>0</v>
      </c>
      <c r="N22" s="924">
        <v>0</v>
      </c>
      <c r="O22" s="924">
        <v>0</v>
      </c>
      <c r="P22" s="924">
        <v>0</v>
      </c>
      <c r="Q22" s="924">
        <v>0</v>
      </c>
      <c r="R22" s="924">
        <v>0</v>
      </c>
      <c r="S22" s="924">
        <v>2</v>
      </c>
      <c r="T22" s="924">
        <v>5</v>
      </c>
      <c r="U22" s="924">
        <v>1</v>
      </c>
      <c r="V22" s="462" t="s">
        <v>245</v>
      </c>
    </row>
    <row r="23" spans="1:22" s="425" customFormat="1" ht="30" customHeight="1" thickBot="1">
      <c r="A23" s="464" t="s">
        <v>246</v>
      </c>
      <c r="B23" s="465">
        <f t="shared" si="1"/>
        <v>13</v>
      </c>
      <c r="C23" s="925">
        <v>0</v>
      </c>
      <c r="D23" s="925">
        <v>1</v>
      </c>
      <c r="E23" s="925">
        <v>0</v>
      </c>
      <c r="F23" s="925">
        <v>0</v>
      </c>
      <c r="G23" s="925">
        <v>0</v>
      </c>
      <c r="H23" s="925">
        <v>0</v>
      </c>
      <c r="I23" s="925">
        <v>0</v>
      </c>
      <c r="J23" s="925">
        <v>0</v>
      </c>
      <c r="K23" s="925">
        <v>0</v>
      </c>
      <c r="L23" s="925">
        <v>2</v>
      </c>
      <c r="M23" s="925">
        <v>0</v>
      </c>
      <c r="N23" s="925">
        <v>0</v>
      </c>
      <c r="O23" s="925">
        <v>0</v>
      </c>
      <c r="P23" s="925">
        <v>0</v>
      </c>
      <c r="Q23" s="925">
        <v>3</v>
      </c>
      <c r="R23" s="925">
        <v>0</v>
      </c>
      <c r="S23" s="925">
        <v>3</v>
      </c>
      <c r="T23" s="925">
        <v>3</v>
      </c>
      <c r="U23" s="925">
        <v>1</v>
      </c>
      <c r="V23" s="467" t="s">
        <v>613</v>
      </c>
    </row>
    <row r="24" spans="1:22" s="430" customFormat="1" ht="13.5">
      <c r="A24" s="488" t="s">
        <v>659</v>
      </c>
      <c r="B24" s="503"/>
      <c r="C24" s="503"/>
      <c r="D24" s="503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3"/>
      <c r="Q24" s="503"/>
      <c r="R24" s="503"/>
      <c r="S24" s="503"/>
      <c r="T24" s="503"/>
      <c r="U24" s="503"/>
      <c r="V24" s="504"/>
    </row>
    <row r="25" spans="1:22" s="430" customFormat="1" ht="13.5">
      <c r="A25" s="488" t="s">
        <v>660</v>
      </c>
      <c r="B25" s="503"/>
      <c r="C25" s="503"/>
      <c r="D25" s="503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3"/>
      <c r="Q25" s="503"/>
      <c r="R25" s="503"/>
      <c r="S25" s="503"/>
      <c r="T25" s="503"/>
      <c r="U25" s="503"/>
      <c r="V25" s="504"/>
    </row>
    <row r="26" spans="1:22" s="430" customFormat="1" ht="30" customHeight="1">
      <c r="A26" s="1217" t="s">
        <v>614</v>
      </c>
      <c r="B26" s="1217"/>
      <c r="C26" s="1217"/>
      <c r="D26" s="488"/>
      <c r="E26" s="488"/>
      <c r="F26" s="469"/>
      <c r="G26" s="469"/>
      <c r="H26" s="469"/>
      <c r="I26" s="469"/>
      <c r="J26" s="469"/>
      <c r="L26" s="469"/>
      <c r="M26" s="1199" t="s">
        <v>661</v>
      </c>
      <c r="N26" s="1199"/>
      <c r="O26" s="1199"/>
      <c r="P26" s="1199"/>
      <c r="Q26" s="1199"/>
      <c r="R26" s="1199"/>
      <c r="S26" s="1199"/>
      <c r="T26" s="1199"/>
      <c r="U26" s="1199"/>
      <c r="V26" s="1199"/>
    </row>
    <row r="27" spans="1:22" ht="30" customHeight="1"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</row>
    <row r="28" spans="1:22" ht="30" customHeight="1">
      <c r="B28" s="230"/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</row>
    <row r="29" spans="1:22" ht="30" customHeight="1">
      <c r="B29" s="230"/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</row>
    <row r="30" spans="1:22" ht="30" customHeight="1"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</row>
    <row r="31" spans="1:22" ht="30" customHeight="1"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</row>
    <row r="32" spans="1:22" ht="30" customHeight="1"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</row>
    <row r="33" spans="1:21" ht="30" customHeight="1"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</row>
    <row r="34" spans="1:21" ht="30" customHeight="1"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</row>
    <row r="35" spans="1:21" ht="30" customHeight="1">
      <c r="A35" s="228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</row>
    <row r="36" spans="1:21" ht="30" customHeight="1"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</row>
    <row r="37" spans="1:21" ht="30" customHeight="1"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</row>
    <row r="38" spans="1:21" ht="30" customHeight="1"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</row>
    <row r="39" spans="1:21" ht="30" customHeight="1"/>
    <row r="40" spans="1:21" ht="30" customHeight="1"/>
    <row r="41" spans="1:21" ht="30" customHeight="1"/>
    <row r="42" spans="1:21" ht="30" customHeight="1"/>
    <row r="43" spans="1:21" ht="30" customHeight="1"/>
    <row r="44" spans="1:21" ht="30" customHeight="1"/>
    <row r="45" spans="1:21" ht="30" customHeight="1"/>
    <row r="46" spans="1:21" ht="30" customHeight="1"/>
    <row r="47" spans="1:21" ht="30" customHeight="1"/>
    <row r="48" spans="1:2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</sheetData>
  <mergeCells count="11">
    <mergeCell ref="A26:C26"/>
    <mergeCell ref="M26:V26"/>
    <mergeCell ref="A2:V2"/>
    <mergeCell ref="A4:A6"/>
    <mergeCell ref="C4:E4"/>
    <mergeCell ref="F4:Q4"/>
    <mergeCell ref="R4:R5"/>
    <mergeCell ref="S4:S5"/>
    <mergeCell ref="T4:T5"/>
    <mergeCell ref="U4:U5"/>
    <mergeCell ref="V4:V6"/>
  </mergeCells>
  <phoneticPr fontId="41" type="noConversion"/>
  <printOptions horizontalCentered="1" gridLinesSet="0"/>
  <pageMargins left="0.35433070866141736" right="0.27559055118110237" top="0.31496062992125984" bottom="0.19685039370078741" header="0" footer="0"/>
  <pageSetup paperSize="9" scale="57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showGridLines="0" view="pageBreakPreview" zoomScaleNormal="100" workbookViewId="0">
      <selection activeCell="B15" sqref="B15"/>
    </sheetView>
  </sheetViews>
  <sheetFormatPr defaultRowHeight="15.75"/>
  <cols>
    <col min="1" max="1" width="8.875" style="567" customWidth="1"/>
    <col min="2" max="2" width="5.625" style="567" customWidth="1"/>
    <col min="3" max="3" width="13.125" style="567" bestFit="1" customWidth="1"/>
    <col min="4" max="4" width="5.625" style="567" customWidth="1"/>
    <col min="5" max="5" width="13.125" style="567" bestFit="1" customWidth="1"/>
    <col min="6" max="6" width="5.625" style="567" customWidth="1"/>
    <col min="7" max="7" width="7.625" style="567" customWidth="1"/>
    <col min="8" max="8" width="5.625" style="567" customWidth="1"/>
    <col min="9" max="9" width="7.625" style="567" customWidth="1"/>
    <col min="10" max="10" width="5.625" style="567" customWidth="1"/>
    <col min="11" max="11" width="7.625" style="567" customWidth="1"/>
    <col min="12" max="12" width="15" style="567" customWidth="1"/>
    <col min="13" max="14" width="0.625" style="569" customWidth="1"/>
    <col min="15" max="16384" width="9" style="569"/>
  </cols>
  <sheetData>
    <row r="1" spans="1:20" s="508" customFormat="1" ht="11.25">
      <c r="A1" s="505"/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7"/>
    </row>
    <row r="2" spans="1:20" s="510" customFormat="1" ht="12">
      <c r="A2" s="509"/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</row>
    <row r="3" spans="1:20" s="511" customFormat="1" ht="44.25" customHeight="1">
      <c r="A3" s="1241" t="s">
        <v>662</v>
      </c>
      <c r="B3" s="1242"/>
      <c r="C3" s="1242"/>
      <c r="D3" s="1242"/>
      <c r="E3" s="1242"/>
      <c r="F3" s="1242"/>
      <c r="G3" s="1242"/>
      <c r="H3" s="1242"/>
      <c r="I3" s="1242"/>
      <c r="J3" s="1242"/>
      <c r="K3" s="1242"/>
      <c r="L3" s="1242"/>
    </row>
    <row r="4" spans="1:20" s="512" customFormat="1" ht="19.5" customHeight="1" thickBot="1">
      <c r="A4" s="512" t="s">
        <v>663</v>
      </c>
      <c r="L4" s="513" t="s">
        <v>664</v>
      </c>
    </row>
    <row r="5" spans="1:20" s="512" customFormat="1" ht="24.75" customHeight="1">
      <c r="A5" s="1243" t="s">
        <v>665</v>
      </c>
      <c r="B5" s="1246" t="s">
        <v>666</v>
      </c>
      <c r="C5" s="1247"/>
      <c r="D5" s="1246" t="s">
        <v>667</v>
      </c>
      <c r="E5" s="1247"/>
      <c r="F5" s="1246" t="s">
        <v>668</v>
      </c>
      <c r="G5" s="1247"/>
      <c r="H5" s="1246" t="s">
        <v>669</v>
      </c>
      <c r="I5" s="1247"/>
      <c r="J5" s="1246" t="s">
        <v>670</v>
      </c>
      <c r="K5" s="1247"/>
      <c r="L5" s="1243" t="s">
        <v>671</v>
      </c>
    </row>
    <row r="6" spans="1:20" s="512" customFormat="1" ht="24.75" customHeight="1">
      <c r="A6" s="1244"/>
      <c r="B6" s="1248"/>
      <c r="C6" s="1248"/>
      <c r="D6" s="1248"/>
      <c r="E6" s="1248"/>
      <c r="F6" s="1248"/>
      <c r="G6" s="1248"/>
      <c r="H6" s="1248"/>
      <c r="I6" s="1248"/>
      <c r="J6" s="1248"/>
      <c r="K6" s="1248"/>
      <c r="L6" s="1244"/>
    </row>
    <row r="7" spans="1:20" s="512" customFormat="1" ht="24.75" customHeight="1">
      <c r="A7" s="1244"/>
      <c r="B7" s="514" t="s">
        <v>672</v>
      </c>
      <c r="C7" s="515" t="s">
        <v>673</v>
      </c>
      <c r="D7" s="514" t="s">
        <v>674</v>
      </c>
      <c r="E7" s="515" t="s">
        <v>673</v>
      </c>
      <c r="F7" s="514" t="s">
        <v>674</v>
      </c>
      <c r="G7" s="515" t="s">
        <v>673</v>
      </c>
      <c r="H7" s="514" t="s">
        <v>674</v>
      </c>
      <c r="I7" s="515" t="s">
        <v>673</v>
      </c>
      <c r="J7" s="514" t="s">
        <v>674</v>
      </c>
      <c r="K7" s="515" t="s">
        <v>673</v>
      </c>
      <c r="L7" s="1244" t="s">
        <v>675</v>
      </c>
    </row>
    <row r="8" spans="1:20" s="512" customFormat="1" ht="24.75" customHeight="1">
      <c r="A8" s="1245"/>
      <c r="B8" s="516" t="s">
        <v>676</v>
      </c>
      <c r="C8" s="517" t="s">
        <v>677</v>
      </c>
      <c r="D8" s="516" t="s">
        <v>676</v>
      </c>
      <c r="E8" s="517" t="s">
        <v>677</v>
      </c>
      <c r="F8" s="516" t="s">
        <v>676</v>
      </c>
      <c r="G8" s="517" t="s">
        <v>677</v>
      </c>
      <c r="H8" s="516" t="s">
        <v>676</v>
      </c>
      <c r="I8" s="517" t="s">
        <v>677</v>
      </c>
      <c r="J8" s="516" t="s">
        <v>676</v>
      </c>
      <c r="K8" s="517" t="s">
        <v>677</v>
      </c>
      <c r="L8" s="1245"/>
    </row>
    <row r="9" spans="1:20" s="527" customFormat="1" ht="36.950000000000003" customHeight="1">
      <c r="A9" s="452">
        <v>2011</v>
      </c>
      <c r="B9" s="518">
        <v>0.75</v>
      </c>
      <c r="C9" s="519">
        <v>250</v>
      </c>
      <c r="D9" s="519">
        <v>0.75</v>
      </c>
      <c r="E9" s="519">
        <v>250</v>
      </c>
      <c r="F9" s="519">
        <v>0</v>
      </c>
      <c r="G9" s="519">
        <v>0</v>
      </c>
      <c r="H9" s="519">
        <v>0</v>
      </c>
      <c r="I9" s="519">
        <v>0</v>
      </c>
      <c r="J9" s="519">
        <v>0</v>
      </c>
      <c r="K9" s="520">
        <v>0</v>
      </c>
      <c r="L9" s="452">
        <v>2011</v>
      </c>
      <c r="M9" s="521"/>
      <c r="N9" s="522"/>
      <c r="O9" s="522"/>
      <c r="P9" s="523"/>
      <c r="Q9" s="522"/>
      <c r="R9" s="524"/>
      <c r="S9" s="525"/>
      <c r="T9" s="526"/>
    </row>
    <row r="10" spans="1:20" s="527" customFormat="1" ht="36.950000000000003" customHeight="1">
      <c r="A10" s="452">
        <v>2012</v>
      </c>
      <c r="B10" s="518">
        <v>0.3165</v>
      </c>
      <c r="C10" s="528">
        <v>0</v>
      </c>
      <c r="D10" s="529">
        <v>0</v>
      </c>
      <c r="E10" s="528">
        <v>0</v>
      </c>
      <c r="F10" s="530">
        <v>0</v>
      </c>
      <c r="G10" s="530">
        <v>0</v>
      </c>
      <c r="H10" s="530">
        <v>0</v>
      </c>
      <c r="I10" s="530">
        <v>0</v>
      </c>
      <c r="J10" s="530">
        <v>0.3165</v>
      </c>
      <c r="K10" s="531">
        <v>0</v>
      </c>
      <c r="L10" s="452">
        <v>2012</v>
      </c>
      <c r="M10" s="521"/>
      <c r="N10" s="522"/>
      <c r="O10" s="522"/>
      <c r="P10" s="523"/>
      <c r="Q10" s="522"/>
      <c r="R10" s="524"/>
      <c r="S10" s="525"/>
      <c r="T10" s="526"/>
    </row>
    <row r="11" spans="1:20" s="527" customFormat="1" ht="36.950000000000003" customHeight="1">
      <c r="A11" s="452">
        <v>2013</v>
      </c>
      <c r="B11" s="518">
        <v>0.75</v>
      </c>
      <c r="C11" s="530">
        <v>0</v>
      </c>
      <c r="D11" s="530">
        <v>0</v>
      </c>
      <c r="E11" s="530">
        <v>0</v>
      </c>
      <c r="F11" s="530">
        <v>0</v>
      </c>
      <c r="G11" s="530">
        <v>0</v>
      </c>
      <c r="H11" s="530">
        <v>0</v>
      </c>
      <c r="I11" s="530">
        <v>0</v>
      </c>
      <c r="J11" s="530">
        <v>0.75</v>
      </c>
      <c r="K11" s="531">
        <v>0</v>
      </c>
      <c r="L11" s="452">
        <v>2013</v>
      </c>
      <c r="M11" s="521"/>
      <c r="N11" s="522"/>
      <c r="O11" s="522"/>
      <c r="P11" s="523"/>
      <c r="Q11" s="522"/>
      <c r="R11" s="524"/>
      <c r="S11" s="525"/>
      <c r="T11" s="526"/>
    </row>
    <row r="12" spans="1:20" s="527" customFormat="1" ht="36.950000000000003" customHeight="1">
      <c r="A12" s="452">
        <v>2014</v>
      </c>
      <c r="B12" s="518">
        <v>0.38500000000000001</v>
      </c>
      <c r="C12" s="530">
        <v>0</v>
      </c>
      <c r="D12" s="530">
        <v>0</v>
      </c>
      <c r="E12" s="530">
        <v>0</v>
      </c>
      <c r="F12" s="530">
        <v>0</v>
      </c>
      <c r="G12" s="530">
        <v>0</v>
      </c>
      <c r="H12" s="530">
        <v>0</v>
      </c>
      <c r="I12" s="530">
        <v>0</v>
      </c>
      <c r="J12" s="530">
        <v>0.41100000000000003</v>
      </c>
      <c r="K12" s="531">
        <v>0</v>
      </c>
      <c r="L12" s="452">
        <v>2014</v>
      </c>
      <c r="M12" s="521"/>
      <c r="N12" s="522"/>
      <c r="O12" s="522"/>
      <c r="P12" s="523"/>
      <c r="Q12" s="522"/>
      <c r="R12" s="524"/>
      <c r="S12" s="525"/>
      <c r="T12" s="526"/>
    </row>
    <row r="13" spans="1:20" s="527" customFormat="1" ht="36.950000000000003" customHeight="1">
      <c r="A13" s="452">
        <v>2015</v>
      </c>
      <c r="B13" s="518">
        <v>0</v>
      </c>
      <c r="C13" s="530">
        <v>0</v>
      </c>
      <c r="D13" s="530">
        <v>0</v>
      </c>
      <c r="E13" s="530">
        <v>0</v>
      </c>
      <c r="F13" s="530">
        <v>0</v>
      </c>
      <c r="G13" s="530">
        <v>0</v>
      </c>
      <c r="H13" s="530">
        <v>0</v>
      </c>
      <c r="I13" s="530">
        <v>0</v>
      </c>
      <c r="J13" s="530">
        <v>0</v>
      </c>
      <c r="K13" s="531">
        <v>0</v>
      </c>
      <c r="L13" s="452">
        <v>2015</v>
      </c>
      <c r="M13" s="521"/>
      <c r="N13" s="522"/>
      <c r="O13" s="522"/>
      <c r="P13" s="523"/>
      <c r="Q13" s="522"/>
      <c r="R13" s="524"/>
      <c r="S13" s="525"/>
      <c r="T13" s="526"/>
    </row>
    <row r="14" spans="1:20" s="527" customFormat="1" ht="36.950000000000003" customHeight="1">
      <c r="A14" s="456">
        <v>2016</v>
      </c>
      <c r="B14" s="532">
        <f>SUM(B15:B25)</f>
        <v>0</v>
      </c>
      <c r="C14" s="533">
        <f t="shared" ref="C14:I14" si="0">SUM(C15:C25)</f>
        <v>0</v>
      </c>
      <c r="D14" s="533">
        <f t="shared" si="0"/>
        <v>0</v>
      </c>
      <c r="E14" s="533">
        <f t="shared" si="0"/>
        <v>0</v>
      </c>
      <c r="F14" s="533">
        <f t="shared" si="0"/>
        <v>0</v>
      </c>
      <c r="G14" s="533">
        <f t="shared" si="0"/>
        <v>0</v>
      </c>
      <c r="H14" s="533">
        <f t="shared" si="0"/>
        <v>0</v>
      </c>
      <c r="I14" s="533">
        <f t="shared" si="0"/>
        <v>0</v>
      </c>
      <c r="J14" s="534">
        <f>SUM(J15:J25)</f>
        <v>0</v>
      </c>
      <c r="K14" s="535">
        <f>SUM(K15:K25)</f>
        <v>0</v>
      </c>
      <c r="L14" s="456">
        <v>2016</v>
      </c>
      <c r="M14" s="521"/>
      <c r="N14" s="522"/>
      <c r="O14" s="522"/>
      <c r="P14" s="523"/>
      <c r="Q14" s="522"/>
      <c r="R14" s="524"/>
      <c r="S14" s="525"/>
      <c r="T14" s="526"/>
    </row>
    <row r="15" spans="1:20" s="527" customFormat="1" ht="31.5" customHeight="1">
      <c r="A15" s="425" t="s">
        <v>561</v>
      </c>
      <c r="B15" s="536">
        <f>SUM(D15,F15,H15,J15)</f>
        <v>0</v>
      </c>
      <c r="C15" s="537">
        <f>SUM(E15,G15,I15,K15)</f>
        <v>0</v>
      </c>
      <c r="D15" s="538">
        <v>0</v>
      </c>
      <c r="E15" s="537">
        <v>0</v>
      </c>
      <c r="F15" s="530">
        <v>0</v>
      </c>
      <c r="G15" s="539">
        <v>0</v>
      </c>
      <c r="H15" s="540">
        <v>0</v>
      </c>
      <c r="I15" s="541">
        <v>0</v>
      </c>
      <c r="J15" s="540">
        <v>0</v>
      </c>
      <c r="K15" s="542">
        <v>0</v>
      </c>
      <c r="L15" s="543" t="s">
        <v>564</v>
      </c>
      <c r="M15" s="521"/>
      <c r="N15" s="522"/>
      <c r="O15" s="522"/>
      <c r="P15" s="523"/>
      <c r="Q15" s="522"/>
      <c r="R15" s="524"/>
      <c r="S15" s="525"/>
      <c r="T15" s="526"/>
    </row>
    <row r="16" spans="1:20" s="527" customFormat="1" ht="31.5" customHeight="1">
      <c r="A16" s="425" t="s">
        <v>228</v>
      </c>
      <c r="B16" s="544">
        <f t="shared" ref="B16:B24" si="1">SUM(D16,F16,H16,J16)</f>
        <v>0</v>
      </c>
      <c r="C16" s="537">
        <v>0</v>
      </c>
      <c r="D16" s="545">
        <v>0</v>
      </c>
      <c r="E16" s="546">
        <v>0</v>
      </c>
      <c r="F16" s="540">
        <v>0</v>
      </c>
      <c r="G16" s="541">
        <v>0</v>
      </c>
      <c r="H16" s="540">
        <v>0</v>
      </c>
      <c r="I16" s="541">
        <v>0</v>
      </c>
      <c r="J16" s="530">
        <v>0</v>
      </c>
      <c r="K16" s="547">
        <v>0</v>
      </c>
      <c r="L16" s="543" t="s">
        <v>229</v>
      </c>
      <c r="M16" s="521"/>
      <c r="N16" s="522"/>
      <c r="O16" s="522"/>
      <c r="P16" s="523"/>
      <c r="Q16" s="522"/>
      <c r="R16" s="524"/>
      <c r="S16" s="525"/>
      <c r="T16" s="526"/>
    </row>
    <row r="17" spans="1:20" s="527" customFormat="1" ht="31.5" customHeight="1">
      <c r="A17" s="425" t="s">
        <v>230</v>
      </c>
      <c r="B17" s="536">
        <f t="shared" si="1"/>
        <v>0</v>
      </c>
      <c r="C17" s="537">
        <f>SUM(E17,G17,I17,K17)</f>
        <v>0</v>
      </c>
      <c r="D17" s="548">
        <v>0</v>
      </c>
      <c r="E17" s="546">
        <v>0</v>
      </c>
      <c r="F17" s="540">
        <v>0</v>
      </c>
      <c r="G17" s="541">
        <v>0</v>
      </c>
      <c r="H17" s="540">
        <v>0</v>
      </c>
      <c r="I17" s="541">
        <v>0</v>
      </c>
      <c r="J17" s="530">
        <v>0</v>
      </c>
      <c r="K17" s="547">
        <v>0</v>
      </c>
      <c r="L17" s="543" t="s">
        <v>231</v>
      </c>
      <c r="M17" s="521"/>
      <c r="N17" s="522"/>
      <c r="O17" s="522"/>
      <c r="P17" s="523"/>
      <c r="Q17" s="522"/>
      <c r="R17" s="524"/>
      <c r="S17" s="525"/>
      <c r="T17" s="526"/>
    </row>
    <row r="18" spans="1:20" s="527" customFormat="1" ht="31.5" customHeight="1">
      <c r="A18" s="425" t="s">
        <v>232</v>
      </c>
      <c r="B18" s="536">
        <f t="shared" si="1"/>
        <v>0</v>
      </c>
      <c r="C18" s="537">
        <f>SUM(E18,G18,I18,K18)</f>
        <v>0</v>
      </c>
      <c r="D18" s="548">
        <v>0</v>
      </c>
      <c r="E18" s="546">
        <v>0</v>
      </c>
      <c r="F18" s="540">
        <v>0</v>
      </c>
      <c r="G18" s="541">
        <v>0</v>
      </c>
      <c r="H18" s="540">
        <v>0</v>
      </c>
      <c r="I18" s="541">
        <v>0</v>
      </c>
      <c r="J18" s="530">
        <v>0</v>
      </c>
      <c r="K18" s="549">
        <v>0</v>
      </c>
      <c r="L18" s="543" t="s">
        <v>233</v>
      </c>
      <c r="M18" s="521"/>
      <c r="N18" s="522"/>
      <c r="O18" s="523"/>
      <c r="P18" s="523"/>
      <c r="Q18" s="522"/>
      <c r="R18" s="524"/>
      <c r="S18" s="525"/>
      <c r="T18" s="526"/>
    </row>
    <row r="19" spans="1:20" s="527" customFormat="1" ht="31.5" customHeight="1">
      <c r="A19" s="425" t="s">
        <v>234</v>
      </c>
      <c r="B19" s="536">
        <f t="shared" si="1"/>
        <v>0</v>
      </c>
      <c r="C19" s="537">
        <f>SUM(E19,G19,I19,K19)</f>
        <v>0</v>
      </c>
      <c r="D19" s="538">
        <v>0</v>
      </c>
      <c r="E19" s="537">
        <v>0</v>
      </c>
      <c r="F19" s="530">
        <v>0</v>
      </c>
      <c r="G19" s="539">
        <v>0</v>
      </c>
      <c r="H19" s="540">
        <v>0</v>
      </c>
      <c r="I19" s="541">
        <v>0</v>
      </c>
      <c r="J19" s="540">
        <v>0</v>
      </c>
      <c r="K19" s="542">
        <v>0</v>
      </c>
      <c r="L19" s="543" t="s">
        <v>235</v>
      </c>
      <c r="M19" s="521"/>
      <c r="N19" s="522"/>
      <c r="O19" s="522"/>
      <c r="P19" s="523"/>
      <c r="Q19" s="522"/>
      <c r="R19" s="524"/>
      <c r="S19" s="525"/>
      <c r="T19" s="526"/>
    </row>
    <row r="20" spans="1:20" s="527" customFormat="1" ht="31.5" customHeight="1">
      <c r="A20" s="425" t="s">
        <v>236</v>
      </c>
      <c r="B20" s="536">
        <f t="shared" si="1"/>
        <v>0</v>
      </c>
      <c r="C20" s="537">
        <f>SUM(E20,G20,I20,K20)</f>
        <v>0</v>
      </c>
      <c r="D20" s="548">
        <v>0</v>
      </c>
      <c r="E20" s="546">
        <v>0</v>
      </c>
      <c r="F20" s="540">
        <v>0</v>
      </c>
      <c r="G20" s="541">
        <v>0</v>
      </c>
      <c r="H20" s="540">
        <v>0</v>
      </c>
      <c r="I20" s="541">
        <v>0</v>
      </c>
      <c r="J20" s="540">
        <v>0</v>
      </c>
      <c r="K20" s="542">
        <v>0</v>
      </c>
      <c r="L20" s="543" t="s">
        <v>237</v>
      </c>
      <c r="M20" s="521"/>
      <c r="N20" s="522"/>
      <c r="O20" s="522"/>
      <c r="P20" s="523"/>
      <c r="Q20" s="522"/>
      <c r="R20" s="524"/>
      <c r="S20" s="525"/>
      <c r="T20" s="526"/>
    </row>
    <row r="21" spans="1:20" s="527" customFormat="1" ht="31.5" customHeight="1">
      <c r="A21" s="425" t="s">
        <v>238</v>
      </c>
      <c r="B21" s="518">
        <f t="shared" si="1"/>
        <v>0</v>
      </c>
      <c r="C21" s="539">
        <f>SUM(E21,G21,I21,K21)</f>
        <v>0</v>
      </c>
      <c r="D21" s="530">
        <v>0</v>
      </c>
      <c r="E21" s="541">
        <v>0</v>
      </c>
      <c r="F21" s="540">
        <v>0</v>
      </c>
      <c r="G21" s="541">
        <v>0</v>
      </c>
      <c r="H21" s="530">
        <v>0</v>
      </c>
      <c r="I21" s="539">
        <v>0</v>
      </c>
      <c r="J21" s="530">
        <v>0</v>
      </c>
      <c r="K21" s="547">
        <v>0</v>
      </c>
      <c r="L21" s="543" t="s">
        <v>239</v>
      </c>
      <c r="M21" s="521"/>
      <c r="N21" s="522"/>
      <c r="O21" s="522"/>
      <c r="P21" s="523"/>
      <c r="Q21" s="522"/>
      <c r="R21" s="524"/>
      <c r="S21" s="525"/>
      <c r="T21" s="526"/>
    </row>
    <row r="22" spans="1:20" s="527" customFormat="1" ht="31.5" customHeight="1">
      <c r="A22" s="425" t="s">
        <v>240</v>
      </c>
      <c r="B22" s="518">
        <f t="shared" si="1"/>
        <v>0</v>
      </c>
      <c r="C22" s="539">
        <v>0</v>
      </c>
      <c r="D22" s="540">
        <v>0</v>
      </c>
      <c r="E22" s="541">
        <v>0</v>
      </c>
      <c r="F22" s="540">
        <v>0</v>
      </c>
      <c r="G22" s="541">
        <v>0</v>
      </c>
      <c r="H22" s="540">
        <v>0</v>
      </c>
      <c r="I22" s="541">
        <v>0</v>
      </c>
      <c r="J22" s="540">
        <v>0</v>
      </c>
      <c r="K22" s="542">
        <v>0</v>
      </c>
      <c r="L22" s="543" t="s">
        <v>608</v>
      </c>
      <c r="M22" s="521"/>
      <c r="N22" s="522"/>
      <c r="O22" s="522"/>
      <c r="P22" s="523"/>
      <c r="Q22" s="522"/>
      <c r="R22" s="524"/>
      <c r="S22" s="525"/>
      <c r="T22" s="526"/>
    </row>
    <row r="23" spans="1:20" s="527" customFormat="1" ht="31.5" customHeight="1">
      <c r="A23" s="425" t="s">
        <v>242</v>
      </c>
      <c r="B23" s="518">
        <f t="shared" si="1"/>
        <v>0</v>
      </c>
      <c r="C23" s="539">
        <f>SUM(E23,G23,I23,K23)</f>
        <v>0</v>
      </c>
      <c r="D23" s="530">
        <v>0</v>
      </c>
      <c r="E23" s="539">
        <v>0</v>
      </c>
      <c r="F23" s="540">
        <v>0</v>
      </c>
      <c r="G23" s="541">
        <v>0</v>
      </c>
      <c r="H23" s="530">
        <v>0</v>
      </c>
      <c r="I23" s="539">
        <v>0</v>
      </c>
      <c r="J23" s="530">
        <v>0</v>
      </c>
      <c r="K23" s="547">
        <v>0</v>
      </c>
      <c r="L23" s="543" t="s">
        <v>243</v>
      </c>
      <c r="M23" s="521"/>
      <c r="N23" s="522"/>
      <c r="O23" s="522"/>
      <c r="P23" s="523"/>
      <c r="Q23" s="522"/>
      <c r="R23" s="524"/>
      <c r="S23" s="525"/>
      <c r="T23" s="526"/>
    </row>
    <row r="24" spans="1:20" s="527" customFormat="1" ht="31.5" customHeight="1">
      <c r="A24" s="425" t="s">
        <v>244</v>
      </c>
      <c r="B24" s="518">
        <f t="shared" si="1"/>
        <v>0</v>
      </c>
      <c r="C24" s="539">
        <v>0</v>
      </c>
      <c r="D24" s="540">
        <v>0</v>
      </c>
      <c r="E24" s="541">
        <v>0</v>
      </c>
      <c r="F24" s="540">
        <v>0</v>
      </c>
      <c r="G24" s="541">
        <v>0</v>
      </c>
      <c r="H24" s="540">
        <v>0</v>
      </c>
      <c r="I24" s="541">
        <v>0</v>
      </c>
      <c r="J24" s="540">
        <v>0</v>
      </c>
      <c r="K24" s="542">
        <v>0</v>
      </c>
      <c r="L24" s="543" t="s">
        <v>245</v>
      </c>
      <c r="M24" s="521"/>
      <c r="N24" s="522"/>
      <c r="O24" s="522"/>
      <c r="P24" s="523"/>
      <c r="Q24" s="522"/>
      <c r="R24" s="524"/>
      <c r="S24" s="525"/>
      <c r="T24" s="526"/>
    </row>
    <row r="25" spans="1:20" s="527" customFormat="1" ht="31.5" customHeight="1" thickBot="1">
      <c r="A25" s="464" t="s">
        <v>246</v>
      </c>
      <c r="B25" s="550">
        <v>0</v>
      </c>
      <c r="C25" s="551">
        <v>0</v>
      </c>
      <c r="D25" s="552">
        <v>0</v>
      </c>
      <c r="E25" s="553">
        <v>0</v>
      </c>
      <c r="F25" s="554">
        <v>0</v>
      </c>
      <c r="G25" s="553">
        <v>0</v>
      </c>
      <c r="H25" s="554">
        <v>0</v>
      </c>
      <c r="I25" s="553">
        <v>0</v>
      </c>
      <c r="J25" s="555">
        <v>0</v>
      </c>
      <c r="K25" s="556">
        <v>0</v>
      </c>
      <c r="L25" s="487" t="s">
        <v>678</v>
      </c>
      <c r="M25" s="557"/>
      <c r="N25" s="539"/>
      <c r="O25" s="539"/>
      <c r="P25" s="530"/>
      <c r="Q25" s="539"/>
      <c r="R25" s="558"/>
      <c r="S25" s="559"/>
      <c r="T25" s="560"/>
    </row>
    <row r="26" spans="1:20" s="512" customFormat="1" ht="25.5" customHeight="1">
      <c r="A26" s="561" t="s">
        <v>679</v>
      </c>
      <c r="B26" s="562"/>
      <c r="C26" s="562"/>
      <c r="D26" s="562"/>
      <c r="E26" s="562"/>
      <c r="F26" s="563"/>
      <c r="G26" s="562"/>
      <c r="H26" s="1240" t="s">
        <v>680</v>
      </c>
      <c r="I26" s="1240"/>
      <c r="J26" s="1240"/>
      <c r="K26" s="1240"/>
      <c r="L26" s="1240"/>
    </row>
    <row r="27" spans="1:20" s="566" customFormat="1" ht="36.950000000000003" customHeight="1">
      <c r="A27" s="564"/>
      <c r="B27" s="565"/>
      <c r="C27" s="565"/>
      <c r="D27" s="565"/>
      <c r="E27" s="565"/>
      <c r="F27" s="565"/>
      <c r="G27" s="565"/>
      <c r="H27" s="565"/>
      <c r="I27" s="565"/>
      <c r="J27" s="565"/>
      <c r="K27" s="565"/>
      <c r="L27" s="564"/>
    </row>
    <row r="28" spans="1:20" s="566" customFormat="1" ht="36.950000000000003" customHeight="1">
      <c r="A28" s="564"/>
      <c r="B28" s="565"/>
      <c r="C28" s="565"/>
      <c r="D28" s="565"/>
      <c r="E28" s="565"/>
      <c r="F28" s="565"/>
      <c r="G28" s="565"/>
      <c r="H28" s="565"/>
      <c r="I28" s="565"/>
      <c r="J28" s="565"/>
      <c r="K28" s="565"/>
      <c r="L28" s="564"/>
    </row>
    <row r="29" spans="1:20" ht="36.950000000000003" customHeight="1">
      <c r="B29" s="568"/>
      <c r="C29" s="568"/>
      <c r="D29" s="568"/>
      <c r="E29" s="568"/>
      <c r="F29" s="568"/>
      <c r="G29" s="568"/>
      <c r="H29" s="568"/>
      <c r="I29" s="568"/>
      <c r="J29" s="568"/>
      <c r="K29" s="568"/>
    </row>
    <row r="30" spans="1:20" ht="36.950000000000003" customHeight="1">
      <c r="B30" s="568"/>
      <c r="C30" s="568"/>
      <c r="D30" s="568"/>
      <c r="E30" s="568"/>
      <c r="F30" s="568"/>
      <c r="G30" s="568"/>
      <c r="H30" s="568"/>
      <c r="I30" s="568"/>
      <c r="J30" s="568"/>
      <c r="K30" s="568"/>
    </row>
    <row r="31" spans="1:20" ht="36.950000000000003" customHeight="1">
      <c r="B31" s="568"/>
      <c r="C31" s="568"/>
      <c r="D31" s="568"/>
      <c r="E31" s="568"/>
      <c r="F31" s="568"/>
      <c r="G31" s="568"/>
      <c r="H31" s="568"/>
      <c r="I31" s="568"/>
      <c r="J31" s="568"/>
      <c r="K31" s="568"/>
    </row>
    <row r="32" spans="1:20" ht="36.950000000000003" customHeight="1">
      <c r="B32" s="568"/>
      <c r="C32" s="568"/>
      <c r="D32" s="568"/>
      <c r="E32" s="568"/>
      <c r="F32" s="568"/>
      <c r="G32" s="568"/>
      <c r="H32" s="568"/>
      <c r="I32" s="568"/>
      <c r="J32" s="568"/>
      <c r="K32" s="568"/>
    </row>
    <row r="33" spans="2:11" ht="36.950000000000003" customHeight="1">
      <c r="B33" s="568"/>
      <c r="C33" s="568"/>
      <c r="D33" s="568"/>
      <c r="E33" s="568"/>
      <c r="F33" s="568"/>
      <c r="G33" s="568"/>
      <c r="H33" s="568"/>
      <c r="I33" s="568"/>
      <c r="J33" s="568"/>
      <c r="K33" s="568"/>
    </row>
    <row r="34" spans="2:11" ht="36.950000000000003" customHeight="1">
      <c r="B34" s="568"/>
      <c r="C34" s="568"/>
      <c r="D34" s="568"/>
      <c r="E34" s="568"/>
      <c r="F34" s="568"/>
      <c r="G34" s="568"/>
      <c r="H34" s="568"/>
      <c r="I34" s="568"/>
      <c r="J34" s="568"/>
      <c r="K34" s="568"/>
    </row>
    <row r="35" spans="2:11" ht="36.950000000000003" customHeight="1">
      <c r="B35" s="568"/>
      <c r="C35" s="568"/>
      <c r="D35" s="568"/>
      <c r="E35" s="568"/>
      <c r="F35" s="568"/>
      <c r="G35" s="568"/>
      <c r="H35" s="568"/>
      <c r="I35" s="568"/>
      <c r="J35" s="568"/>
      <c r="K35" s="568"/>
    </row>
    <row r="36" spans="2:11" ht="36.950000000000003" customHeight="1">
      <c r="B36" s="568"/>
      <c r="C36" s="568"/>
      <c r="D36" s="568"/>
      <c r="E36" s="568"/>
      <c r="F36" s="568"/>
      <c r="G36" s="568"/>
      <c r="H36" s="568"/>
      <c r="I36" s="568"/>
      <c r="J36" s="568"/>
      <c r="K36" s="568"/>
    </row>
    <row r="37" spans="2:11" ht="36.950000000000003" customHeight="1">
      <c r="B37" s="568"/>
      <c r="C37" s="568"/>
      <c r="D37" s="568"/>
      <c r="E37" s="568"/>
      <c r="F37" s="568"/>
      <c r="G37" s="568"/>
      <c r="H37" s="568"/>
      <c r="I37" s="568"/>
      <c r="J37" s="568"/>
      <c r="K37" s="568"/>
    </row>
    <row r="38" spans="2:11" ht="36.950000000000003" customHeight="1">
      <c r="B38" s="568"/>
      <c r="C38" s="568"/>
      <c r="D38" s="568"/>
      <c r="E38" s="568"/>
      <c r="F38" s="568"/>
      <c r="G38" s="568"/>
      <c r="H38" s="568"/>
      <c r="I38" s="568"/>
      <c r="J38" s="568"/>
      <c r="K38" s="568"/>
    </row>
    <row r="39" spans="2:11" ht="36.950000000000003" customHeight="1">
      <c r="B39" s="568"/>
      <c r="C39" s="568"/>
      <c r="D39" s="568"/>
      <c r="E39" s="568"/>
      <c r="F39" s="568"/>
      <c r="G39" s="568"/>
      <c r="H39" s="568"/>
      <c r="I39" s="568"/>
      <c r="J39" s="568"/>
      <c r="K39" s="568"/>
    </row>
    <row r="40" spans="2:11" ht="36.950000000000003" customHeight="1">
      <c r="B40" s="568"/>
      <c r="C40" s="568"/>
      <c r="D40" s="568"/>
      <c r="E40" s="568"/>
      <c r="F40" s="568"/>
      <c r="G40" s="568"/>
      <c r="H40" s="568"/>
      <c r="I40" s="568"/>
      <c r="J40" s="568"/>
      <c r="K40" s="568"/>
    </row>
    <row r="41" spans="2:11" ht="36.950000000000003" customHeight="1">
      <c r="B41" s="568"/>
      <c r="C41" s="568"/>
      <c r="D41" s="568"/>
      <c r="E41" s="568"/>
      <c r="F41" s="568"/>
      <c r="G41" s="568"/>
      <c r="H41" s="568"/>
      <c r="I41" s="568"/>
      <c r="J41" s="568"/>
      <c r="K41" s="568"/>
    </row>
    <row r="42" spans="2:11" ht="36.950000000000003" customHeight="1">
      <c r="B42" s="568"/>
      <c r="C42" s="568"/>
      <c r="D42" s="568"/>
      <c r="E42" s="568"/>
      <c r="F42" s="568"/>
      <c r="G42" s="568"/>
      <c r="H42" s="568"/>
      <c r="I42" s="568"/>
      <c r="J42" s="568"/>
      <c r="K42" s="568"/>
    </row>
    <row r="43" spans="2:11" ht="36.950000000000003" customHeight="1">
      <c r="B43" s="568"/>
      <c r="C43" s="568"/>
      <c r="D43" s="568"/>
      <c r="E43" s="568"/>
      <c r="F43" s="568"/>
      <c r="G43" s="568"/>
      <c r="H43" s="568"/>
      <c r="I43" s="568"/>
      <c r="J43" s="568"/>
      <c r="K43" s="568"/>
    </row>
    <row r="44" spans="2:11" ht="36.950000000000003" customHeight="1">
      <c r="B44" s="568"/>
      <c r="C44" s="568"/>
      <c r="D44" s="568"/>
      <c r="E44" s="568"/>
      <c r="F44" s="568"/>
      <c r="G44" s="568"/>
      <c r="H44" s="568"/>
      <c r="I44" s="568"/>
      <c r="J44" s="568"/>
      <c r="K44" s="568"/>
    </row>
    <row r="45" spans="2:11" ht="36.950000000000003" customHeight="1">
      <c r="B45" s="568"/>
      <c r="C45" s="568"/>
      <c r="D45" s="568"/>
      <c r="E45" s="568"/>
      <c r="F45" s="568"/>
      <c r="G45" s="568"/>
      <c r="H45" s="568"/>
      <c r="I45" s="568"/>
      <c r="J45" s="568"/>
      <c r="K45" s="568"/>
    </row>
    <row r="46" spans="2:11" ht="36.950000000000003" customHeight="1"/>
    <row r="47" spans="2:11" ht="36.950000000000003" customHeight="1"/>
    <row r="48" spans="2:11" ht="36.950000000000003" customHeight="1"/>
    <row r="49" ht="36.950000000000003" customHeight="1"/>
    <row r="50" ht="36.950000000000003" customHeight="1"/>
    <row r="51" ht="36.950000000000003" customHeight="1"/>
    <row r="52" ht="36.950000000000003" customHeight="1"/>
    <row r="53" ht="36.950000000000003" customHeight="1"/>
    <row r="54" ht="36.950000000000003" customHeight="1"/>
    <row r="55" ht="36.950000000000003" customHeight="1"/>
    <row r="56" ht="36.950000000000003" customHeight="1"/>
    <row r="57" ht="36.950000000000003" customHeight="1"/>
    <row r="58" ht="36.950000000000003" customHeight="1"/>
  </sheetData>
  <mergeCells count="10">
    <mergeCell ref="H26:L26"/>
    <mergeCell ref="A3:L3"/>
    <mergeCell ref="A5:A8"/>
    <mergeCell ref="B5:C6"/>
    <mergeCell ref="D5:E6"/>
    <mergeCell ref="F5:G6"/>
    <mergeCell ref="H5:I6"/>
    <mergeCell ref="J5:K6"/>
    <mergeCell ref="L5:L6"/>
    <mergeCell ref="L7:L8"/>
  </mergeCells>
  <phoneticPr fontId="41" type="noConversion"/>
  <pageMargins left="0.15748031496062992" right="0.15748031496062992" top="0.65" bottom="0.77" header="0.51181102362204722" footer="0.51181102362204722"/>
  <pageSetup paperSize="9" scale="9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6"/>
  <sheetViews>
    <sheetView showGridLines="0" view="pageBreakPreview" topLeftCell="A2" zoomScale="85" zoomScaleNormal="85" zoomScaleSheetLayoutView="85" workbookViewId="0">
      <selection activeCell="B14" sqref="B14"/>
    </sheetView>
  </sheetViews>
  <sheetFormatPr defaultRowHeight="15.75"/>
  <cols>
    <col min="1" max="1" width="9" style="229"/>
    <col min="2" max="2" width="6.875" style="229" customWidth="1"/>
    <col min="3" max="4" width="5.875" style="229" bestFit="1" customWidth="1"/>
    <col min="5" max="6" width="5.625" style="229" customWidth="1"/>
    <col min="7" max="7" width="8.5" style="229" bestFit="1" customWidth="1"/>
    <col min="8" max="8" width="6.125" style="229" customWidth="1"/>
    <col min="9" max="9" width="8.5" style="229" bestFit="1" customWidth="1"/>
    <col min="10" max="10" width="7.625" style="229" customWidth="1"/>
    <col min="11" max="11" width="8.5" style="229" customWidth="1"/>
    <col min="12" max="12" width="8.25" style="229" bestFit="1" customWidth="1"/>
    <col min="13" max="13" width="6.75" style="229" customWidth="1"/>
    <col min="14" max="14" width="9" style="229"/>
    <col min="15" max="15" width="6.625" style="229" customWidth="1"/>
    <col min="16" max="17" width="5.625" style="229" customWidth="1"/>
    <col min="18" max="18" width="6.625" style="229" customWidth="1"/>
    <col min="19" max="19" width="6.25" style="229" customWidth="1"/>
    <col min="20" max="20" width="7" style="229" customWidth="1"/>
    <col min="21" max="21" width="5.75" style="229" customWidth="1"/>
    <col min="22" max="22" width="5.875" style="229" customWidth="1"/>
    <col min="23" max="23" width="9.25" style="229" customWidth="1"/>
    <col min="24" max="24" width="7.875" style="229" customWidth="1"/>
    <col min="25" max="25" width="7.375" style="229" customWidth="1"/>
    <col min="26" max="26" width="14.625" style="230" customWidth="1"/>
    <col min="27" max="27" width="8.75" style="229" customWidth="1"/>
    <col min="28" max="28" width="6.75" style="604" bestFit="1" customWidth="1"/>
    <col min="29" max="30" width="6.75" style="229" bestFit="1" customWidth="1"/>
    <col min="31" max="31" width="8.25" style="229" bestFit="1" customWidth="1"/>
    <col min="32" max="34" width="9.375" style="229" customWidth="1"/>
    <col min="35" max="35" width="7.125" style="229" customWidth="1"/>
    <col min="36" max="37" width="6.75" style="231" bestFit="1" customWidth="1"/>
    <col min="38" max="38" width="11.25" style="231" bestFit="1" customWidth="1"/>
    <col min="39" max="39" width="8.625" style="231" customWidth="1"/>
    <col min="40" max="40" width="6.75" style="231" bestFit="1" customWidth="1"/>
    <col min="41" max="41" width="6.75" style="231" customWidth="1"/>
    <col min="42" max="42" width="9" style="231"/>
    <col min="43" max="43" width="7.875" style="231" customWidth="1"/>
    <col min="44" max="44" width="6.125" style="186" customWidth="1"/>
    <col min="45" max="45" width="6.875" style="186" customWidth="1"/>
    <col min="46" max="54" width="5.125" style="186" bestFit="1" customWidth="1"/>
    <col min="55" max="55" width="14" style="230" customWidth="1"/>
    <col min="56" max="16384" width="9" style="231"/>
  </cols>
  <sheetData>
    <row r="1" spans="1:55" s="186" customFormat="1" ht="39" hidden="1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  <c r="AA1" s="184"/>
      <c r="AB1" s="570"/>
      <c r="AC1" s="184"/>
      <c r="AD1" s="184"/>
      <c r="AE1" s="184"/>
      <c r="AF1" s="184"/>
      <c r="AG1" s="184"/>
      <c r="AH1" s="184"/>
      <c r="AI1" s="184"/>
      <c r="BC1" s="185"/>
    </row>
    <row r="2" spans="1:55" s="187" customFormat="1" ht="29.25" customHeight="1">
      <c r="A2" s="1054" t="s">
        <v>681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  <c r="R2" s="1054" t="s">
        <v>682</v>
      </c>
      <c r="S2" s="1054"/>
      <c r="T2" s="1054"/>
      <c r="U2" s="1054"/>
      <c r="V2" s="1054"/>
      <c r="W2" s="1054"/>
      <c r="X2" s="1054"/>
      <c r="Y2" s="1054"/>
      <c r="Z2" s="1054"/>
      <c r="AA2" s="1054" t="s">
        <v>683</v>
      </c>
      <c r="AB2" s="1054"/>
      <c r="AC2" s="1054"/>
      <c r="AD2" s="1054"/>
      <c r="AE2" s="1054"/>
      <c r="AF2" s="1054"/>
      <c r="AG2" s="1054"/>
      <c r="AH2" s="1054"/>
      <c r="AI2" s="1054"/>
      <c r="AJ2" s="1054"/>
      <c r="AK2" s="1054" t="s">
        <v>684</v>
      </c>
      <c r="AL2" s="1054"/>
      <c r="AM2" s="1054"/>
      <c r="AN2" s="1054"/>
      <c r="AO2" s="1054"/>
      <c r="AP2" s="1054"/>
      <c r="AQ2" s="1054"/>
      <c r="AR2" s="1054"/>
      <c r="AS2" s="1054"/>
      <c r="AT2" s="1054"/>
      <c r="AU2" s="1054"/>
      <c r="AV2" s="1054"/>
      <c r="AW2" s="1054"/>
      <c r="AX2" s="1054"/>
      <c r="AY2" s="1054"/>
      <c r="AZ2" s="1054"/>
      <c r="BA2" s="1054"/>
      <c r="BB2" s="1054"/>
      <c r="BC2" s="1054"/>
    </row>
    <row r="3" spans="1:55" s="186" customFormat="1" ht="11.25" customHeight="1">
      <c r="A3" s="571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189"/>
      <c r="AA3" s="571"/>
      <c r="AB3" s="571"/>
      <c r="AC3" s="571"/>
      <c r="AD3" s="571"/>
      <c r="AE3" s="571"/>
      <c r="AF3" s="571"/>
      <c r="AG3" s="571"/>
      <c r="AH3" s="571"/>
      <c r="AI3" s="571"/>
      <c r="AJ3" s="572"/>
      <c r="AK3" s="572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</row>
    <row r="4" spans="1:55" s="191" customFormat="1" ht="12" customHeight="1" thickBot="1">
      <c r="A4" s="191" t="s">
        <v>685</v>
      </c>
      <c r="Z4" s="193" t="s">
        <v>686</v>
      </c>
      <c r="AA4" s="191" t="s">
        <v>685</v>
      </c>
      <c r="AB4" s="488"/>
      <c r="AK4" s="193"/>
      <c r="BC4" s="193" t="s">
        <v>686</v>
      </c>
    </row>
    <row r="5" spans="1:55" s="577" customFormat="1" ht="24" customHeight="1">
      <c r="A5" s="1249" t="s">
        <v>687</v>
      </c>
      <c r="B5" s="573" t="s">
        <v>688</v>
      </c>
      <c r="C5" s="1252" t="s">
        <v>689</v>
      </c>
      <c r="D5" s="1253"/>
      <c r="E5" s="1253"/>
      <c r="F5" s="1253"/>
      <c r="G5" s="1253"/>
      <c r="H5" s="1254" t="s">
        <v>690</v>
      </c>
      <c r="I5" s="1256" t="s">
        <v>691</v>
      </c>
      <c r="J5" s="1257"/>
      <c r="K5" s="1257"/>
      <c r="L5" s="1257"/>
      <c r="M5" s="1257"/>
      <c r="N5" s="1258" t="s">
        <v>692</v>
      </c>
      <c r="O5" s="1256" t="s">
        <v>693</v>
      </c>
      <c r="P5" s="1257"/>
      <c r="Q5" s="1269"/>
      <c r="R5" s="1256" t="s">
        <v>694</v>
      </c>
      <c r="S5" s="1257"/>
      <c r="T5" s="1269"/>
      <c r="U5" s="1256" t="s">
        <v>695</v>
      </c>
      <c r="V5" s="1257"/>
      <c r="W5" s="1269"/>
      <c r="X5" s="1271" t="s">
        <v>696</v>
      </c>
      <c r="Y5" s="1271" t="s">
        <v>697</v>
      </c>
      <c r="Z5" s="1237" t="s">
        <v>698</v>
      </c>
      <c r="AA5" s="1249" t="s">
        <v>687</v>
      </c>
      <c r="AB5" s="1256" t="s">
        <v>699</v>
      </c>
      <c r="AC5" s="1269"/>
      <c r="AD5" s="574" t="s">
        <v>700</v>
      </c>
      <c r="AE5" s="1271" t="s">
        <v>701</v>
      </c>
      <c r="AF5" s="1271" t="s">
        <v>702</v>
      </c>
      <c r="AG5" s="1274" t="s">
        <v>703</v>
      </c>
      <c r="AH5" s="1275"/>
      <c r="AI5" s="575" t="s">
        <v>704</v>
      </c>
      <c r="AJ5" s="575" t="s">
        <v>705</v>
      </c>
      <c r="AK5" s="575" t="s">
        <v>706</v>
      </c>
      <c r="AL5" s="1271" t="s">
        <v>707</v>
      </c>
      <c r="AM5" s="574" t="s">
        <v>708</v>
      </c>
      <c r="AN5" s="574" t="s">
        <v>709</v>
      </c>
      <c r="AO5" s="576" t="s">
        <v>710</v>
      </c>
      <c r="AP5" s="1271" t="s">
        <v>711</v>
      </c>
      <c r="AQ5" s="574" t="s">
        <v>712</v>
      </c>
      <c r="AR5" s="574" t="s">
        <v>713</v>
      </c>
      <c r="AS5" s="575" t="s">
        <v>714</v>
      </c>
      <c r="AT5" s="1273" t="s">
        <v>715</v>
      </c>
      <c r="AU5" s="1257"/>
      <c r="AV5" s="1257"/>
      <c r="AW5" s="1269"/>
      <c r="AX5" s="1256" t="s">
        <v>716</v>
      </c>
      <c r="AY5" s="1257"/>
      <c r="AZ5" s="1269"/>
      <c r="BA5" s="1256" t="s">
        <v>717</v>
      </c>
      <c r="BB5" s="1269"/>
      <c r="BC5" s="1237" t="s">
        <v>698</v>
      </c>
    </row>
    <row r="6" spans="1:55" s="577" customFormat="1" ht="26.25" customHeight="1">
      <c r="A6" s="1250"/>
      <c r="B6" s="578"/>
      <c r="C6" s="1260" t="s">
        <v>718</v>
      </c>
      <c r="D6" s="1261"/>
      <c r="E6" s="1261"/>
      <c r="F6" s="1261"/>
      <c r="G6" s="1261"/>
      <c r="H6" s="1255"/>
      <c r="I6" s="1262" t="s">
        <v>719</v>
      </c>
      <c r="J6" s="1263"/>
      <c r="K6" s="1263"/>
      <c r="L6" s="1263"/>
      <c r="M6" s="1263"/>
      <c r="N6" s="1259"/>
      <c r="O6" s="1262" t="s">
        <v>720</v>
      </c>
      <c r="P6" s="1263"/>
      <c r="Q6" s="1270"/>
      <c r="R6" s="1280" t="s">
        <v>721</v>
      </c>
      <c r="S6" s="1281"/>
      <c r="T6" s="1282"/>
      <c r="U6" s="1262" t="s">
        <v>722</v>
      </c>
      <c r="V6" s="1263"/>
      <c r="W6" s="1270"/>
      <c r="X6" s="1272"/>
      <c r="Y6" s="1272"/>
      <c r="Z6" s="1238"/>
      <c r="AA6" s="1250"/>
      <c r="AB6" s="1280" t="s">
        <v>723</v>
      </c>
      <c r="AC6" s="1282"/>
      <c r="AD6" s="579"/>
      <c r="AE6" s="1272"/>
      <c r="AF6" s="1272"/>
      <c r="AG6" s="1276" t="s">
        <v>724</v>
      </c>
      <c r="AH6" s="1277"/>
      <c r="AI6" s="580"/>
      <c r="AJ6" s="580"/>
      <c r="AK6" s="580"/>
      <c r="AL6" s="1272"/>
      <c r="AM6" s="581"/>
      <c r="AN6" s="581"/>
      <c r="AO6" s="581"/>
      <c r="AP6" s="1272"/>
      <c r="AQ6" s="581"/>
      <c r="AR6" s="581"/>
      <c r="AS6" s="582"/>
      <c r="AT6" s="1262" t="s">
        <v>725</v>
      </c>
      <c r="AU6" s="1263"/>
      <c r="AV6" s="1263"/>
      <c r="AW6" s="1270"/>
      <c r="AX6" s="1262" t="s">
        <v>726</v>
      </c>
      <c r="AY6" s="1263"/>
      <c r="AZ6" s="1270"/>
      <c r="BA6" s="1262" t="s">
        <v>727</v>
      </c>
      <c r="BB6" s="1270"/>
      <c r="BC6" s="1238"/>
    </row>
    <row r="7" spans="1:55" s="577" customFormat="1" ht="36.75" customHeight="1">
      <c r="A7" s="1250"/>
      <c r="B7" s="1264" t="s">
        <v>42</v>
      </c>
      <c r="C7" s="583" t="s">
        <v>728</v>
      </c>
      <c r="D7" s="583" t="s">
        <v>729</v>
      </c>
      <c r="E7" s="583" t="s">
        <v>730</v>
      </c>
      <c r="F7" s="583" t="s">
        <v>731</v>
      </c>
      <c r="G7" s="583" t="s">
        <v>732</v>
      </c>
      <c r="H7" s="584"/>
      <c r="I7" s="583" t="s">
        <v>733</v>
      </c>
      <c r="J7" s="583" t="s">
        <v>734</v>
      </c>
      <c r="K7" s="583" t="s">
        <v>735</v>
      </c>
      <c r="L7" s="583" t="s">
        <v>736</v>
      </c>
      <c r="M7" s="585" t="s">
        <v>737</v>
      </c>
      <c r="N7" s="579"/>
      <c r="O7" s="583" t="s">
        <v>738</v>
      </c>
      <c r="P7" s="586" t="s">
        <v>739</v>
      </c>
      <c r="Q7" s="586" t="s">
        <v>740</v>
      </c>
      <c r="R7" s="586" t="s">
        <v>741</v>
      </c>
      <c r="S7" s="587" t="s">
        <v>742</v>
      </c>
      <c r="T7" s="586" t="s">
        <v>743</v>
      </c>
      <c r="U7" s="583" t="s">
        <v>737</v>
      </c>
      <c r="V7" s="583" t="s">
        <v>744</v>
      </c>
      <c r="W7" s="583" t="s">
        <v>745</v>
      </c>
      <c r="X7" s="210"/>
      <c r="Y7" s="1266" t="s">
        <v>746</v>
      </c>
      <c r="Z7" s="1238"/>
      <c r="AA7" s="1250"/>
      <c r="AB7" s="587" t="s">
        <v>747</v>
      </c>
      <c r="AC7" s="586" t="s">
        <v>748</v>
      </c>
      <c r="AD7" s="584"/>
      <c r="AE7" s="584"/>
      <c r="AG7" s="586" t="s">
        <v>749</v>
      </c>
      <c r="AH7" s="586" t="s">
        <v>750</v>
      </c>
      <c r="AI7" s="578"/>
      <c r="AJ7" s="578"/>
      <c r="AK7" s="578"/>
      <c r="AL7" s="584"/>
      <c r="AM7" s="210"/>
      <c r="AN7" s="210"/>
      <c r="AO7" s="1068" t="s">
        <v>751</v>
      </c>
      <c r="AP7" s="1068" t="s">
        <v>752</v>
      </c>
      <c r="AQ7" s="210"/>
      <c r="AR7" s="210"/>
      <c r="AS7" s="588"/>
      <c r="AT7" s="589">
        <v>7</v>
      </c>
      <c r="AU7" s="589">
        <v>10</v>
      </c>
      <c r="AV7" s="589">
        <v>14</v>
      </c>
      <c r="AW7" s="589">
        <v>18</v>
      </c>
      <c r="AX7" s="589">
        <v>5</v>
      </c>
      <c r="AY7" s="589">
        <v>50</v>
      </c>
      <c r="AZ7" s="589">
        <v>100</v>
      </c>
      <c r="BA7" s="589">
        <v>20</v>
      </c>
      <c r="BB7" s="589">
        <v>30</v>
      </c>
      <c r="BC7" s="1238"/>
    </row>
    <row r="8" spans="1:55" s="577" customFormat="1" ht="41.25" customHeight="1">
      <c r="A8" s="1251"/>
      <c r="B8" s="1265"/>
      <c r="C8" s="214" t="s">
        <v>753</v>
      </c>
      <c r="D8" s="214" t="s">
        <v>754</v>
      </c>
      <c r="E8" s="214" t="s">
        <v>755</v>
      </c>
      <c r="F8" s="214" t="s">
        <v>756</v>
      </c>
      <c r="G8" s="214" t="s">
        <v>757</v>
      </c>
      <c r="H8" s="214" t="s">
        <v>758</v>
      </c>
      <c r="I8" s="214" t="s">
        <v>759</v>
      </c>
      <c r="J8" s="214" t="s">
        <v>760</v>
      </c>
      <c r="K8" s="215" t="s">
        <v>761</v>
      </c>
      <c r="L8" s="212" t="s">
        <v>762</v>
      </c>
      <c r="M8" s="590" t="s">
        <v>763</v>
      </c>
      <c r="N8" s="214" t="s">
        <v>764</v>
      </c>
      <c r="O8" s="214" t="s">
        <v>765</v>
      </c>
      <c r="P8" s="214" t="s">
        <v>766</v>
      </c>
      <c r="Q8" s="214" t="s">
        <v>767</v>
      </c>
      <c r="R8" s="214" t="s">
        <v>768</v>
      </c>
      <c r="S8" s="591" t="s">
        <v>769</v>
      </c>
      <c r="T8" s="214" t="s">
        <v>770</v>
      </c>
      <c r="U8" s="214" t="s">
        <v>771</v>
      </c>
      <c r="V8" s="215" t="s">
        <v>772</v>
      </c>
      <c r="W8" s="214" t="s">
        <v>773</v>
      </c>
      <c r="X8" s="214" t="s">
        <v>774</v>
      </c>
      <c r="Y8" s="1267"/>
      <c r="Z8" s="1239"/>
      <c r="AA8" s="1251"/>
      <c r="AB8" s="212" t="s">
        <v>775</v>
      </c>
      <c r="AC8" s="212" t="s">
        <v>776</v>
      </c>
      <c r="AD8" s="212" t="s">
        <v>777</v>
      </c>
      <c r="AE8" s="212" t="s">
        <v>778</v>
      </c>
      <c r="AF8" s="592" t="s">
        <v>779</v>
      </c>
      <c r="AG8" s="214" t="s">
        <v>780</v>
      </c>
      <c r="AH8" s="214" t="s">
        <v>781</v>
      </c>
      <c r="AI8" s="593" t="s">
        <v>782</v>
      </c>
      <c r="AJ8" s="593" t="s">
        <v>783</v>
      </c>
      <c r="AK8" s="593" t="s">
        <v>784</v>
      </c>
      <c r="AL8" s="594" t="s">
        <v>785</v>
      </c>
      <c r="AM8" s="214" t="s">
        <v>786</v>
      </c>
      <c r="AN8" s="214" t="s">
        <v>787</v>
      </c>
      <c r="AO8" s="1268"/>
      <c r="AP8" s="1268"/>
      <c r="AQ8" s="214" t="s">
        <v>788</v>
      </c>
      <c r="AR8" s="215" t="s">
        <v>789</v>
      </c>
      <c r="AS8" s="592" t="s">
        <v>790</v>
      </c>
      <c r="AT8" s="595"/>
      <c r="AU8" s="595"/>
      <c r="AV8" s="595"/>
      <c r="AW8" s="595"/>
      <c r="AX8" s="595"/>
      <c r="AY8" s="595"/>
      <c r="AZ8" s="595"/>
      <c r="BA8" s="595"/>
      <c r="BB8" s="595"/>
      <c r="BC8" s="1239"/>
    </row>
    <row r="9" spans="1:55" s="221" customFormat="1" ht="36.75" customHeight="1">
      <c r="A9" s="452">
        <v>2011</v>
      </c>
      <c r="B9" s="217">
        <v>32</v>
      </c>
      <c r="C9" s="218">
        <v>1</v>
      </c>
      <c r="D9" s="218">
        <v>2</v>
      </c>
      <c r="E9" s="218">
        <v>11</v>
      </c>
      <c r="F9" s="218">
        <v>0</v>
      </c>
      <c r="G9" s="218">
        <v>0</v>
      </c>
      <c r="H9" s="218">
        <v>2</v>
      </c>
      <c r="I9" s="218">
        <v>0</v>
      </c>
      <c r="J9" s="218">
        <v>0</v>
      </c>
      <c r="K9" s="218">
        <v>0</v>
      </c>
      <c r="L9" s="218">
        <v>0</v>
      </c>
      <c r="M9" s="218">
        <v>1</v>
      </c>
      <c r="N9" s="218">
        <v>0</v>
      </c>
      <c r="O9" s="218">
        <v>0</v>
      </c>
      <c r="P9" s="218">
        <v>1</v>
      </c>
      <c r="Q9" s="218">
        <v>0</v>
      </c>
      <c r="R9" s="218">
        <v>0</v>
      </c>
      <c r="S9" s="218">
        <v>0</v>
      </c>
      <c r="T9" s="218">
        <v>1</v>
      </c>
      <c r="U9" s="218">
        <v>1</v>
      </c>
      <c r="V9" s="218">
        <v>0</v>
      </c>
      <c r="W9" s="218">
        <v>0</v>
      </c>
      <c r="X9" s="218">
        <v>0</v>
      </c>
      <c r="Y9" s="218">
        <v>1</v>
      </c>
      <c r="Z9" s="596">
        <v>2011</v>
      </c>
      <c r="AA9" s="597">
        <v>2011</v>
      </c>
      <c r="AB9" s="598">
        <v>0</v>
      </c>
      <c r="AC9" s="218">
        <v>5</v>
      </c>
      <c r="AD9" s="218">
        <v>1</v>
      </c>
      <c r="AE9" s="218">
        <v>0</v>
      </c>
      <c r="AF9" s="218">
        <v>0</v>
      </c>
      <c r="AG9" s="218">
        <v>1</v>
      </c>
      <c r="AH9" s="218">
        <v>0</v>
      </c>
      <c r="AI9" s="218">
        <v>0</v>
      </c>
      <c r="AJ9" s="218">
        <v>1</v>
      </c>
      <c r="AK9" s="218">
        <v>0</v>
      </c>
      <c r="AL9" s="218">
        <v>1</v>
      </c>
      <c r="AM9" s="218">
        <v>0</v>
      </c>
      <c r="AN9" s="218">
        <v>1</v>
      </c>
      <c r="AO9" s="218">
        <v>0</v>
      </c>
      <c r="AP9" s="218">
        <v>0</v>
      </c>
      <c r="AQ9" s="218">
        <v>1</v>
      </c>
      <c r="AR9" s="218">
        <v>0</v>
      </c>
      <c r="AS9" s="218">
        <v>0</v>
      </c>
      <c r="AT9" s="218">
        <v>0</v>
      </c>
      <c r="AU9" s="218">
        <v>0</v>
      </c>
      <c r="AV9" s="218">
        <v>0</v>
      </c>
      <c r="AW9" s="218">
        <v>0</v>
      </c>
      <c r="AX9" s="218">
        <v>0</v>
      </c>
      <c r="AY9" s="218">
        <v>0</v>
      </c>
      <c r="AZ9" s="218">
        <v>0</v>
      </c>
      <c r="BA9" s="218">
        <v>0</v>
      </c>
      <c r="BB9" s="219">
        <v>0</v>
      </c>
      <c r="BC9" s="452">
        <v>2011</v>
      </c>
    </row>
    <row r="10" spans="1:55" s="221" customFormat="1" ht="36.75" customHeight="1">
      <c r="A10" s="452">
        <v>2012</v>
      </c>
      <c r="B10" s="217">
        <v>33</v>
      </c>
      <c r="C10" s="218">
        <v>1</v>
      </c>
      <c r="D10" s="218">
        <v>2</v>
      </c>
      <c r="E10" s="218">
        <v>12</v>
      </c>
      <c r="F10" s="218">
        <v>0</v>
      </c>
      <c r="G10" s="218">
        <v>0</v>
      </c>
      <c r="H10" s="218">
        <v>2</v>
      </c>
      <c r="I10" s="218">
        <v>0</v>
      </c>
      <c r="J10" s="218">
        <v>0</v>
      </c>
      <c r="K10" s="218">
        <v>0</v>
      </c>
      <c r="L10" s="218">
        <v>0</v>
      </c>
      <c r="M10" s="218">
        <v>1</v>
      </c>
      <c r="N10" s="218">
        <v>0</v>
      </c>
      <c r="O10" s="218">
        <v>0</v>
      </c>
      <c r="P10" s="218">
        <v>1</v>
      </c>
      <c r="Q10" s="218">
        <v>0</v>
      </c>
      <c r="R10" s="218">
        <v>0</v>
      </c>
      <c r="S10" s="218">
        <v>0</v>
      </c>
      <c r="T10" s="218">
        <v>0</v>
      </c>
      <c r="U10" s="218">
        <v>1</v>
      </c>
      <c r="V10" s="218">
        <v>0</v>
      </c>
      <c r="W10" s="218">
        <v>0</v>
      </c>
      <c r="X10" s="218">
        <v>0</v>
      </c>
      <c r="Y10" s="218">
        <v>1</v>
      </c>
      <c r="Z10" s="596">
        <v>2012</v>
      </c>
      <c r="AA10" s="597">
        <v>2012</v>
      </c>
      <c r="AB10" s="218">
        <v>0</v>
      </c>
      <c r="AC10" s="218">
        <v>5</v>
      </c>
      <c r="AD10" s="218">
        <v>2</v>
      </c>
      <c r="AE10" s="218">
        <v>0</v>
      </c>
      <c r="AF10" s="218">
        <v>0</v>
      </c>
      <c r="AG10" s="218">
        <v>1</v>
      </c>
      <c r="AH10" s="218">
        <v>0</v>
      </c>
      <c r="AI10" s="218">
        <v>0</v>
      </c>
      <c r="AJ10" s="218">
        <v>1</v>
      </c>
      <c r="AK10" s="218">
        <v>0</v>
      </c>
      <c r="AL10" s="218">
        <v>1</v>
      </c>
      <c r="AM10" s="218">
        <v>0</v>
      </c>
      <c r="AN10" s="218">
        <v>1</v>
      </c>
      <c r="AO10" s="218">
        <v>0</v>
      </c>
      <c r="AP10" s="218">
        <v>0</v>
      </c>
      <c r="AQ10" s="218">
        <v>1</v>
      </c>
      <c r="AR10" s="218">
        <v>0</v>
      </c>
      <c r="AS10" s="218">
        <v>0</v>
      </c>
      <c r="AT10" s="218">
        <v>0</v>
      </c>
      <c r="AU10" s="218">
        <v>0</v>
      </c>
      <c r="AV10" s="218">
        <v>0</v>
      </c>
      <c r="AW10" s="218">
        <v>0</v>
      </c>
      <c r="AX10" s="218">
        <v>0</v>
      </c>
      <c r="AY10" s="218">
        <v>0</v>
      </c>
      <c r="AZ10" s="218">
        <v>0</v>
      </c>
      <c r="BA10" s="218">
        <v>0</v>
      </c>
      <c r="BB10" s="219">
        <v>0</v>
      </c>
      <c r="BC10" s="452">
        <v>2012</v>
      </c>
    </row>
    <row r="11" spans="1:55" s="221" customFormat="1" ht="36.75" customHeight="1">
      <c r="A11" s="452">
        <v>2013</v>
      </c>
      <c r="B11" s="217">
        <v>36</v>
      </c>
      <c r="C11" s="218">
        <v>4</v>
      </c>
      <c r="D11" s="218">
        <v>2</v>
      </c>
      <c r="E11" s="218">
        <v>10</v>
      </c>
      <c r="F11" s="218">
        <v>0</v>
      </c>
      <c r="G11" s="218">
        <v>0</v>
      </c>
      <c r="H11" s="218">
        <v>2</v>
      </c>
      <c r="I11" s="218">
        <v>0</v>
      </c>
      <c r="J11" s="218">
        <v>0</v>
      </c>
      <c r="K11" s="218">
        <v>0</v>
      </c>
      <c r="L11" s="218">
        <v>0</v>
      </c>
      <c r="M11" s="218">
        <v>1</v>
      </c>
      <c r="N11" s="218">
        <v>0</v>
      </c>
      <c r="O11" s="218">
        <v>0</v>
      </c>
      <c r="P11" s="218">
        <v>1</v>
      </c>
      <c r="Q11" s="218">
        <v>0</v>
      </c>
      <c r="R11" s="218">
        <v>0</v>
      </c>
      <c r="S11" s="218">
        <v>0</v>
      </c>
      <c r="T11" s="218">
        <v>1</v>
      </c>
      <c r="U11" s="218">
        <v>1</v>
      </c>
      <c r="V11" s="218">
        <v>0</v>
      </c>
      <c r="W11" s="218">
        <v>0</v>
      </c>
      <c r="X11" s="218">
        <v>0</v>
      </c>
      <c r="Y11" s="218">
        <v>1</v>
      </c>
      <c r="Z11" s="596">
        <v>2013</v>
      </c>
      <c r="AA11" s="597">
        <v>2013</v>
      </c>
      <c r="AB11" s="218">
        <v>0</v>
      </c>
      <c r="AC11" s="218">
        <v>5</v>
      </c>
      <c r="AD11" s="218">
        <v>2</v>
      </c>
      <c r="AE11" s="218">
        <v>0</v>
      </c>
      <c r="AF11" s="218">
        <v>0</v>
      </c>
      <c r="AG11" s="218">
        <v>1</v>
      </c>
      <c r="AH11" s="218">
        <v>0</v>
      </c>
      <c r="AI11" s="218">
        <v>0</v>
      </c>
      <c r="AJ11" s="218">
        <v>1</v>
      </c>
      <c r="AK11" s="218">
        <v>0</v>
      </c>
      <c r="AL11" s="218">
        <v>1</v>
      </c>
      <c r="AM11" s="218">
        <v>0</v>
      </c>
      <c r="AN11" s="218">
        <v>1</v>
      </c>
      <c r="AO11" s="218">
        <v>0</v>
      </c>
      <c r="AP11" s="218">
        <v>0</v>
      </c>
      <c r="AQ11" s="218">
        <v>1</v>
      </c>
      <c r="AR11" s="218">
        <v>0</v>
      </c>
      <c r="AS11" s="218">
        <v>0</v>
      </c>
      <c r="AT11" s="218">
        <v>0</v>
      </c>
      <c r="AU11" s="218">
        <v>0</v>
      </c>
      <c r="AV11" s="218">
        <v>0</v>
      </c>
      <c r="AW11" s="218">
        <v>0</v>
      </c>
      <c r="AX11" s="218">
        <v>0</v>
      </c>
      <c r="AY11" s="218">
        <v>0</v>
      </c>
      <c r="AZ11" s="218">
        <v>0</v>
      </c>
      <c r="BA11" s="218">
        <v>0</v>
      </c>
      <c r="BB11" s="219">
        <v>0</v>
      </c>
      <c r="BC11" s="452">
        <v>2013</v>
      </c>
    </row>
    <row r="12" spans="1:55" s="221" customFormat="1" ht="36.75" customHeight="1">
      <c r="A12" s="452">
        <v>2014</v>
      </c>
      <c r="B12" s="217">
        <v>36</v>
      </c>
      <c r="C12" s="218">
        <v>1</v>
      </c>
      <c r="D12" s="218">
        <v>2</v>
      </c>
      <c r="E12" s="218">
        <v>10</v>
      </c>
      <c r="F12" s="218">
        <v>0</v>
      </c>
      <c r="G12" s="218">
        <v>2</v>
      </c>
      <c r="H12" s="218">
        <v>3</v>
      </c>
      <c r="I12" s="218">
        <v>0</v>
      </c>
      <c r="J12" s="218">
        <v>0</v>
      </c>
      <c r="K12" s="218">
        <v>0</v>
      </c>
      <c r="L12" s="218">
        <v>0</v>
      </c>
      <c r="M12" s="218">
        <v>1</v>
      </c>
      <c r="N12" s="218">
        <v>0</v>
      </c>
      <c r="O12" s="218">
        <v>0</v>
      </c>
      <c r="P12" s="218">
        <v>1</v>
      </c>
      <c r="Q12" s="218">
        <v>0</v>
      </c>
      <c r="R12" s="218">
        <v>0</v>
      </c>
      <c r="S12" s="218">
        <v>0</v>
      </c>
      <c r="T12" s="218">
        <v>1</v>
      </c>
      <c r="U12" s="218">
        <v>1</v>
      </c>
      <c r="V12" s="218">
        <v>0</v>
      </c>
      <c r="W12" s="218">
        <v>0</v>
      </c>
      <c r="X12" s="218">
        <v>0</v>
      </c>
      <c r="Y12" s="218">
        <v>1</v>
      </c>
      <c r="Z12" s="596">
        <v>2014</v>
      </c>
      <c r="AA12" s="597">
        <v>2014</v>
      </c>
      <c r="AB12" s="218">
        <v>0</v>
      </c>
      <c r="AC12" s="218">
        <v>5</v>
      </c>
      <c r="AD12" s="218">
        <v>2</v>
      </c>
      <c r="AE12" s="218">
        <v>0</v>
      </c>
      <c r="AF12" s="218">
        <v>0</v>
      </c>
      <c r="AG12" s="218">
        <v>1</v>
      </c>
      <c r="AH12" s="218">
        <v>0</v>
      </c>
      <c r="AI12" s="218">
        <v>0</v>
      </c>
      <c r="AJ12" s="218">
        <v>1</v>
      </c>
      <c r="AK12" s="218">
        <v>0</v>
      </c>
      <c r="AL12" s="218">
        <v>1</v>
      </c>
      <c r="AM12" s="218">
        <v>0</v>
      </c>
      <c r="AN12" s="218">
        <v>1</v>
      </c>
      <c r="AO12" s="218">
        <v>0</v>
      </c>
      <c r="AP12" s="218">
        <v>0</v>
      </c>
      <c r="AQ12" s="218">
        <v>1</v>
      </c>
      <c r="AR12" s="218">
        <v>1</v>
      </c>
      <c r="AS12" s="218">
        <v>0</v>
      </c>
      <c r="AT12" s="218">
        <v>0</v>
      </c>
      <c r="AU12" s="218">
        <v>0</v>
      </c>
      <c r="AV12" s="218">
        <v>0</v>
      </c>
      <c r="AW12" s="218">
        <v>0</v>
      </c>
      <c r="AX12" s="218">
        <v>0</v>
      </c>
      <c r="AY12" s="218">
        <v>0</v>
      </c>
      <c r="AZ12" s="218">
        <v>0</v>
      </c>
      <c r="BA12" s="218">
        <v>0</v>
      </c>
      <c r="BB12" s="219">
        <v>0</v>
      </c>
      <c r="BC12" s="452">
        <v>2014</v>
      </c>
    </row>
    <row r="13" spans="1:55" s="221" customFormat="1" ht="36.75" customHeight="1">
      <c r="A13" s="452">
        <v>2015</v>
      </c>
      <c r="B13" s="217">
        <v>38</v>
      </c>
      <c r="C13" s="218">
        <v>1</v>
      </c>
      <c r="D13" s="218">
        <v>2</v>
      </c>
      <c r="E13" s="218">
        <v>12</v>
      </c>
      <c r="F13" s="218">
        <v>0</v>
      </c>
      <c r="G13" s="218">
        <v>0</v>
      </c>
      <c r="H13" s="218">
        <v>3</v>
      </c>
      <c r="I13" s="218">
        <v>1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1</v>
      </c>
      <c r="Q13" s="218">
        <v>0</v>
      </c>
      <c r="R13" s="218">
        <v>0</v>
      </c>
      <c r="S13" s="218">
        <v>0</v>
      </c>
      <c r="T13" s="218">
        <v>1</v>
      </c>
      <c r="U13" s="218">
        <v>1</v>
      </c>
      <c r="V13" s="218">
        <v>0</v>
      </c>
      <c r="W13" s="218">
        <v>0</v>
      </c>
      <c r="X13" s="218">
        <v>0</v>
      </c>
      <c r="Y13" s="218">
        <v>1</v>
      </c>
      <c r="Z13" s="596">
        <v>2015</v>
      </c>
      <c r="AA13" s="597">
        <v>2015</v>
      </c>
      <c r="AB13" s="218">
        <v>0</v>
      </c>
      <c r="AC13" s="218">
        <v>6</v>
      </c>
      <c r="AD13" s="218">
        <v>2</v>
      </c>
      <c r="AE13" s="218">
        <v>0</v>
      </c>
      <c r="AF13" s="218">
        <v>0</v>
      </c>
      <c r="AG13" s="218">
        <v>1</v>
      </c>
      <c r="AH13" s="218">
        <v>1</v>
      </c>
      <c r="AI13" s="218">
        <v>0</v>
      </c>
      <c r="AJ13" s="218">
        <v>1</v>
      </c>
      <c r="AK13" s="218">
        <v>0</v>
      </c>
      <c r="AL13" s="218">
        <v>1</v>
      </c>
      <c r="AM13" s="218">
        <v>0</v>
      </c>
      <c r="AN13" s="218">
        <v>1</v>
      </c>
      <c r="AO13" s="218">
        <v>0</v>
      </c>
      <c r="AP13" s="218">
        <v>0</v>
      </c>
      <c r="AQ13" s="218">
        <v>1</v>
      </c>
      <c r="AR13" s="218">
        <v>1</v>
      </c>
      <c r="AS13" s="218">
        <v>0</v>
      </c>
      <c r="AT13" s="218">
        <v>0</v>
      </c>
      <c r="AU13" s="218">
        <v>0</v>
      </c>
      <c r="AV13" s="218">
        <v>0</v>
      </c>
      <c r="AW13" s="218">
        <v>0</v>
      </c>
      <c r="AX13" s="218">
        <v>0</v>
      </c>
      <c r="AY13" s="218">
        <v>0</v>
      </c>
      <c r="AZ13" s="218">
        <v>0</v>
      </c>
      <c r="BA13" s="218">
        <v>0</v>
      </c>
      <c r="BB13" s="219">
        <v>0</v>
      </c>
      <c r="BC13" s="452">
        <v>2015</v>
      </c>
    </row>
    <row r="14" spans="1:55" s="226" customFormat="1" ht="36.75" customHeight="1">
      <c r="A14" s="456">
        <v>2016</v>
      </c>
      <c r="B14" s="457">
        <f>SUM(B15:B25)</f>
        <v>38</v>
      </c>
      <c r="C14" s="458">
        <f>SUM(C15:C25)</f>
        <v>1</v>
      </c>
      <c r="D14" s="458">
        <f t="shared" ref="D14:X14" si="0">SUM(D15:D25)</f>
        <v>2</v>
      </c>
      <c r="E14" s="458">
        <f t="shared" si="0"/>
        <v>12</v>
      </c>
      <c r="F14" s="458">
        <f t="shared" si="0"/>
        <v>0</v>
      </c>
      <c r="G14" s="458">
        <f t="shared" si="0"/>
        <v>0</v>
      </c>
      <c r="H14" s="458">
        <f t="shared" si="0"/>
        <v>3</v>
      </c>
      <c r="I14" s="458">
        <f t="shared" si="0"/>
        <v>1</v>
      </c>
      <c r="J14" s="458">
        <f t="shared" si="0"/>
        <v>0</v>
      </c>
      <c r="K14" s="458">
        <f t="shared" si="0"/>
        <v>0</v>
      </c>
      <c r="L14" s="458">
        <f t="shared" si="0"/>
        <v>0</v>
      </c>
      <c r="M14" s="458">
        <f t="shared" si="0"/>
        <v>0</v>
      </c>
      <c r="N14" s="458">
        <f t="shared" si="0"/>
        <v>0</v>
      </c>
      <c r="O14" s="458">
        <f t="shared" si="0"/>
        <v>0</v>
      </c>
      <c r="P14" s="458">
        <f t="shared" si="0"/>
        <v>1</v>
      </c>
      <c r="Q14" s="458">
        <f t="shared" si="0"/>
        <v>0</v>
      </c>
      <c r="R14" s="458">
        <f t="shared" si="0"/>
        <v>0</v>
      </c>
      <c r="S14" s="458">
        <f t="shared" si="0"/>
        <v>0</v>
      </c>
      <c r="T14" s="458">
        <f t="shared" si="0"/>
        <v>1</v>
      </c>
      <c r="U14" s="458">
        <f t="shared" si="0"/>
        <v>1</v>
      </c>
      <c r="V14" s="458">
        <f t="shared" si="0"/>
        <v>0</v>
      </c>
      <c r="W14" s="458">
        <f t="shared" si="0"/>
        <v>0</v>
      </c>
      <c r="X14" s="458">
        <f t="shared" si="0"/>
        <v>0</v>
      </c>
      <c r="Y14" s="458">
        <f>SUM(Y15:Y25)</f>
        <v>1</v>
      </c>
      <c r="Z14" s="599">
        <v>2016</v>
      </c>
      <c r="AA14" s="600">
        <v>2016</v>
      </c>
      <c r="AB14" s="457">
        <f>SUM(AB15:AB25)</f>
        <v>0</v>
      </c>
      <c r="AC14" s="458">
        <f>SUM(AC15:AC25)</f>
        <v>6</v>
      </c>
      <c r="AD14" s="458">
        <f t="shared" ref="AD14:BA14" si="1">SUM(AD15:AD25)</f>
        <v>2</v>
      </c>
      <c r="AE14" s="458">
        <f t="shared" si="1"/>
        <v>0</v>
      </c>
      <c r="AF14" s="458">
        <f t="shared" si="1"/>
        <v>0</v>
      </c>
      <c r="AG14" s="458">
        <f t="shared" si="1"/>
        <v>1</v>
      </c>
      <c r="AH14" s="458">
        <f t="shared" si="1"/>
        <v>1</v>
      </c>
      <c r="AI14" s="458">
        <f t="shared" si="1"/>
        <v>0</v>
      </c>
      <c r="AJ14" s="458">
        <f t="shared" si="1"/>
        <v>1</v>
      </c>
      <c r="AK14" s="458">
        <f t="shared" si="1"/>
        <v>0</v>
      </c>
      <c r="AL14" s="458">
        <f t="shared" si="1"/>
        <v>1</v>
      </c>
      <c r="AM14" s="458">
        <f>SUM(AM15:AM25)</f>
        <v>0</v>
      </c>
      <c r="AN14" s="458">
        <f>SUM(AN15:AN25)</f>
        <v>1</v>
      </c>
      <c r="AO14" s="458">
        <f>SUM(AO15:AO25)</f>
        <v>0</v>
      </c>
      <c r="AP14" s="458">
        <f>SUM(AP15:AP25)</f>
        <v>0</v>
      </c>
      <c r="AQ14" s="458">
        <f t="shared" si="1"/>
        <v>1</v>
      </c>
      <c r="AR14" s="458">
        <f t="shared" si="1"/>
        <v>1</v>
      </c>
      <c r="AS14" s="458">
        <f t="shared" si="1"/>
        <v>0</v>
      </c>
      <c r="AT14" s="458">
        <f t="shared" si="1"/>
        <v>0</v>
      </c>
      <c r="AU14" s="458">
        <f t="shared" si="1"/>
        <v>0</v>
      </c>
      <c r="AV14" s="458">
        <f t="shared" si="1"/>
        <v>0</v>
      </c>
      <c r="AW14" s="458">
        <f t="shared" si="1"/>
        <v>0</v>
      </c>
      <c r="AX14" s="458">
        <f t="shared" si="1"/>
        <v>0</v>
      </c>
      <c r="AY14" s="458">
        <f t="shared" si="1"/>
        <v>0</v>
      </c>
      <c r="AZ14" s="458">
        <f t="shared" si="1"/>
        <v>0</v>
      </c>
      <c r="BA14" s="458">
        <f t="shared" si="1"/>
        <v>0</v>
      </c>
      <c r="BB14" s="459">
        <v>0</v>
      </c>
      <c r="BC14" s="456">
        <v>2016</v>
      </c>
    </row>
    <row r="15" spans="1:55" s="221" customFormat="1" ht="30" customHeight="1">
      <c r="A15" s="425" t="s">
        <v>791</v>
      </c>
      <c r="B15" s="601">
        <f>SUM(C15:Y15,AB15:BB15)</f>
        <v>20</v>
      </c>
      <c r="C15" s="926">
        <v>0</v>
      </c>
      <c r="D15" s="926">
        <v>1</v>
      </c>
      <c r="E15" s="926">
        <v>2</v>
      </c>
      <c r="F15" s="926">
        <v>0</v>
      </c>
      <c r="G15" s="926">
        <v>0</v>
      </c>
      <c r="H15" s="926">
        <v>1</v>
      </c>
      <c r="I15" s="926">
        <v>1</v>
      </c>
      <c r="J15" s="928">
        <v>0</v>
      </c>
      <c r="K15" s="928">
        <v>0</v>
      </c>
      <c r="L15" s="928">
        <v>0</v>
      </c>
      <c r="M15" s="926">
        <v>0</v>
      </c>
      <c r="N15" s="926">
        <v>0</v>
      </c>
      <c r="O15" s="926">
        <v>0</v>
      </c>
      <c r="P15" s="926">
        <v>1</v>
      </c>
      <c r="Q15" s="926">
        <v>0</v>
      </c>
      <c r="R15" s="926">
        <v>0</v>
      </c>
      <c r="S15" s="926">
        <v>0</v>
      </c>
      <c r="T15" s="926">
        <v>1</v>
      </c>
      <c r="U15" s="926">
        <v>1</v>
      </c>
      <c r="V15" s="926">
        <v>0</v>
      </c>
      <c r="W15" s="926">
        <v>0</v>
      </c>
      <c r="X15" s="926">
        <v>0</v>
      </c>
      <c r="Y15" s="926">
        <v>1</v>
      </c>
      <c r="Z15" s="929" t="s">
        <v>564</v>
      </c>
      <c r="AA15" s="932" t="s">
        <v>561</v>
      </c>
      <c r="AB15" s="926">
        <v>0</v>
      </c>
      <c r="AC15" s="926">
        <v>2</v>
      </c>
      <c r="AD15" s="926">
        <v>2</v>
      </c>
      <c r="AE15" s="926">
        <v>0</v>
      </c>
      <c r="AF15" s="926">
        <v>0</v>
      </c>
      <c r="AG15" s="926">
        <v>1</v>
      </c>
      <c r="AH15" s="926">
        <v>1</v>
      </c>
      <c r="AI15" s="926">
        <v>0</v>
      </c>
      <c r="AJ15" s="926">
        <v>1</v>
      </c>
      <c r="AK15" s="926">
        <v>0</v>
      </c>
      <c r="AL15" s="926">
        <v>1</v>
      </c>
      <c r="AM15" s="926">
        <v>0</v>
      </c>
      <c r="AN15" s="926">
        <v>1</v>
      </c>
      <c r="AO15" s="926">
        <v>0</v>
      </c>
      <c r="AP15" s="926">
        <v>0</v>
      </c>
      <c r="AQ15" s="926">
        <v>1</v>
      </c>
      <c r="AR15" s="926">
        <v>1</v>
      </c>
      <c r="AS15" s="926">
        <v>0</v>
      </c>
      <c r="AT15" s="926">
        <v>0</v>
      </c>
      <c r="AU15" s="926">
        <v>0</v>
      </c>
      <c r="AV15" s="926">
        <v>0</v>
      </c>
      <c r="AW15" s="926">
        <v>0</v>
      </c>
      <c r="AX15" s="926">
        <v>0</v>
      </c>
      <c r="AY15" s="926">
        <v>0</v>
      </c>
      <c r="AZ15" s="926">
        <v>0</v>
      </c>
      <c r="BA15" s="926">
        <v>0</v>
      </c>
      <c r="BB15" s="927">
        <v>0</v>
      </c>
      <c r="BC15" s="543" t="s">
        <v>792</v>
      </c>
    </row>
    <row r="16" spans="1:55" s="221" customFormat="1" ht="30" customHeight="1">
      <c r="A16" s="425" t="s">
        <v>228</v>
      </c>
      <c r="B16" s="601">
        <f t="shared" ref="B16:B25" si="2">SUM(C16:Y16,AB16:BB16)</f>
        <v>4</v>
      </c>
      <c r="C16" s="926">
        <v>0</v>
      </c>
      <c r="D16" s="926">
        <v>1</v>
      </c>
      <c r="E16" s="926">
        <v>1</v>
      </c>
      <c r="F16" s="926">
        <v>0</v>
      </c>
      <c r="G16" s="926">
        <v>0</v>
      </c>
      <c r="H16" s="926">
        <v>1</v>
      </c>
      <c r="I16" s="926">
        <v>0</v>
      </c>
      <c r="J16" s="926">
        <v>0</v>
      </c>
      <c r="K16" s="926">
        <v>0</v>
      </c>
      <c r="L16" s="926">
        <v>0</v>
      </c>
      <c r="M16" s="926">
        <v>0</v>
      </c>
      <c r="N16" s="926">
        <v>0</v>
      </c>
      <c r="O16" s="926">
        <v>0</v>
      </c>
      <c r="P16" s="926">
        <v>0</v>
      </c>
      <c r="Q16" s="926">
        <v>0</v>
      </c>
      <c r="R16" s="926">
        <v>0</v>
      </c>
      <c r="S16" s="926">
        <v>0</v>
      </c>
      <c r="T16" s="926">
        <v>0</v>
      </c>
      <c r="U16" s="926">
        <v>0</v>
      </c>
      <c r="V16" s="926">
        <v>0</v>
      </c>
      <c r="W16" s="926">
        <v>0</v>
      </c>
      <c r="X16" s="926">
        <v>0</v>
      </c>
      <c r="Y16" s="926">
        <v>0</v>
      </c>
      <c r="Z16" s="929" t="s">
        <v>229</v>
      </c>
      <c r="AA16" s="932" t="s">
        <v>228</v>
      </c>
      <c r="AB16" s="926">
        <v>0</v>
      </c>
      <c r="AC16" s="926">
        <v>1</v>
      </c>
      <c r="AD16" s="926">
        <v>0</v>
      </c>
      <c r="AE16" s="926">
        <v>0</v>
      </c>
      <c r="AF16" s="926">
        <v>0</v>
      </c>
      <c r="AG16" s="926">
        <v>0</v>
      </c>
      <c r="AH16" s="926">
        <v>0</v>
      </c>
      <c r="AI16" s="926" t="s">
        <v>793</v>
      </c>
      <c r="AJ16" s="926">
        <v>0</v>
      </c>
      <c r="AK16" s="926">
        <v>0</v>
      </c>
      <c r="AL16" s="926">
        <v>0</v>
      </c>
      <c r="AM16" s="926">
        <v>0</v>
      </c>
      <c r="AN16" s="926">
        <v>0</v>
      </c>
      <c r="AO16" s="926">
        <v>0</v>
      </c>
      <c r="AP16" s="926">
        <v>0</v>
      </c>
      <c r="AQ16" s="926">
        <v>0</v>
      </c>
      <c r="AR16" s="926">
        <v>0</v>
      </c>
      <c r="AS16" s="926">
        <v>0</v>
      </c>
      <c r="AT16" s="926">
        <v>0</v>
      </c>
      <c r="AU16" s="926">
        <v>0</v>
      </c>
      <c r="AV16" s="926">
        <v>0</v>
      </c>
      <c r="AW16" s="926">
        <v>0</v>
      </c>
      <c r="AX16" s="926">
        <v>0</v>
      </c>
      <c r="AY16" s="926">
        <v>0</v>
      </c>
      <c r="AZ16" s="926">
        <v>0</v>
      </c>
      <c r="BA16" s="926">
        <v>0</v>
      </c>
      <c r="BB16" s="927">
        <v>0</v>
      </c>
      <c r="BC16" s="543" t="s">
        <v>229</v>
      </c>
    </row>
    <row r="17" spans="1:55" s="221" customFormat="1" ht="30" customHeight="1">
      <c r="A17" s="425" t="s">
        <v>230</v>
      </c>
      <c r="B17" s="601">
        <f t="shared" si="2"/>
        <v>4</v>
      </c>
      <c r="C17" s="926">
        <v>0</v>
      </c>
      <c r="D17" s="926">
        <v>0</v>
      </c>
      <c r="E17" s="926">
        <v>2</v>
      </c>
      <c r="F17" s="926">
        <v>0</v>
      </c>
      <c r="G17" s="926">
        <v>0</v>
      </c>
      <c r="H17" s="926">
        <v>1</v>
      </c>
      <c r="I17" s="926">
        <v>0</v>
      </c>
      <c r="J17" s="926">
        <v>0</v>
      </c>
      <c r="K17" s="926">
        <v>0</v>
      </c>
      <c r="L17" s="926">
        <v>0</v>
      </c>
      <c r="M17" s="926">
        <v>0</v>
      </c>
      <c r="N17" s="926">
        <v>0</v>
      </c>
      <c r="O17" s="926">
        <v>0</v>
      </c>
      <c r="P17" s="926">
        <v>0</v>
      </c>
      <c r="Q17" s="926">
        <v>0</v>
      </c>
      <c r="R17" s="926">
        <v>0</v>
      </c>
      <c r="S17" s="926">
        <v>0</v>
      </c>
      <c r="T17" s="926">
        <v>0</v>
      </c>
      <c r="U17" s="926">
        <v>0</v>
      </c>
      <c r="V17" s="926">
        <v>0</v>
      </c>
      <c r="W17" s="926">
        <v>0</v>
      </c>
      <c r="X17" s="926">
        <v>0</v>
      </c>
      <c r="Y17" s="926">
        <v>0</v>
      </c>
      <c r="Z17" s="929" t="s">
        <v>231</v>
      </c>
      <c r="AA17" s="932" t="s">
        <v>230</v>
      </c>
      <c r="AB17" s="926">
        <v>0</v>
      </c>
      <c r="AC17" s="926">
        <v>1</v>
      </c>
      <c r="AD17" s="926">
        <v>0</v>
      </c>
      <c r="AE17" s="926">
        <v>0</v>
      </c>
      <c r="AF17" s="926">
        <v>0</v>
      </c>
      <c r="AG17" s="926">
        <v>0</v>
      </c>
      <c r="AH17" s="926">
        <v>0</v>
      </c>
      <c r="AI17" s="926" t="s">
        <v>793</v>
      </c>
      <c r="AJ17" s="926">
        <v>0</v>
      </c>
      <c r="AK17" s="926">
        <v>0</v>
      </c>
      <c r="AL17" s="926">
        <v>0</v>
      </c>
      <c r="AM17" s="926">
        <v>0</v>
      </c>
      <c r="AN17" s="926">
        <v>0</v>
      </c>
      <c r="AO17" s="926">
        <v>0</v>
      </c>
      <c r="AP17" s="926">
        <v>0</v>
      </c>
      <c r="AQ17" s="926">
        <v>0</v>
      </c>
      <c r="AR17" s="926">
        <v>0</v>
      </c>
      <c r="AS17" s="926">
        <v>0</v>
      </c>
      <c r="AT17" s="926">
        <v>0</v>
      </c>
      <c r="AU17" s="926">
        <v>0</v>
      </c>
      <c r="AV17" s="926">
        <v>0</v>
      </c>
      <c r="AW17" s="926">
        <v>0</v>
      </c>
      <c r="AX17" s="926">
        <v>0</v>
      </c>
      <c r="AY17" s="926">
        <v>0</v>
      </c>
      <c r="AZ17" s="926">
        <v>0</v>
      </c>
      <c r="BA17" s="926">
        <v>0</v>
      </c>
      <c r="BB17" s="927">
        <v>0</v>
      </c>
      <c r="BC17" s="543" t="s">
        <v>231</v>
      </c>
    </row>
    <row r="18" spans="1:55" s="221" customFormat="1" ht="30" customHeight="1">
      <c r="A18" s="425" t="s">
        <v>232</v>
      </c>
      <c r="B18" s="601">
        <f t="shared" si="2"/>
        <v>1</v>
      </c>
      <c r="C18" s="926">
        <v>0</v>
      </c>
      <c r="D18" s="926">
        <v>0</v>
      </c>
      <c r="E18" s="926">
        <v>1</v>
      </c>
      <c r="F18" s="926">
        <v>0</v>
      </c>
      <c r="G18" s="926">
        <v>0</v>
      </c>
      <c r="H18" s="926">
        <v>0</v>
      </c>
      <c r="I18" s="926">
        <v>0</v>
      </c>
      <c r="J18" s="926">
        <v>0</v>
      </c>
      <c r="K18" s="926">
        <v>0</v>
      </c>
      <c r="L18" s="926">
        <v>0</v>
      </c>
      <c r="M18" s="926">
        <v>0</v>
      </c>
      <c r="N18" s="926">
        <v>0</v>
      </c>
      <c r="O18" s="926">
        <v>0</v>
      </c>
      <c r="P18" s="926">
        <v>0</v>
      </c>
      <c r="Q18" s="926">
        <v>0</v>
      </c>
      <c r="R18" s="926">
        <v>0</v>
      </c>
      <c r="S18" s="926">
        <v>0</v>
      </c>
      <c r="T18" s="926">
        <v>0</v>
      </c>
      <c r="U18" s="926">
        <v>0</v>
      </c>
      <c r="V18" s="926">
        <v>0</v>
      </c>
      <c r="W18" s="926">
        <v>0</v>
      </c>
      <c r="X18" s="926">
        <v>0</v>
      </c>
      <c r="Y18" s="926">
        <v>0</v>
      </c>
      <c r="Z18" s="929" t="s">
        <v>794</v>
      </c>
      <c r="AA18" s="932" t="s">
        <v>232</v>
      </c>
      <c r="AB18" s="926">
        <v>0</v>
      </c>
      <c r="AC18" s="926">
        <v>0</v>
      </c>
      <c r="AD18" s="926">
        <v>0</v>
      </c>
      <c r="AE18" s="926">
        <v>0</v>
      </c>
      <c r="AF18" s="926">
        <v>0</v>
      </c>
      <c r="AG18" s="926">
        <v>0</v>
      </c>
      <c r="AH18" s="926">
        <v>0</v>
      </c>
      <c r="AI18" s="926" t="s">
        <v>793</v>
      </c>
      <c r="AJ18" s="926">
        <v>0</v>
      </c>
      <c r="AK18" s="926">
        <v>0</v>
      </c>
      <c r="AL18" s="926">
        <v>0</v>
      </c>
      <c r="AM18" s="926">
        <v>0</v>
      </c>
      <c r="AN18" s="926">
        <v>0</v>
      </c>
      <c r="AO18" s="926">
        <v>0</v>
      </c>
      <c r="AP18" s="926">
        <v>0</v>
      </c>
      <c r="AQ18" s="926">
        <v>0</v>
      </c>
      <c r="AR18" s="926">
        <v>0</v>
      </c>
      <c r="AS18" s="926">
        <v>0</v>
      </c>
      <c r="AT18" s="926">
        <v>0</v>
      </c>
      <c r="AU18" s="926">
        <v>0</v>
      </c>
      <c r="AV18" s="926">
        <v>0</v>
      </c>
      <c r="AW18" s="926">
        <v>0</v>
      </c>
      <c r="AX18" s="926">
        <v>0</v>
      </c>
      <c r="AY18" s="926">
        <v>0</v>
      </c>
      <c r="AZ18" s="926">
        <v>0</v>
      </c>
      <c r="BA18" s="926">
        <v>0</v>
      </c>
      <c r="BB18" s="927">
        <v>0</v>
      </c>
      <c r="BC18" s="543" t="s">
        <v>233</v>
      </c>
    </row>
    <row r="19" spans="1:55" s="221" customFormat="1" ht="30" customHeight="1">
      <c r="A19" s="425" t="s">
        <v>234</v>
      </c>
      <c r="B19" s="601">
        <f t="shared" si="2"/>
        <v>0</v>
      </c>
      <c r="C19" s="926">
        <v>0</v>
      </c>
      <c r="D19" s="926">
        <v>0</v>
      </c>
      <c r="E19" s="926">
        <v>0</v>
      </c>
      <c r="F19" s="926">
        <v>0</v>
      </c>
      <c r="G19" s="926">
        <v>0</v>
      </c>
      <c r="H19" s="926">
        <v>0</v>
      </c>
      <c r="I19" s="926">
        <v>0</v>
      </c>
      <c r="J19" s="926">
        <v>0</v>
      </c>
      <c r="K19" s="926">
        <v>0</v>
      </c>
      <c r="L19" s="926">
        <v>0</v>
      </c>
      <c r="M19" s="926">
        <v>0</v>
      </c>
      <c r="N19" s="926">
        <v>0</v>
      </c>
      <c r="O19" s="926">
        <v>0</v>
      </c>
      <c r="P19" s="926">
        <v>0</v>
      </c>
      <c r="Q19" s="926">
        <v>0</v>
      </c>
      <c r="R19" s="926">
        <v>0</v>
      </c>
      <c r="S19" s="926">
        <v>0</v>
      </c>
      <c r="T19" s="926">
        <v>0</v>
      </c>
      <c r="U19" s="926">
        <v>0</v>
      </c>
      <c r="V19" s="926">
        <v>0</v>
      </c>
      <c r="W19" s="926">
        <v>0</v>
      </c>
      <c r="X19" s="926">
        <v>0</v>
      </c>
      <c r="Y19" s="926">
        <v>0</v>
      </c>
      <c r="Z19" s="929" t="s">
        <v>235</v>
      </c>
      <c r="AA19" s="932" t="s">
        <v>234</v>
      </c>
      <c r="AB19" s="926">
        <v>0</v>
      </c>
      <c r="AC19" s="926">
        <v>0</v>
      </c>
      <c r="AD19" s="926">
        <v>0</v>
      </c>
      <c r="AE19" s="926">
        <v>0</v>
      </c>
      <c r="AF19" s="926">
        <v>0</v>
      </c>
      <c r="AG19" s="926">
        <v>0</v>
      </c>
      <c r="AH19" s="926">
        <v>0</v>
      </c>
      <c r="AI19" s="926" t="s">
        <v>793</v>
      </c>
      <c r="AJ19" s="926">
        <v>0</v>
      </c>
      <c r="AK19" s="926">
        <v>0</v>
      </c>
      <c r="AL19" s="926">
        <v>0</v>
      </c>
      <c r="AM19" s="926">
        <v>0</v>
      </c>
      <c r="AN19" s="926">
        <v>0</v>
      </c>
      <c r="AO19" s="926">
        <v>0</v>
      </c>
      <c r="AP19" s="926">
        <v>0</v>
      </c>
      <c r="AQ19" s="926">
        <v>0</v>
      </c>
      <c r="AR19" s="926">
        <v>0</v>
      </c>
      <c r="AS19" s="926">
        <v>0</v>
      </c>
      <c r="AT19" s="926">
        <v>0</v>
      </c>
      <c r="AU19" s="926">
        <v>0</v>
      </c>
      <c r="AV19" s="926">
        <v>0</v>
      </c>
      <c r="AW19" s="926">
        <v>0</v>
      </c>
      <c r="AX19" s="926">
        <v>0</v>
      </c>
      <c r="AY19" s="926">
        <v>0</v>
      </c>
      <c r="AZ19" s="926">
        <v>0</v>
      </c>
      <c r="BA19" s="926">
        <v>0</v>
      </c>
      <c r="BB19" s="927">
        <v>0</v>
      </c>
      <c r="BC19" s="543" t="s">
        <v>235</v>
      </c>
    </row>
    <row r="20" spans="1:55" s="221" customFormat="1" ht="30" customHeight="1">
      <c r="A20" s="425" t="s">
        <v>236</v>
      </c>
      <c r="B20" s="601">
        <f t="shared" si="2"/>
        <v>1</v>
      </c>
      <c r="C20" s="926">
        <v>0</v>
      </c>
      <c r="D20" s="926">
        <v>0</v>
      </c>
      <c r="E20" s="926">
        <v>1</v>
      </c>
      <c r="F20" s="926">
        <v>0</v>
      </c>
      <c r="G20" s="926">
        <v>0</v>
      </c>
      <c r="H20" s="926">
        <v>0</v>
      </c>
      <c r="I20" s="926">
        <v>0</v>
      </c>
      <c r="J20" s="926">
        <v>0</v>
      </c>
      <c r="K20" s="926">
        <v>0</v>
      </c>
      <c r="L20" s="926">
        <v>0</v>
      </c>
      <c r="M20" s="926">
        <v>0</v>
      </c>
      <c r="N20" s="926">
        <v>0</v>
      </c>
      <c r="O20" s="926">
        <v>0</v>
      </c>
      <c r="P20" s="926">
        <v>0</v>
      </c>
      <c r="Q20" s="926">
        <v>0</v>
      </c>
      <c r="R20" s="926">
        <v>0</v>
      </c>
      <c r="S20" s="926">
        <v>0</v>
      </c>
      <c r="T20" s="926">
        <v>0</v>
      </c>
      <c r="U20" s="926">
        <v>0</v>
      </c>
      <c r="V20" s="926">
        <v>0</v>
      </c>
      <c r="W20" s="926">
        <v>0</v>
      </c>
      <c r="X20" s="926">
        <v>0</v>
      </c>
      <c r="Y20" s="926">
        <v>0</v>
      </c>
      <c r="Z20" s="929" t="s">
        <v>237</v>
      </c>
      <c r="AA20" s="932" t="s">
        <v>236</v>
      </c>
      <c r="AB20" s="926">
        <v>0</v>
      </c>
      <c r="AC20" s="926">
        <v>0</v>
      </c>
      <c r="AD20" s="926">
        <v>0</v>
      </c>
      <c r="AE20" s="926">
        <v>0</v>
      </c>
      <c r="AF20" s="926">
        <v>0</v>
      </c>
      <c r="AG20" s="926">
        <v>0</v>
      </c>
      <c r="AH20" s="926">
        <v>0</v>
      </c>
      <c r="AI20" s="926" t="s">
        <v>793</v>
      </c>
      <c r="AJ20" s="926">
        <v>0</v>
      </c>
      <c r="AK20" s="926">
        <v>0</v>
      </c>
      <c r="AL20" s="926">
        <v>0</v>
      </c>
      <c r="AM20" s="926">
        <v>0</v>
      </c>
      <c r="AN20" s="926">
        <v>0</v>
      </c>
      <c r="AO20" s="926">
        <v>0</v>
      </c>
      <c r="AP20" s="926">
        <v>0</v>
      </c>
      <c r="AQ20" s="926">
        <v>0</v>
      </c>
      <c r="AR20" s="926">
        <v>0</v>
      </c>
      <c r="AS20" s="926">
        <v>0</v>
      </c>
      <c r="AT20" s="926">
        <v>0</v>
      </c>
      <c r="AU20" s="926">
        <v>0</v>
      </c>
      <c r="AV20" s="926">
        <v>0</v>
      </c>
      <c r="AW20" s="926">
        <v>0</v>
      </c>
      <c r="AX20" s="926">
        <v>0</v>
      </c>
      <c r="AY20" s="926">
        <v>0</v>
      </c>
      <c r="AZ20" s="926">
        <v>0</v>
      </c>
      <c r="BA20" s="926">
        <v>0</v>
      </c>
      <c r="BB20" s="927">
        <v>0</v>
      </c>
      <c r="BC20" s="543" t="s">
        <v>237</v>
      </c>
    </row>
    <row r="21" spans="1:55" s="221" customFormat="1" ht="30" customHeight="1">
      <c r="A21" s="425" t="s">
        <v>238</v>
      </c>
      <c r="B21" s="601">
        <f t="shared" si="2"/>
        <v>1</v>
      </c>
      <c r="C21" s="926">
        <v>0</v>
      </c>
      <c r="D21" s="926">
        <v>0</v>
      </c>
      <c r="E21" s="926">
        <v>1</v>
      </c>
      <c r="F21" s="926">
        <v>0</v>
      </c>
      <c r="G21" s="926">
        <v>0</v>
      </c>
      <c r="H21" s="926">
        <v>0</v>
      </c>
      <c r="I21" s="926">
        <v>0</v>
      </c>
      <c r="J21" s="926">
        <v>0</v>
      </c>
      <c r="K21" s="926">
        <v>0</v>
      </c>
      <c r="L21" s="926">
        <v>0</v>
      </c>
      <c r="M21" s="926">
        <v>0</v>
      </c>
      <c r="N21" s="926">
        <v>0</v>
      </c>
      <c r="O21" s="926">
        <v>0</v>
      </c>
      <c r="P21" s="926">
        <v>0</v>
      </c>
      <c r="Q21" s="926">
        <v>0</v>
      </c>
      <c r="R21" s="926">
        <v>0</v>
      </c>
      <c r="S21" s="926">
        <v>0</v>
      </c>
      <c r="T21" s="926">
        <v>0</v>
      </c>
      <c r="U21" s="926">
        <v>0</v>
      </c>
      <c r="V21" s="926">
        <v>0</v>
      </c>
      <c r="W21" s="926">
        <v>0</v>
      </c>
      <c r="X21" s="926">
        <v>0</v>
      </c>
      <c r="Y21" s="926">
        <v>0</v>
      </c>
      <c r="Z21" s="929" t="s">
        <v>239</v>
      </c>
      <c r="AA21" s="932" t="s">
        <v>238</v>
      </c>
      <c r="AB21" s="926">
        <v>0</v>
      </c>
      <c r="AC21" s="926">
        <v>0</v>
      </c>
      <c r="AD21" s="926">
        <v>0</v>
      </c>
      <c r="AE21" s="926">
        <v>0</v>
      </c>
      <c r="AF21" s="926">
        <v>0</v>
      </c>
      <c r="AG21" s="926">
        <v>0</v>
      </c>
      <c r="AH21" s="926">
        <v>0</v>
      </c>
      <c r="AI21" s="926" t="s">
        <v>793</v>
      </c>
      <c r="AJ21" s="926">
        <v>0</v>
      </c>
      <c r="AK21" s="926">
        <v>0</v>
      </c>
      <c r="AL21" s="926">
        <v>0</v>
      </c>
      <c r="AM21" s="926">
        <v>0</v>
      </c>
      <c r="AN21" s="926">
        <v>0</v>
      </c>
      <c r="AO21" s="926">
        <v>0</v>
      </c>
      <c r="AP21" s="926">
        <v>0</v>
      </c>
      <c r="AQ21" s="926">
        <v>0</v>
      </c>
      <c r="AR21" s="926">
        <v>0</v>
      </c>
      <c r="AS21" s="926">
        <v>0</v>
      </c>
      <c r="AT21" s="926">
        <v>0</v>
      </c>
      <c r="AU21" s="926">
        <v>0</v>
      </c>
      <c r="AV21" s="926">
        <v>0</v>
      </c>
      <c r="AW21" s="926">
        <v>0</v>
      </c>
      <c r="AX21" s="926">
        <v>0</v>
      </c>
      <c r="AY21" s="926">
        <v>0</v>
      </c>
      <c r="AZ21" s="926">
        <v>0</v>
      </c>
      <c r="BA21" s="926">
        <v>0</v>
      </c>
      <c r="BB21" s="927">
        <v>0</v>
      </c>
      <c r="BC21" s="543" t="s">
        <v>239</v>
      </c>
    </row>
    <row r="22" spans="1:55" s="221" customFormat="1" ht="30" customHeight="1">
      <c r="A22" s="425" t="s">
        <v>240</v>
      </c>
      <c r="B22" s="601">
        <f t="shared" si="2"/>
        <v>1</v>
      </c>
      <c r="C22" s="926">
        <v>0</v>
      </c>
      <c r="D22" s="926">
        <v>0</v>
      </c>
      <c r="E22" s="926">
        <v>1</v>
      </c>
      <c r="F22" s="926">
        <v>0</v>
      </c>
      <c r="G22" s="926">
        <v>0</v>
      </c>
      <c r="H22" s="926">
        <v>0</v>
      </c>
      <c r="I22" s="926">
        <v>0</v>
      </c>
      <c r="J22" s="926">
        <v>0</v>
      </c>
      <c r="K22" s="926">
        <v>0</v>
      </c>
      <c r="L22" s="926">
        <v>0</v>
      </c>
      <c r="M22" s="926">
        <v>0</v>
      </c>
      <c r="N22" s="926">
        <v>0</v>
      </c>
      <c r="O22" s="926">
        <v>0</v>
      </c>
      <c r="P22" s="926">
        <v>0</v>
      </c>
      <c r="Q22" s="926">
        <v>0</v>
      </c>
      <c r="R22" s="926">
        <v>0</v>
      </c>
      <c r="S22" s="926">
        <v>0</v>
      </c>
      <c r="T22" s="926">
        <v>0</v>
      </c>
      <c r="U22" s="926">
        <v>0</v>
      </c>
      <c r="V22" s="926">
        <v>0</v>
      </c>
      <c r="W22" s="926">
        <v>0</v>
      </c>
      <c r="X22" s="926">
        <v>0</v>
      </c>
      <c r="Y22" s="926">
        <v>0</v>
      </c>
      <c r="Z22" s="929" t="s">
        <v>608</v>
      </c>
      <c r="AA22" s="932" t="s">
        <v>240</v>
      </c>
      <c r="AB22" s="926">
        <v>0</v>
      </c>
      <c r="AC22" s="926">
        <v>0</v>
      </c>
      <c r="AD22" s="926">
        <v>0</v>
      </c>
      <c r="AE22" s="926">
        <v>0</v>
      </c>
      <c r="AF22" s="926">
        <v>0</v>
      </c>
      <c r="AG22" s="926">
        <v>0</v>
      </c>
      <c r="AH22" s="926">
        <v>0</v>
      </c>
      <c r="AI22" s="926" t="s">
        <v>793</v>
      </c>
      <c r="AJ22" s="926">
        <v>0</v>
      </c>
      <c r="AK22" s="926">
        <v>0</v>
      </c>
      <c r="AL22" s="926">
        <v>0</v>
      </c>
      <c r="AM22" s="926">
        <v>0</v>
      </c>
      <c r="AN22" s="926">
        <v>0</v>
      </c>
      <c r="AO22" s="926">
        <v>0</v>
      </c>
      <c r="AP22" s="926">
        <v>0</v>
      </c>
      <c r="AQ22" s="926">
        <v>0</v>
      </c>
      <c r="AR22" s="926">
        <v>0</v>
      </c>
      <c r="AS22" s="926">
        <v>0</v>
      </c>
      <c r="AT22" s="926">
        <v>0</v>
      </c>
      <c r="AU22" s="926">
        <v>0</v>
      </c>
      <c r="AV22" s="926">
        <v>0</v>
      </c>
      <c r="AW22" s="926">
        <v>0</v>
      </c>
      <c r="AX22" s="926">
        <v>0</v>
      </c>
      <c r="AY22" s="926">
        <v>0</v>
      </c>
      <c r="AZ22" s="926">
        <v>0</v>
      </c>
      <c r="BA22" s="926">
        <v>0</v>
      </c>
      <c r="BB22" s="927">
        <v>0</v>
      </c>
      <c r="BC22" s="543" t="s">
        <v>608</v>
      </c>
    </row>
    <row r="23" spans="1:55" s="221" customFormat="1" ht="30" customHeight="1">
      <c r="A23" s="425" t="s">
        <v>242</v>
      </c>
      <c r="B23" s="601">
        <f t="shared" si="2"/>
        <v>2</v>
      </c>
      <c r="C23" s="926">
        <v>0</v>
      </c>
      <c r="D23" s="926">
        <v>0</v>
      </c>
      <c r="E23" s="926">
        <v>1</v>
      </c>
      <c r="F23" s="926">
        <v>0</v>
      </c>
      <c r="G23" s="926">
        <v>0</v>
      </c>
      <c r="H23" s="926">
        <v>0</v>
      </c>
      <c r="I23" s="926">
        <v>0</v>
      </c>
      <c r="J23" s="926">
        <v>0</v>
      </c>
      <c r="K23" s="926">
        <v>0</v>
      </c>
      <c r="L23" s="926">
        <v>0</v>
      </c>
      <c r="M23" s="926">
        <v>0</v>
      </c>
      <c r="N23" s="926">
        <v>0</v>
      </c>
      <c r="O23" s="926">
        <v>0</v>
      </c>
      <c r="P23" s="926">
        <v>0</v>
      </c>
      <c r="Q23" s="926">
        <v>0</v>
      </c>
      <c r="R23" s="926">
        <v>0</v>
      </c>
      <c r="S23" s="926">
        <v>0</v>
      </c>
      <c r="T23" s="926">
        <v>0</v>
      </c>
      <c r="U23" s="926">
        <v>0</v>
      </c>
      <c r="V23" s="926">
        <v>0</v>
      </c>
      <c r="W23" s="926">
        <v>0</v>
      </c>
      <c r="X23" s="926">
        <v>0</v>
      </c>
      <c r="Y23" s="926">
        <v>0</v>
      </c>
      <c r="Z23" s="929" t="s">
        <v>243</v>
      </c>
      <c r="AA23" s="932" t="s">
        <v>242</v>
      </c>
      <c r="AB23" s="926">
        <v>0</v>
      </c>
      <c r="AC23" s="926">
        <v>1</v>
      </c>
      <c r="AD23" s="926">
        <v>0</v>
      </c>
      <c r="AE23" s="926">
        <v>0</v>
      </c>
      <c r="AF23" s="926">
        <v>0</v>
      </c>
      <c r="AG23" s="926">
        <v>0</v>
      </c>
      <c r="AH23" s="926">
        <v>0</v>
      </c>
      <c r="AI23" s="926" t="s">
        <v>793</v>
      </c>
      <c r="AJ23" s="926">
        <v>0</v>
      </c>
      <c r="AK23" s="926">
        <v>0</v>
      </c>
      <c r="AL23" s="926">
        <v>0</v>
      </c>
      <c r="AM23" s="926">
        <v>0</v>
      </c>
      <c r="AN23" s="926">
        <v>0</v>
      </c>
      <c r="AO23" s="926">
        <v>0</v>
      </c>
      <c r="AP23" s="926">
        <v>0</v>
      </c>
      <c r="AQ23" s="926">
        <v>0</v>
      </c>
      <c r="AR23" s="926">
        <v>0</v>
      </c>
      <c r="AS23" s="926">
        <v>0</v>
      </c>
      <c r="AT23" s="926">
        <v>0</v>
      </c>
      <c r="AU23" s="926">
        <v>0</v>
      </c>
      <c r="AV23" s="926">
        <v>0</v>
      </c>
      <c r="AW23" s="926">
        <v>0</v>
      </c>
      <c r="AX23" s="926">
        <v>0</v>
      </c>
      <c r="AY23" s="926">
        <v>0</v>
      </c>
      <c r="AZ23" s="926">
        <v>0</v>
      </c>
      <c r="BA23" s="926">
        <v>0</v>
      </c>
      <c r="BB23" s="927">
        <v>0</v>
      </c>
      <c r="BC23" s="543" t="s">
        <v>243</v>
      </c>
    </row>
    <row r="24" spans="1:55" s="221" customFormat="1" ht="30" customHeight="1">
      <c r="A24" s="425" t="s">
        <v>244</v>
      </c>
      <c r="B24" s="601">
        <f t="shared" si="2"/>
        <v>3</v>
      </c>
      <c r="C24" s="926">
        <v>1</v>
      </c>
      <c r="D24" s="926">
        <v>0</v>
      </c>
      <c r="E24" s="926">
        <v>1</v>
      </c>
      <c r="F24" s="926">
        <v>0</v>
      </c>
      <c r="G24" s="926">
        <v>0</v>
      </c>
      <c r="H24" s="926">
        <v>0</v>
      </c>
      <c r="I24" s="926">
        <v>0</v>
      </c>
      <c r="J24" s="926">
        <v>0</v>
      </c>
      <c r="K24" s="926">
        <v>0</v>
      </c>
      <c r="L24" s="926">
        <v>0</v>
      </c>
      <c r="M24" s="926">
        <v>0</v>
      </c>
      <c r="N24" s="926">
        <v>0</v>
      </c>
      <c r="O24" s="926">
        <v>0</v>
      </c>
      <c r="P24" s="926">
        <v>0</v>
      </c>
      <c r="Q24" s="926">
        <v>0</v>
      </c>
      <c r="R24" s="926">
        <v>0</v>
      </c>
      <c r="S24" s="926">
        <v>0</v>
      </c>
      <c r="T24" s="926">
        <v>0</v>
      </c>
      <c r="U24" s="926">
        <v>0</v>
      </c>
      <c r="V24" s="926">
        <v>0</v>
      </c>
      <c r="W24" s="926">
        <v>0</v>
      </c>
      <c r="X24" s="926">
        <v>0</v>
      </c>
      <c r="Y24" s="926">
        <v>0</v>
      </c>
      <c r="Z24" s="929" t="s">
        <v>245</v>
      </c>
      <c r="AA24" s="932" t="s">
        <v>244</v>
      </c>
      <c r="AB24" s="926">
        <v>0</v>
      </c>
      <c r="AC24" s="926">
        <v>1</v>
      </c>
      <c r="AD24" s="926">
        <v>0</v>
      </c>
      <c r="AE24" s="926">
        <v>0</v>
      </c>
      <c r="AF24" s="926">
        <v>0</v>
      </c>
      <c r="AG24" s="926">
        <v>0</v>
      </c>
      <c r="AH24" s="926">
        <v>0</v>
      </c>
      <c r="AI24" s="926" t="s">
        <v>793</v>
      </c>
      <c r="AJ24" s="926">
        <v>0</v>
      </c>
      <c r="AK24" s="926">
        <v>0</v>
      </c>
      <c r="AL24" s="926">
        <v>0</v>
      </c>
      <c r="AM24" s="926">
        <v>0</v>
      </c>
      <c r="AN24" s="926">
        <v>0</v>
      </c>
      <c r="AO24" s="926">
        <v>0</v>
      </c>
      <c r="AP24" s="926">
        <v>0</v>
      </c>
      <c r="AQ24" s="926">
        <v>0</v>
      </c>
      <c r="AR24" s="926">
        <v>0</v>
      </c>
      <c r="AS24" s="926">
        <v>0</v>
      </c>
      <c r="AT24" s="926">
        <v>0</v>
      </c>
      <c r="AU24" s="926">
        <v>0</v>
      </c>
      <c r="AV24" s="926">
        <v>0</v>
      </c>
      <c r="AW24" s="926">
        <v>0</v>
      </c>
      <c r="AX24" s="926">
        <v>0</v>
      </c>
      <c r="AY24" s="926">
        <v>0</v>
      </c>
      <c r="AZ24" s="926">
        <v>0</v>
      </c>
      <c r="BA24" s="926">
        <v>0</v>
      </c>
      <c r="BB24" s="927">
        <v>0</v>
      </c>
      <c r="BC24" s="543" t="s">
        <v>245</v>
      </c>
    </row>
    <row r="25" spans="1:55" s="221" customFormat="1" ht="30" customHeight="1" thickBot="1">
      <c r="A25" s="464" t="s">
        <v>246</v>
      </c>
      <c r="B25" s="602">
        <f t="shared" si="2"/>
        <v>1</v>
      </c>
      <c r="C25" s="931">
        <v>0</v>
      </c>
      <c r="D25" s="931">
        <v>0</v>
      </c>
      <c r="E25" s="931">
        <v>1</v>
      </c>
      <c r="F25" s="931">
        <v>0</v>
      </c>
      <c r="G25" s="931">
        <v>0</v>
      </c>
      <c r="H25" s="931">
        <v>0</v>
      </c>
      <c r="I25" s="931">
        <v>0</v>
      </c>
      <c r="J25" s="931">
        <v>0</v>
      </c>
      <c r="K25" s="931">
        <v>0</v>
      </c>
      <c r="L25" s="931">
        <v>0</v>
      </c>
      <c r="M25" s="931">
        <v>0</v>
      </c>
      <c r="N25" s="931">
        <v>0</v>
      </c>
      <c r="O25" s="931">
        <v>0</v>
      </c>
      <c r="P25" s="931">
        <v>0</v>
      </c>
      <c r="Q25" s="931">
        <v>0</v>
      </c>
      <c r="R25" s="931">
        <v>0</v>
      </c>
      <c r="S25" s="931">
        <v>0</v>
      </c>
      <c r="T25" s="931">
        <v>0</v>
      </c>
      <c r="U25" s="931">
        <v>0</v>
      </c>
      <c r="V25" s="931">
        <v>0</v>
      </c>
      <c r="W25" s="931">
        <v>0</v>
      </c>
      <c r="X25" s="931">
        <v>0</v>
      </c>
      <c r="Y25" s="931">
        <v>0</v>
      </c>
      <c r="Z25" s="930" t="s">
        <v>795</v>
      </c>
      <c r="AA25" s="933" t="s">
        <v>246</v>
      </c>
      <c r="AB25" s="931">
        <v>0</v>
      </c>
      <c r="AC25" s="931">
        <v>0</v>
      </c>
      <c r="AD25" s="931">
        <v>0</v>
      </c>
      <c r="AE25" s="931">
        <v>0</v>
      </c>
      <c r="AF25" s="931">
        <v>0</v>
      </c>
      <c r="AG25" s="931">
        <v>0</v>
      </c>
      <c r="AH25" s="931">
        <v>0</v>
      </c>
      <c r="AI25" s="931" t="s">
        <v>793</v>
      </c>
      <c r="AJ25" s="931">
        <v>0</v>
      </c>
      <c r="AK25" s="931">
        <v>0</v>
      </c>
      <c r="AL25" s="931">
        <v>0</v>
      </c>
      <c r="AM25" s="931">
        <v>0</v>
      </c>
      <c r="AN25" s="931">
        <v>0</v>
      </c>
      <c r="AO25" s="931">
        <v>0</v>
      </c>
      <c r="AP25" s="931">
        <v>0</v>
      </c>
      <c r="AQ25" s="931">
        <v>0</v>
      </c>
      <c r="AR25" s="931">
        <v>0</v>
      </c>
      <c r="AS25" s="931">
        <v>0</v>
      </c>
      <c r="AT25" s="931">
        <v>0</v>
      </c>
      <c r="AU25" s="931">
        <v>0</v>
      </c>
      <c r="AV25" s="931">
        <v>0</v>
      </c>
      <c r="AW25" s="931">
        <v>0</v>
      </c>
      <c r="AX25" s="931">
        <v>0</v>
      </c>
      <c r="AY25" s="931">
        <v>0</v>
      </c>
      <c r="AZ25" s="931">
        <v>0</v>
      </c>
      <c r="BA25" s="931">
        <v>0</v>
      </c>
      <c r="BB25" s="934">
        <v>0</v>
      </c>
      <c r="BC25" s="487" t="s">
        <v>796</v>
      </c>
    </row>
    <row r="26" spans="1:55" s="191" customFormat="1" ht="35.1" customHeight="1">
      <c r="A26" s="492" t="s">
        <v>797</v>
      </c>
      <c r="B26" s="193"/>
      <c r="C26" s="193"/>
      <c r="D26" s="193"/>
      <c r="E26" s="193"/>
      <c r="F26" s="430"/>
      <c r="G26" s="430"/>
      <c r="H26" s="430"/>
      <c r="I26" s="193"/>
      <c r="J26" s="193"/>
      <c r="K26" s="193"/>
      <c r="L26" s="193"/>
      <c r="M26" s="193"/>
      <c r="N26" s="193"/>
      <c r="O26" s="1278" t="s">
        <v>798</v>
      </c>
      <c r="P26" s="1278"/>
      <c r="Q26" s="1278"/>
      <c r="R26" s="1278"/>
      <c r="S26" s="1278"/>
      <c r="T26" s="1278"/>
      <c r="U26" s="1278"/>
      <c r="V26" s="1278"/>
      <c r="W26" s="1278"/>
      <c r="X26" s="1278"/>
      <c r="Y26" s="1278"/>
      <c r="Z26" s="1278"/>
      <c r="AA26" s="1279" t="s">
        <v>797</v>
      </c>
      <c r="AB26" s="1279"/>
      <c r="AC26" s="1279"/>
      <c r="AD26" s="193"/>
      <c r="AE26" s="193"/>
      <c r="AF26" s="193"/>
      <c r="AG26" s="193"/>
      <c r="AH26" s="193"/>
      <c r="AI26" s="193"/>
      <c r="AJ26" s="493"/>
      <c r="AK26" s="1217" t="s">
        <v>799</v>
      </c>
      <c r="AL26" s="1217"/>
      <c r="AM26" s="1217"/>
      <c r="AN26" s="1217"/>
      <c r="AO26" s="1217"/>
      <c r="AP26" s="1217"/>
      <c r="AQ26" s="1217"/>
      <c r="AR26" s="1217"/>
      <c r="AS26" s="1217"/>
      <c r="AT26" s="1217"/>
      <c r="AU26" s="1217"/>
      <c r="AV26" s="1217"/>
      <c r="AW26" s="1217"/>
      <c r="AX26" s="1217"/>
      <c r="AY26" s="1217"/>
      <c r="AZ26" s="1217"/>
      <c r="BA26" s="1217"/>
      <c r="BB26" s="1217"/>
      <c r="BC26" s="1217"/>
    </row>
    <row r="27" spans="1:55" ht="35.1" customHeight="1">
      <c r="B27" s="230"/>
      <c r="C27" s="230"/>
      <c r="D27" s="230"/>
      <c r="E27" s="230"/>
      <c r="F27" s="494"/>
      <c r="G27" s="494"/>
      <c r="H27" s="494"/>
      <c r="I27" s="230"/>
      <c r="J27" s="230"/>
      <c r="K27" s="230"/>
      <c r="L27" s="230"/>
      <c r="M27" s="230"/>
      <c r="N27" s="230"/>
      <c r="O27" s="494"/>
      <c r="P27" s="494"/>
      <c r="Q27" s="494"/>
      <c r="R27" s="494"/>
      <c r="S27" s="494"/>
      <c r="T27" s="494"/>
      <c r="U27" s="230"/>
      <c r="V27" s="494"/>
      <c r="W27" s="494"/>
      <c r="X27" s="494"/>
      <c r="Y27" s="494"/>
      <c r="AC27" s="230"/>
      <c r="AD27" s="230"/>
      <c r="AE27" s="230"/>
      <c r="AF27" s="230"/>
      <c r="AG27" s="230"/>
      <c r="AH27" s="230"/>
      <c r="AI27" s="230"/>
      <c r="AJ27" s="605"/>
      <c r="AK27" s="605"/>
      <c r="AL27" s="605"/>
      <c r="AM27" s="606"/>
      <c r="AN27" s="605"/>
      <c r="AO27" s="605"/>
      <c r="AP27" s="605"/>
      <c r="AQ27" s="606"/>
      <c r="AR27" s="607"/>
    </row>
    <row r="28" spans="1:55" ht="35.1" customHeight="1">
      <c r="B28" s="230"/>
      <c r="C28" s="230"/>
      <c r="D28" s="230"/>
      <c r="E28" s="230"/>
      <c r="F28" s="494"/>
      <c r="G28" s="494"/>
      <c r="H28" s="494"/>
      <c r="I28" s="230"/>
      <c r="J28" s="230"/>
      <c r="K28" s="230"/>
      <c r="L28" s="230"/>
      <c r="M28" s="230"/>
      <c r="N28" s="230"/>
      <c r="O28" s="494"/>
      <c r="P28" s="494"/>
      <c r="Q28" s="494"/>
      <c r="R28" s="494"/>
      <c r="S28" s="494"/>
      <c r="T28" s="494"/>
      <c r="U28" s="230"/>
      <c r="V28" s="494"/>
      <c r="W28" s="494"/>
      <c r="X28" s="494"/>
      <c r="Y28" s="494"/>
      <c r="AC28" s="230"/>
      <c r="AD28" s="230"/>
      <c r="AE28" s="230"/>
      <c r="AF28" s="230"/>
      <c r="AG28" s="230"/>
      <c r="AH28" s="230"/>
      <c r="AI28" s="230"/>
      <c r="AJ28" s="605"/>
      <c r="AK28" s="605"/>
      <c r="AL28" s="605"/>
      <c r="AM28" s="606"/>
      <c r="AN28" s="605"/>
      <c r="AO28" s="605"/>
      <c r="AP28" s="605"/>
      <c r="AQ28" s="606"/>
      <c r="AR28" s="607"/>
    </row>
    <row r="29" spans="1:55" ht="35.1" customHeight="1">
      <c r="B29" s="230"/>
      <c r="C29" s="230"/>
      <c r="D29" s="230"/>
      <c r="E29" s="230"/>
      <c r="F29" s="494"/>
      <c r="G29" s="494"/>
      <c r="H29" s="494"/>
      <c r="I29" s="230"/>
      <c r="J29" s="230"/>
      <c r="K29" s="230"/>
      <c r="L29" s="230"/>
      <c r="M29" s="230"/>
      <c r="N29" s="230"/>
      <c r="O29" s="494"/>
      <c r="P29" s="494"/>
      <c r="Q29" s="494"/>
      <c r="R29" s="494"/>
      <c r="S29" s="494"/>
      <c r="T29" s="494"/>
      <c r="U29" s="230"/>
      <c r="V29" s="494"/>
      <c r="W29" s="494"/>
      <c r="X29" s="494"/>
      <c r="Y29" s="494"/>
      <c r="AC29" s="230"/>
      <c r="AD29" s="230"/>
      <c r="AE29" s="230"/>
      <c r="AF29" s="230"/>
      <c r="AG29" s="230"/>
      <c r="AH29" s="230"/>
      <c r="AI29" s="230"/>
      <c r="AJ29" s="605"/>
      <c r="AK29" s="605"/>
      <c r="AL29" s="605"/>
      <c r="AM29" s="606"/>
      <c r="AN29" s="605"/>
      <c r="AO29" s="605"/>
      <c r="AP29" s="605"/>
      <c r="AQ29" s="606"/>
      <c r="AR29" s="607"/>
    </row>
    <row r="30" spans="1:55" ht="35.1" customHeight="1">
      <c r="F30" s="494"/>
      <c r="G30" s="494"/>
      <c r="H30" s="494"/>
      <c r="O30" s="494"/>
      <c r="P30" s="494"/>
      <c r="Q30" s="494"/>
      <c r="R30" s="494"/>
      <c r="S30" s="494"/>
      <c r="T30" s="494"/>
      <c r="V30" s="494"/>
      <c r="W30" s="494"/>
      <c r="X30" s="494"/>
      <c r="Y30" s="494"/>
      <c r="AM30" s="606"/>
      <c r="AQ30" s="606"/>
    </row>
    <row r="31" spans="1:55" ht="35.1" customHeight="1">
      <c r="F31" s="494"/>
      <c r="G31" s="494"/>
      <c r="H31" s="494"/>
      <c r="O31" s="494"/>
      <c r="P31" s="494"/>
      <c r="Q31" s="494"/>
      <c r="R31" s="494"/>
      <c r="S31" s="494"/>
      <c r="T31" s="494"/>
      <c r="V31" s="494"/>
      <c r="W31" s="494"/>
      <c r="X31" s="494"/>
      <c r="Y31" s="494"/>
      <c r="AM31" s="606"/>
      <c r="AQ31" s="606"/>
    </row>
    <row r="32" spans="1:55" ht="35.1" customHeight="1">
      <c r="A32" s="228"/>
      <c r="F32" s="494"/>
      <c r="G32" s="494"/>
      <c r="H32" s="494"/>
      <c r="O32" s="494"/>
      <c r="P32" s="494"/>
      <c r="Q32" s="494"/>
      <c r="R32" s="494"/>
      <c r="S32" s="494"/>
      <c r="T32" s="494"/>
      <c r="V32" s="494"/>
      <c r="W32" s="494"/>
      <c r="X32" s="494"/>
      <c r="Y32" s="494"/>
      <c r="AM32" s="606"/>
      <c r="AQ32" s="606"/>
    </row>
    <row r="33" spans="2:55" ht="35.1" customHeight="1">
      <c r="B33" s="608"/>
      <c r="C33" s="608"/>
      <c r="D33" s="608"/>
      <c r="E33" s="608"/>
      <c r="F33" s="494"/>
      <c r="G33" s="494"/>
      <c r="H33" s="494"/>
      <c r="O33" s="494"/>
      <c r="P33" s="494"/>
      <c r="Q33" s="494"/>
      <c r="R33" s="494"/>
      <c r="S33" s="494"/>
      <c r="T33" s="494"/>
      <c r="V33" s="494"/>
      <c r="W33" s="494"/>
      <c r="X33" s="494"/>
      <c r="Y33" s="494"/>
      <c r="AM33" s="606"/>
      <c r="AN33" s="608"/>
      <c r="AO33" s="608"/>
      <c r="AQ33" s="608"/>
      <c r="AR33" s="608"/>
      <c r="AS33" s="608"/>
      <c r="AT33" s="608"/>
      <c r="AU33" s="608"/>
      <c r="AV33" s="608"/>
      <c r="AW33" s="608"/>
      <c r="AX33" s="608"/>
      <c r="AY33" s="608"/>
      <c r="AZ33" s="608"/>
      <c r="BA33" s="608"/>
      <c r="BB33" s="608"/>
      <c r="BC33" s="608"/>
    </row>
    <row r="34" spans="2:55" ht="35.1" customHeight="1">
      <c r="B34" s="608"/>
      <c r="C34" s="608"/>
      <c r="D34" s="608"/>
      <c r="E34" s="608"/>
      <c r="F34" s="494"/>
      <c r="G34" s="494"/>
      <c r="H34" s="494"/>
      <c r="O34" s="494"/>
      <c r="P34" s="494"/>
      <c r="Q34" s="494"/>
      <c r="R34" s="494"/>
      <c r="S34" s="494"/>
      <c r="T34" s="494"/>
      <c r="V34" s="494"/>
      <c r="W34" s="494"/>
      <c r="X34" s="494"/>
      <c r="Y34" s="494"/>
      <c r="AM34" s="606"/>
      <c r="AN34" s="608"/>
      <c r="AO34" s="608"/>
      <c r="AQ34" s="608"/>
      <c r="AR34" s="608"/>
      <c r="AS34" s="608"/>
      <c r="AT34" s="608"/>
      <c r="AU34" s="608"/>
      <c r="AV34" s="608"/>
      <c r="AW34" s="608"/>
      <c r="AX34" s="608"/>
      <c r="AY34" s="608"/>
      <c r="AZ34" s="608"/>
      <c r="BA34" s="608"/>
      <c r="BB34" s="608"/>
      <c r="BC34" s="608"/>
    </row>
    <row r="35" spans="2:55" ht="35.1" customHeight="1">
      <c r="B35" s="608"/>
      <c r="C35" s="608"/>
      <c r="D35" s="608"/>
      <c r="E35" s="608"/>
      <c r="F35" s="494"/>
      <c r="G35" s="494"/>
      <c r="H35" s="494"/>
      <c r="O35" s="494"/>
      <c r="P35" s="494"/>
      <c r="Q35" s="494"/>
      <c r="R35" s="494"/>
      <c r="S35" s="494"/>
      <c r="T35" s="494"/>
      <c r="V35" s="494"/>
      <c r="W35" s="494"/>
      <c r="X35" s="494"/>
      <c r="Y35" s="494"/>
      <c r="AM35" s="606"/>
      <c r="AN35" s="608"/>
      <c r="AO35" s="608"/>
      <c r="AQ35" s="608"/>
      <c r="AR35" s="608"/>
      <c r="AS35" s="608"/>
      <c r="AT35" s="608"/>
      <c r="AU35" s="608"/>
      <c r="AV35" s="608"/>
      <c r="AW35" s="608"/>
      <c r="AX35" s="608"/>
      <c r="AY35" s="608"/>
      <c r="AZ35" s="608"/>
      <c r="BA35" s="608"/>
      <c r="BB35" s="608"/>
      <c r="BC35" s="608"/>
    </row>
    <row r="36" spans="2:55" ht="35.1" customHeight="1">
      <c r="F36" s="494"/>
      <c r="G36" s="494"/>
      <c r="H36" s="494"/>
      <c r="O36" s="494"/>
      <c r="P36" s="494"/>
      <c r="Q36" s="494"/>
      <c r="R36" s="494"/>
      <c r="S36" s="494"/>
      <c r="T36" s="494"/>
      <c r="V36" s="494"/>
      <c r="W36" s="494"/>
      <c r="X36" s="494"/>
      <c r="Y36" s="494"/>
      <c r="AM36" s="606"/>
    </row>
    <row r="37" spans="2:55" ht="35.1" customHeight="1">
      <c r="F37" s="494"/>
      <c r="G37" s="494"/>
      <c r="H37" s="494"/>
      <c r="O37" s="494"/>
      <c r="P37" s="494"/>
      <c r="Q37" s="494"/>
      <c r="R37" s="494"/>
      <c r="S37" s="494"/>
      <c r="T37" s="494"/>
      <c r="V37" s="494"/>
      <c r="W37" s="494"/>
      <c r="X37" s="494"/>
      <c r="Y37" s="494"/>
      <c r="AM37" s="606"/>
    </row>
    <row r="38" spans="2:55" ht="35.1" customHeight="1">
      <c r="F38" s="494"/>
      <c r="G38" s="494"/>
      <c r="H38" s="494"/>
      <c r="O38" s="494"/>
      <c r="P38" s="494"/>
      <c r="Q38" s="494"/>
      <c r="R38" s="494"/>
      <c r="S38" s="494"/>
      <c r="T38" s="494"/>
      <c r="V38" s="494"/>
      <c r="W38" s="494"/>
      <c r="X38" s="494"/>
      <c r="Y38" s="494"/>
      <c r="AM38" s="606"/>
    </row>
    <row r="39" spans="2:55" ht="35.1" customHeight="1">
      <c r="F39" s="494"/>
      <c r="G39" s="494"/>
      <c r="H39" s="494"/>
      <c r="O39" s="494"/>
      <c r="P39" s="494"/>
      <c r="Q39" s="494"/>
      <c r="R39" s="494"/>
      <c r="S39" s="494"/>
      <c r="T39" s="494"/>
      <c r="V39" s="494"/>
      <c r="W39" s="494"/>
      <c r="X39" s="494"/>
      <c r="Y39" s="494"/>
      <c r="AM39" s="606"/>
    </row>
    <row r="40" spans="2:55" ht="35.1" customHeight="1">
      <c r="F40" s="494"/>
      <c r="G40" s="494"/>
      <c r="H40" s="494"/>
      <c r="O40" s="494"/>
      <c r="P40" s="494"/>
      <c r="Q40" s="494"/>
      <c r="R40" s="494"/>
      <c r="S40" s="494"/>
      <c r="T40" s="494"/>
      <c r="V40" s="494"/>
      <c r="W40" s="494"/>
      <c r="X40" s="494"/>
      <c r="Y40" s="494"/>
      <c r="AM40" s="606"/>
    </row>
    <row r="41" spans="2:55" ht="35.1" customHeight="1">
      <c r="F41" s="494"/>
      <c r="G41" s="494"/>
      <c r="H41" s="494"/>
      <c r="O41" s="494"/>
      <c r="P41" s="494"/>
      <c r="Q41" s="494"/>
      <c r="R41" s="494"/>
      <c r="S41" s="494"/>
      <c r="T41" s="494"/>
      <c r="V41" s="494"/>
      <c r="W41" s="494"/>
      <c r="X41" s="494"/>
      <c r="Y41" s="494"/>
    </row>
    <row r="42" spans="2:55" ht="35.1" customHeight="1">
      <c r="F42" s="494"/>
      <c r="G42" s="494"/>
      <c r="H42" s="494"/>
      <c r="O42" s="494"/>
      <c r="P42" s="494"/>
      <c r="Q42" s="494"/>
      <c r="R42" s="494"/>
      <c r="S42" s="494"/>
      <c r="T42" s="494"/>
      <c r="V42" s="494"/>
      <c r="W42" s="494"/>
      <c r="X42" s="494"/>
      <c r="Y42" s="494"/>
    </row>
    <row r="43" spans="2:55" ht="35.1" customHeight="1">
      <c r="O43" s="494"/>
      <c r="P43" s="494"/>
      <c r="Q43" s="494"/>
      <c r="R43" s="494"/>
      <c r="S43" s="494"/>
      <c r="T43" s="494"/>
      <c r="V43" s="494"/>
      <c r="W43" s="494"/>
      <c r="X43" s="494"/>
      <c r="Y43" s="494"/>
    </row>
    <row r="44" spans="2:55" ht="35.1" customHeight="1">
      <c r="O44" s="494"/>
      <c r="P44" s="494"/>
      <c r="Q44" s="494"/>
      <c r="R44" s="494"/>
      <c r="S44" s="494"/>
      <c r="T44" s="494"/>
      <c r="V44" s="494"/>
      <c r="W44" s="494"/>
      <c r="X44" s="494"/>
      <c r="Y44" s="494"/>
    </row>
    <row r="45" spans="2:55" ht="35.1" customHeight="1">
      <c r="O45" s="494"/>
      <c r="P45" s="494"/>
      <c r="Q45" s="494"/>
      <c r="R45" s="494"/>
      <c r="S45" s="494"/>
      <c r="T45" s="494"/>
      <c r="V45" s="494"/>
      <c r="W45" s="494"/>
      <c r="X45" s="494"/>
      <c r="Y45" s="494"/>
    </row>
    <row r="46" spans="2:55" ht="35.1" customHeight="1">
      <c r="O46" s="494"/>
      <c r="P46" s="494"/>
      <c r="Q46" s="494"/>
      <c r="R46" s="494"/>
      <c r="S46" s="494"/>
      <c r="T46" s="494"/>
      <c r="V46" s="494"/>
      <c r="W46" s="494"/>
      <c r="X46" s="494"/>
      <c r="Y46" s="494"/>
    </row>
    <row r="47" spans="2:55" ht="35.1" customHeight="1">
      <c r="O47" s="494"/>
      <c r="P47" s="494"/>
      <c r="Q47" s="494"/>
      <c r="R47" s="494"/>
      <c r="S47" s="494"/>
      <c r="T47" s="494"/>
      <c r="V47" s="494"/>
      <c r="W47" s="494"/>
      <c r="X47" s="494"/>
      <c r="Y47" s="494"/>
    </row>
    <row r="48" spans="2:55" ht="35.1" customHeight="1">
      <c r="O48" s="494"/>
      <c r="P48" s="494"/>
      <c r="Q48" s="494"/>
      <c r="R48" s="494"/>
      <c r="S48" s="494"/>
      <c r="T48" s="494"/>
      <c r="V48" s="494"/>
      <c r="W48" s="494"/>
      <c r="X48" s="494"/>
      <c r="Y48" s="494"/>
    </row>
    <row r="49" spans="15:25" ht="35.1" customHeight="1">
      <c r="O49" s="494"/>
      <c r="P49" s="494"/>
      <c r="Q49" s="494"/>
      <c r="R49" s="494"/>
      <c r="S49" s="494"/>
      <c r="T49" s="494"/>
      <c r="V49" s="494"/>
      <c r="W49" s="494"/>
      <c r="X49" s="494"/>
      <c r="Y49" s="494"/>
    </row>
    <row r="50" spans="15:25" ht="35.1" customHeight="1">
      <c r="O50" s="494"/>
      <c r="P50" s="494"/>
      <c r="Q50" s="494"/>
      <c r="R50" s="494"/>
      <c r="S50" s="494"/>
      <c r="T50" s="494"/>
      <c r="V50" s="494"/>
      <c r="W50" s="494"/>
      <c r="X50" s="494"/>
      <c r="Y50" s="494"/>
    </row>
    <row r="51" spans="15:25" ht="35.1" customHeight="1"/>
    <row r="52" spans="15:25" ht="35.1" customHeight="1"/>
    <row r="53" spans="15:25" ht="35.1" customHeight="1"/>
    <row r="54" spans="15:25" ht="35.1" customHeight="1"/>
    <row r="55" spans="15:25" ht="35.1" customHeight="1"/>
    <row r="56" spans="15:25" ht="35.1" customHeight="1"/>
  </sheetData>
  <mergeCells count="43">
    <mergeCell ref="O26:Z26"/>
    <mergeCell ref="AA26:AC26"/>
    <mergeCell ref="AK26:BC26"/>
    <mergeCell ref="AT6:AW6"/>
    <mergeCell ref="AX6:AZ6"/>
    <mergeCell ref="BA6:BB6"/>
    <mergeCell ref="R6:T6"/>
    <mergeCell ref="U6:W6"/>
    <mergeCell ref="AB6:AC6"/>
    <mergeCell ref="AP7:AP8"/>
    <mergeCell ref="AF5:AF6"/>
    <mergeCell ref="AG5:AH5"/>
    <mergeCell ref="AL5:AL6"/>
    <mergeCell ref="AP5:AP6"/>
    <mergeCell ref="AG6:AH6"/>
    <mergeCell ref="U5:W5"/>
    <mergeCell ref="X5:X6"/>
    <mergeCell ref="Y5:Y6"/>
    <mergeCell ref="Z5:Z8"/>
    <mergeCell ref="AA5:AA8"/>
    <mergeCell ref="R2:Z2"/>
    <mergeCell ref="AA2:AJ2"/>
    <mergeCell ref="B7:B8"/>
    <mergeCell ref="Y7:Y8"/>
    <mergeCell ref="AO7:AO8"/>
    <mergeCell ref="AK2:BC2"/>
    <mergeCell ref="O5:Q5"/>
    <mergeCell ref="AX5:AZ5"/>
    <mergeCell ref="BA5:BB5"/>
    <mergeCell ref="BC5:BC8"/>
    <mergeCell ref="O6:Q6"/>
    <mergeCell ref="AB5:AC5"/>
    <mergeCell ref="AE5:AE6"/>
    <mergeCell ref="A2:Q2"/>
    <mergeCell ref="AT5:AW5"/>
    <mergeCell ref="R5:T5"/>
    <mergeCell ref="A5:A8"/>
    <mergeCell ref="C5:G5"/>
    <mergeCell ref="H5:H6"/>
    <mergeCell ref="I5:M5"/>
    <mergeCell ref="N5:N6"/>
    <mergeCell ref="C6:G6"/>
    <mergeCell ref="I6:M6"/>
  </mergeCells>
  <phoneticPr fontId="41" type="noConversion"/>
  <printOptions horizontalCentered="1" gridLinesSet="0"/>
  <pageMargins left="0.59055118110236227" right="0.59055118110236227" top="0.6692913385826772" bottom="0.39370078740157483" header="0" footer="0"/>
  <pageSetup paperSize="9" scale="60" fitToWidth="2" pageOrder="overThenDown" orientation="landscape" r:id="rId1"/>
  <headerFooter alignWithMargins="0"/>
  <colBreaks count="1" manualBreakCount="1">
    <brk id="2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60"/>
  <sheetViews>
    <sheetView showGridLines="0" view="pageBreakPreview" topLeftCell="A7" zoomScale="85" zoomScaleNormal="85" zoomScaleSheetLayoutView="85" workbookViewId="0">
      <selection activeCell="B15" sqref="B15:P25"/>
    </sheetView>
  </sheetViews>
  <sheetFormatPr defaultRowHeight="15.75"/>
  <cols>
    <col min="1" max="1" width="9.625" style="229" customWidth="1"/>
    <col min="2" max="8" width="11.625" style="229" customWidth="1"/>
    <col min="9" max="9" width="10.5" style="229" customWidth="1"/>
    <col min="10" max="11" width="11.625" style="229" customWidth="1"/>
    <col min="12" max="12" width="10.25" style="229" customWidth="1"/>
    <col min="13" max="13" width="9.875" style="229" customWidth="1"/>
    <col min="14" max="15" width="10.25" style="229" customWidth="1"/>
    <col min="16" max="16" width="11.625" style="229" customWidth="1"/>
    <col min="17" max="17" width="17.5" style="230" customWidth="1"/>
    <col min="18" max="18" width="9.75" style="229" customWidth="1"/>
    <col min="19" max="20" width="10.25" style="604" customWidth="1"/>
    <col min="21" max="26" width="10.25" style="229" customWidth="1"/>
    <col min="27" max="33" width="10.25" style="231" customWidth="1"/>
    <col min="34" max="35" width="10.25" style="186" customWidth="1"/>
    <col min="36" max="36" width="18.5" style="230" customWidth="1"/>
    <col min="37" max="16384" width="9" style="231"/>
  </cols>
  <sheetData>
    <row r="1" spans="1:18" s="186" customFormat="1" ht="1.5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5"/>
    </row>
    <row r="2" spans="1:18" s="187" customFormat="1" ht="24" customHeight="1">
      <c r="A2" s="1054" t="s">
        <v>800</v>
      </c>
      <c r="B2" s="1054"/>
      <c r="C2" s="1054"/>
      <c r="D2" s="1054"/>
      <c r="E2" s="1054"/>
      <c r="F2" s="1054"/>
      <c r="G2" s="1054"/>
      <c r="H2" s="1054"/>
      <c r="I2" s="1054" t="s">
        <v>801</v>
      </c>
      <c r="J2" s="1054"/>
      <c r="K2" s="1054"/>
      <c r="L2" s="1054"/>
      <c r="M2" s="1054"/>
      <c r="N2" s="1054"/>
      <c r="O2" s="1054"/>
      <c r="P2" s="1054"/>
      <c r="Q2" s="1054"/>
    </row>
    <row r="3" spans="1:18" s="186" customFormat="1" ht="11.25" customHeight="1">
      <c r="A3" s="571"/>
      <c r="B3" s="571"/>
      <c r="C3" s="571"/>
      <c r="D3" s="571"/>
      <c r="E3" s="571"/>
      <c r="F3" s="571"/>
      <c r="G3" s="571"/>
      <c r="H3" s="571"/>
      <c r="I3" s="472"/>
      <c r="J3" s="472"/>
      <c r="K3" s="472"/>
      <c r="L3" s="472"/>
      <c r="M3" s="472"/>
      <c r="N3" s="472"/>
      <c r="O3" s="472"/>
      <c r="P3" s="472"/>
      <c r="Q3" s="189"/>
    </row>
    <row r="4" spans="1:18" s="191" customFormat="1" ht="14.25" thickBot="1">
      <c r="A4" s="191" t="s">
        <v>802</v>
      </c>
      <c r="Q4" s="193" t="s">
        <v>803</v>
      </c>
    </row>
    <row r="5" spans="1:18" s="436" customFormat="1" ht="33" customHeight="1">
      <c r="A5" s="1283" t="s">
        <v>804</v>
      </c>
      <c r="B5" s="1286" t="s">
        <v>805</v>
      </c>
      <c r="C5" s="1288" t="s">
        <v>806</v>
      </c>
      <c r="D5" s="1203" t="s">
        <v>807</v>
      </c>
      <c r="E5" s="1207"/>
      <c r="F5" s="1207"/>
      <c r="G5" s="1207"/>
      <c r="H5" s="1207"/>
      <c r="I5" s="1207"/>
      <c r="J5" s="1207"/>
      <c r="K5" s="1208"/>
      <c r="L5" s="1203" t="s">
        <v>808</v>
      </c>
      <c r="M5" s="1204"/>
      <c r="N5" s="1204"/>
      <c r="O5" s="1204"/>
      <c r="P5" s="1205"/>
      <c r="Q5" s="1210" t="s">
        <v>809</v>
      </c>
    </row>
    <row r="6" spans="1:18" s="436" customFormat="1" ht="24.75" customHeight="1">
      <c r="A6" s="1284"/>
      <c r="B6" s="1287"/>
      <c r="C6" s="1289"/>
      <c r="D6" s="609"/>
      <c r="E6" s="1291" t="s">
        <v>810</v>
      </c>
      <c r="F6" s="1292"/>
      <c r="G6" s="1293"/>
      <c r="H6" s="1295" t="s">
        <v>811</v>
      </c>
      <c r="I6" s="1298" t="s">
        <v>812</v>
      </c>
      <c r="J6" s="1299"/>
      <c r="K6" s="1300"/>
      <c r="L6" s="1296"/>
      <c r="M6" s="1304" t="s">
        <v>813</v>
      </c>
      <c r="N6" s="1295" t="s">
        <v>814</v>
      </c>
      <c r="O6" s="1295" t="s">
        <v>815</v>
      </c>
      <c r="P6" s="1305" t="s">
        <v>816</v>
      </c>
      <c r="Q6" s="1230"/>
    </row>
    <row r="7" spans="1:18" s="436" customFormat="1" ht="21" customHeight="1">
      <c r="A7" s="1284"/>
      <c r="B7" s="1221" t="s">
        <v>817</v>
      </c>
      <c r="C7" s="1221" t="s">
        <v>818</v>
      </c>
      <c r="D7" s="610"/>
      <c r="E7" s="1290"/>
      <c r="F7" s="1294"/>
      <c r="G7" s="1233"/>
      <c r="H7" s="1296"/>
      <c r="I7" s="1301"/>
      <c r="J7" s="1302"/>
      <c r="K7" s="1303"/>
      <c r="L7" s="1296"/>
      <c r="M7" s="1296"/>
      <c r="N7" s="1296"/>
      <c r="O7" s="1296"/>
      <c r="P7" s="1306"/>
      <c r="Q7" s="1230"/>
    </row>
    <row r="8" spans="1:18" s="436" customFormat="1" ht="43.5" customHeight="1">
      <c r="A8" s="1285"/>
      <c r="B8" s="1222"/>
      <c r="C8" s="1222"/>
      <c r="D8" s="611"/>
      <c r="E8" s="612" t="s">
        <v>819</v>
      </c>
      <c r="F8" s="612" t="s">
        <v>820</v>
      </c>
      <c r="G8" s="612" t="s">
        <v>821</v>
      </c>
      <c r="H8" s="613" t="s">
        <v>822</v>
      </c>
      <c r="I8" s="614" t="s">
        <v>823</v>
      </c>
      <c r="J8" s="615" t="s">
        <v>824</v>
      </c>
      <c r="K8" s="616" t="s">
        <v>821</v>
      </c>
      <c r="L8" s="617"/>
      <c r="M8" s="617" t="s">
        <v>825</v>
      </c>
      <c r="N8" s="617" t="s">
        <v>826</v>
      </c>
      <c r="O8" s="618" t="s">
        <v>827</v>
      </c>
      <c r="P8" s="619" t="s">
        <v>828</v>
      </c>
      <c r="Q8" s="1290"/>
    </row>
    <row r="9" spans="1:18" s="221" customFormat="1" ht="36" customHeight="1">
      <c r="A9" s="452">
        <v>2011</v>
      </c>
      <c r="B9" s="217">
        <v>4492</v>
      </c>
      <c r="C9" s="218">
        <v>3206</v>
      </c>
      <c r="D9" s="218">
        <v>3374</v>
      </c>
      <c r="E9" s="218">
        <v>68</v>
      </c>
      <c r="F9" s="218">
        <v>93</v>
      </c>
      <c r="G9" s="218">
        <v>1329</v>
      </c>
      <c r="H9" s="218">
        <v>644</v>
      </c>
      <c r="I9" s="218">
        <v>386</v>
      </c>
      <c r="J9" s="218">
        <v>70</v>
      </c>
      <c r="K9" s="218">
        <v>784</v>
      </c>
      <c r="L9" s="218">
        <v>3411</v>
      </c>
      <c r="M9" s="218">
        <v>250</v>
      </c>
      <c r="N9" s="218">
        <v>45</v>
      </c>
      <c r="O9" s="218">
        <v>3110</v>
      </c>
      <c r="P9" s="219">
        <v>6</v>
      </c>
      <c r="Q9" s="620">
        <v>2011</v>
      </c>
    </row>
    <row r="10" spans="1:18" s="221" customFormat="1" ht="36" customHeight="1">
      <c r="A10" s="452">
        <v>2012</v>
      </c>
      <c r="B10" s="217">
        <v>4674</v>
      </c>
      <c r="C10" s="218">
        <v>3323</v>
      </c>
      <c r="D10" s="218">
        <v>3336</v>
      </c>
      <c r="E10" s="218">
        <v>90</v>
      </c>
      <c r="F10" s="218">
        <v>114</v>
      </c>
      <c r="G10" s="218">
        <v>1337</v>
      </c>
      <c r="H10" s="218">
        <v>657</v>
      </c>
      <c r="I10" s="218">
        <v>440</v>
      </c>
      <c r="J10" s="218">
        <v>144</v>
      </c>
      <c r="K10" s="218">
        <v>554</v>
      </c>
      <c r="L10" s="218">
        <v>3336</v>
      </c>
      <c r="M10" s="218">
        <v>63</v>
      </c>
      <c r="N10" s="218">
        <v>49</v>
      </c>
      <c r="O10" s="218">
        <v>3193</v>
      </c>
      <c r="P10" s="219">
        <v>31</v>
      </c>
      <c r="Q10" s="620">
        <v>2012</v>
      </c>
    </row>
    <row r="11" spans="1:18" s="221" customFormat="1" ht="36" customHeight="1">
      <c r="A11" s="452">
        <v>2013</v>
      </c>
      <c r="B11" s="217">
        <v>5320</v>
      </c>
      <c r="C11" s="218">
        <v>3718</v>
      </c>
      <c r="D11" s="218">
        <v>3884</v>
      </c>
      <c r="E11" s="218">
        <v>323</v>
      </c>
      <c r="F11" s="218">
        <v>184</v>
      </c>
      <c r="G11" s="218">
        <v>1526</v>
      </c>
      <c r="H11" s="218">
        <v>794</v>
      </c>
      <c r="I11" s="218">
        <v>459</v>
      </c>
      <c r="J11" s="218">
        <v>41</v>
      </c>
      <c r="K11" s="218">
        <v>557</v>
      </c>
      <c r="L11" s="218">
        <v>3884</v>
      </c>
      <c r="M11" s="218">
        <v>61</v>
      </c>
      <c r="N11" s="218">
        <v>39</v>
      </c>
      <c r="O11" s="218">
        <v>3776</v>
      </c>
      <c r="P11" s="219">
        <v>8</v>
      </c>
      <c r="Q11" s="620">
        <v>2013</v>
      </c>
    </row>
    <row r="12" spans="1:18" s="221" customFormat="1" ht="36" customHeight="1">
      <c r="A12" s="452">
        <v>2014</v>
      </c>
      <c r="B12" s="217">
        <v>6009</v>
      </c>
      <c r="C12" s="218">
        <v>4100</v>
      </c>
      <c r="D12" s="218">
        <v>4312</v>
      </c>
      <c r="E12" s="218">
        <v>395</v>
      </c>
      <c r="F12" s="218">
        <v>239</v>
      </c>
      <c r="G12" s="218">
        <v>1237</v>
      </c>
      <c r="H12" s="218">
        <v>822</v>
      </c>
      <c r="I12" s="218">
        <v>589</v>
      </c>
      <c r="J12" s="218">
        <v>42</v>
      </c>
      <c r="K12" s="218">
        <v>988</v>
      </c>
      <c r="L12" s="218">
        <v>4312</v>
      </c>
      <c r="M12" s="218">
        <v>85</v>
      </c>
      <c r="N12" s="218">
        <v>146</v>
      </c>
      <c r="O12" s="218">
        <v>4078</v>
      </c>
      <c r="P12" s="219">
        <v>3</v>
      </c>
      <c r="Q12" s="620">
        <v>2014</v>
      </c>
    </row>
    <row r="13" spans="1:18" s="221" customFormat="1" ht="36" customHeight="1">
      <c r="A13" s="452">
        <v>2015</v>
      </c>
      <c r="B13" s="217">
        <v>6236</v>
      </c>
      <c r="C13" s="218">
        <v>4328</v>
      </c>
      <c r="D13" s="218">
        <v>4542</v>
      </c>
      <c r="E13" s="218">
        <v>293</v>
      </c>
      <c r="F13" s="218">
        <v>153</v>
      </c>
      <c r="G13" s="218">
        <v>1930</v>
      </c>
      <c r="H13" s="218">
        <v>799</v>
      </c>
      <c r="I13" s="218">
        <v>578</v>
      </c>
      <c r="J13" s="218">
        <v>39</v>
      </c>
      <c r="K13" s="218">
        <v>750</v>
      </c>
      <c r="L13" s="218">
        <v>4542</v>
      </c>
      <c r="M13" s="218">
        <v>75</v>
      </c>
      <c r="N13" s="218">
        <v>87</v>
      </c>
      <c r="O13" s="218">
        <v>4374</v>
      </c>
      <c r="P13" s="219">
        <v>6</v>
      </c>
      <c r="Q13" s="620">
        <v>2015</v>
      </c>
    </row>
    <row r="14" spans="1:18" s="226" customFormat="1" ht="36" customHeight="1">
      <c r="A14" s="456">
        <v>2016</v>
      </c>
      <c r="B14" s="457">
        <f>SUM(B15:B25)</f>
        <v>6730</v>
      </c>
      <c r="C14" s="458">
        <f>SUM(C15:C25)</f>
        <v>4195</v>
      </c>
      <c r="D14" s="458">
        <f>SUM(D15:D25)</f>
        <v>4463</v>
      </c>
      <c r="E14" s="458">
        <f t="shared" ref="E14:P14" si="0">SUM(E15:E25)</f>
        <v>528</v>
      </c>
      <c r="F14" s="458">
        <f t="shared" si="0"/>
        <v>271</v>
      </c>
      <c r="G14" s="458">
        <f t="shared" si="0"/>
        <v>1697</v>
      </c>
      <c r="H14" s="458">
        <f t="shared" si="0"/>
        <v>698</v>
      </c>
      <c r="I14" s="458">
        <f t="shared" si="0"/>
        <v>548</v>
      </c>
      <c r="J14" s="458">
        <f t="shared" si="0"/>
        <v>44</v>
      </c>
      <c r="K14" s="458">
        <f t="shared" si="0"/>
        <v>677</v>
      </c>
      <c r="L14" s="458">
        <f t="shared" si="0"/>
        <v>4195</v>
      </c>
      <c r="M14" s="458">
        <f t="shared" si="0"/>
        <v>48</v>
      </c>
      <c r="N14" s="458">
        <f t="shared" si="0"/>
        <v>20</v>
      </c>
      <c r="O14" s="458">
        <f t="shared" si="0"/>
        <v>4118</v>
      </c>
      <c r="P14" s="459">
        <f t="shared" si="0"/>
        <v>9</v>
      </c>
      <c r="Q14" s="621">
        <v>2016</v>
      </c>
      <c r="R14" s="458"/>
    </row>
    <row r="15" spans="1:18" s="221" customFormat="1" ht="36" customHeight="1">
      <c r="A15" s="543" t="s">
        <v>829</v>
      </c>
      <c r="B15" s="935">
        <v>2665</v>
      </c>
      <c r="C15" s="936">
        <v>1499</v>
      </c>
      <c r="D15" s="936">
        <v>1587</v>
      </c>
      <c r="E15" s="936">
        <v>102</v>
      </c>
      <c r="F15" s="936">
        <v>75</v>
      </c>
      <c r="G15" s="936">
        <v>659</v>
      </c>
      <c r="H15" s="936">
        <v>257</v>
      </c>
      <c r="I15" s="936">
        <v>186</v>
      </c>
      <c r="J15" s="936">
        <v>12</v>
      </c>
      <c r="K15" s="936">
        <v>296</v>
      </c>
      <c r="L15" s="936">
        <v>1499</v>
      </c>
      <c r="M15" s="936">
        <v>16</v>
      </c>
      <c r="N15" s="936">
        <v>10</v>
      </c>
      <c r="O15" s="936">
        <v>1467</v>
      </c>
      <c r="P15" s="937">
        <v>6</v>
      </c>
      <c r="Q15" s="543" t="s">
        <v>564</v>
      </c>
    </row>
    <row r="16" spans="1:18" s="221" customFormat="1" ht="36" customHeight="1">
      <c r="A16" s="543" t="s">
        <v>228</v>
      </c>
      <c r="B16" s="935">
        <v>845</v>
      </c>
      <c r="C16" s="936">
        <v>582</v>
      </c>
      <c r="D16" s="936">
        <v>617</v>
      </c>
      <c r="E16" s="936">
        <v>122</v>
      </c>
      <c r="F16" s="936">
        <v>50</v>
      </c>
      <c r="G16" s="936">
        <v>240</v>
      </c>
      <c r="H16" s="936">
        <v>74</v>
      </c>
      <c r="I16" s="936">
        <v>74</v>
      </c>
      <c r="J16" s="936">
        <v>6</v>
      </c>
      <c r="K16" s="936">
        <v>51</v>
      </c>
      <c r="L16" s="936">
        <v>582</v>
      </c>
      <c r="M16" s="936">
        <v>5</v>
      </c>
      <c r="N16" s="936">
        <v>1</v>
      </c>
      <c r="O16" s="936">
        <v>576</v>
      </c>
      <c r="P16" s="937">
        <v>0</v>
      </c>
      <c r="Q16" s="543" t="s">
        <v>229</v>
      </c>
    </row>
    <row r="17" spans="1:34" s="221" customFormat="1" ht="36" customHeight="1">
      <c r="A17" s="543" t="s">
        <v>230</v>
      </c>
      <c r="B17" s="935">
        <v>838</v>
      </c>
      <c r="C17" s="936">
        <v>493</v>
      </c>
      <c r="D17" s="936">
        <v>545</v>
      </c>
      <c r="E17" s="936">
        <v>59</v>
      </c>
      <c r="F17" s="936">
        <v>37</v>
      </c>
      <c r="G17" s="936">
        <v>219</v>
      </c>
      <c r="H17" s="936">
        <v>75</v>
      </c>
      <c r="I17" s="936">
        <v>68</v>
      </c>
      <c r="J17" s="936">
        <v>8</v>
      </c>
      <c r="K17" s="936">
        <v>79</v>
      </c>
      <c r="L17" s="936">
        <v>493</v>
      </c>
      <c r="M17" s="936">
        <v>9</v>
      </c>
      <c r="N17" s="936">
        <v>2</v>
      </c>
      <c r="O17" s="936">
        <v>481</v>
      </c>
      <c r="P17" s="937">
        <v>1</v>
      </c>
      <c r="Q17" s="543" t="s">
        <v>231</v>
      </c>
    </row>
    <row r="18" spans="1:34" s="221" customFormat="1" ht="36" customHeight="1">
      <c r="A18" s="543" t="s">
        <v>232</v>
      </c>
      <c r="B18" s="935">
        <v>306</v>
      </c>
      <c r="C18" s="936">
        <v>217</v>
      </c>
      <c r="D18" s="936">
        <v>237</v>
      </c>
      <c r="E18" s="936">
        <v>41</v>
      </c>
      <c r="F18" s="936">
        <v>14</v>
      </c>
      <c r="G18" s="936">
        <v>68</v>
      </c>
      <c r="H18" s="936">
        <v>63</v>
      </c>
      <c r="I18" s="936">
        <v>26</v>
      </c>
      <c r="J18" s="936">
        <v>0</v>
      </c>
      <c r="K18" s="936">
        <v>25</v>
      </c>
      <c r="L18" s="936">
        <v>217</v>
      </c>
      <c r="M18" s="936">
        <v>3</v>
      </c>
      <c r="N18" s="936">
        <v>2</v>
      </c>
      <c r="O18" s="936">
        <v>212</v>
      </c>
      <c r="P18" s="937">
        <v>0</v>
      </c>
      <c r="Q18" s="543" t="s">
        <v>233</v>
      </c>
    </row>
    <row r="19" spans="1:34" s="221" customFormat="1" ht="36" customHeight="1">
      <c r="A19" s="543" t="s">
        <v>234</v>
      </c>
      <c r="B19" s="935">
        <v>244</v>
      </c>
      <c r="C19" s="936">
        <v>182</v>
      </c>
      <c r="D19" s="936">
        <v>196</v>
      </c>
      <c r="E19" s="936">
        <v>42</v>
      </c>
      <c r="F19" s="936">
        <v>20</v>
      </c>
      <c r="G19" s="936">
        <v>66</v>
      </c>
      <c r="H19" s="936">
        <v>18</v>
      </c>
      <c r="I19" s="936">
        <v>23</v>
      </c>
      <c r="J19" s="936">
        <v>0</v>
      </c>
      <c r="K19" s="936">
        <v>27</v>
      </c>
      <c r="L19" s="936">
        <v>182</v>
      </c>
      <c r="M19" s="936">
        <v>3</v>
      </c>
      <c r="N19" s="936">
        <v>1</v>
      </c>
      <c r="O19" s="936">
        <v>178</v>
      </c>
      <c r="P19" s="937">
        <v>0</v>
      </c>
      <c r="Q19" s="543" t="s">
        <v>235</v>
      </c>
    </row>
    <row r="20" spans="1:34" s="221" customFormat="1" ht="36" customHeight="1">
      <c r="A20" s="543" t="s">
        <v>236</v>
      </c>
      <c r="B20" s="935">
        <v>303</v>
      </c>
      <c r="C20" s="936">
        <v>208</v>
      </c>
      <c r="D20" s="936">
        <v>218</v>
      </c>
      <c r="E20" s="936">
        <v>31</v>
      </c>
      <c r="F20" s="936">
        <v>13</v>
      </c>
      <c r="G20" s="936">
        <v>83</v>
      </c>
      <c r="H20" s="936">
        <v>25</v>
      </c>
      <c r="I20" s="936">
        <v>33</v>
      </c>
      <c r="J20" s="936">
        <v>3</v>
      </c>
      <c r="K20" s="936">
        <v>30</v>
      </c>
      <c r="L20" s="936">
        <v>208</v>
      </c>
      <c r="M20" s="936">
        <v>6</v>
      </c>
      <c r="N20" s="936">
        <v>0</v>
      </c>
      <c r="O20" s="936">
        <v>202</v>
      </c>
      <c r="P20" s="937" t="s">
        <v>830</v>
      </c>
      <c r="Q20" s="543" t="s">
        <v>237</v>
      </c>
    </row>
    <row r="21" spans="1:34" s="221" customFormat="1" ht="36" customHeight="1">
      <c r="A21" s="543" t="s">
        <v>238</v>
      </c>
      <c r="B21" s="935">
        <v>255</v>
      </c>
      <c r="C21" s="936">
        <v>170</v>
      </c>
      <c r="D21" s="936">
        <v>180</v>
      </c>
      <c r="E21" s="936">
        <v>33</v>
      </c>
      <c r="F21" s="936">
        <v>13</v>
      </c>
      <c r="G21" s="936">
        <v>42</v>
      </c>
      <c r="H21" s="936">
        <v>40</v>
      </c>
      <c r="I21" s="936">
        <v>22</v>
      </c>
      <c r="J21" s="936">
        <v>4</v>
      </c>
      <c r="K21" s="936">
        <v>26</v>
      </c>
      <c r="L21" s="936">
        <v>170</v>
      </c>
      <c r="M21" s="936">
        <v>1</v>
      </c>
      <c r="N21" s="936">
        <v>1</v>
      </c>
      <c r="O21" s="936">
        <v>168</v>
      </c>
      <c r="P21" s="937" t="s">
        <v>830</v>
      </c>
      <c r="Q21" s="543" t="s">
        <v>239</v>
      </c>
    </row>
    <row r="22" spans="1:34" s="221" customFormat="1" ht="36" customHeight="1">
      <c r="A22" s="543" t="s">
        <v>240</v>
      </c>
      <c r="B22" s="935">
        <v>206</v>
      </c>
      <c r="C22" s="936">
        <v>136</v>
      </c>
      <c r="D22" s="936">
        <v>139</v>
      </c>
      <c r="E22" s="936">
        <v>20</v>
      </c>
      <c r="F22" s="936">
        <v>7</v>
      </c>
      <c r="G22" s="936">
        <v>57</v>
      </c>
      <c r="H22" s="936">
        <v>15</v>
      </c>
      <c r="I22" s="936">
        <v>23</v>
      </c>
      <c r="J22" s="936">
        <v>3</v>
      </c>
      <c r="K22" s="936">
        <v>14</v>
      </c>
      <c r="L22" s="936">
        <v>136</v>
      </c>
      <c r="M22" s="936">
        <v>2</v>
      </c>
      <c r="N22" s="936">
        <v>0</v>
      </c>
      <c r="O22" s="936">
        <v>134</v>
      </c>
      <c r="P22" s="937" t="s">
        <v>830</v>
      </c>
      <c r="Q22" s="543" t="s">
        <v>608</v>
      </c>
    </row>
    <row r="23" spans="1:34" s="221" customFormat="1" ht="36" customHeight="1">
      <c r="A23" s="543" t="s">
        <v>242</v>
      </c>
      <c r="B23" s="935">
        <v>300</v>
      </c>
      <c r="C23" s="936">
        <v>190</v>
      </c>
      <c r="D23" s="936">
        <v>204</v>
      </c>
      <c r="E23" s="936">
        <v>25</v>
      </c>
      <c r="F23" s="936">
        <v>14</v>
      </c>
      <c r="G23" s="936">
        <v>61</v>
      </c>
      <c r="H23" s="936">
        <v>27</v>
      </c>
      <c r="I23" s="936">
        <v>24</v>
      </c>
      <c r="J23" s="936">
        <v>4</v>
      </c>
      <c r="K23" s="936">
        <v>49</v>
      </c>
      <c r="L23" s="936">
        <v>190</v>
      </c>
      <c r="M23" s="936">
        <v>0</v>
      </c>
      <c r="N23" s="936">
        <v>1</v>
      </c>
      <c r="O23" s="936">
        <v>188</v>
      </c>
      <c r="P23" s="937">
        <v>1</v>
      </c>
      <c r="Q23" s="543" t="s">
        <v>243</v>
      </c>
    </row>
    <row r="24" spans="1:34" s="221" customFormat="1" ht="36" customHeight="1">
      <c r="A24" s="543" t="s">
        <v>244</v>
      </c>
      <c r="B24" s="935">
        <v>444</v>
      </c>
      <c r="C24" s="936">
        <v>291</v>
      </c>
      <c r="D24" s="936">
        <v>305</v>
      </c>
      <c r="E24" s="936">
        <v>29</v>
      </c>
      <c r="F24" s="936">
        <v>15</v>
      </c>
      <c r="G24" s="936">
        <v>107</v>
      </c>
      <c r="H24" s="936">
        <v>72</v>
      </c>
      <c r="I24" s="936">
        <v>38</v>
      </c>
      <c r="J24" s="936">
        <v>3</v>
      </c>
      <c r="K24" s="936">
        <v>41</v>
      </c>
      <c r="L24" s="936">
        <v>291</v>
      </c>
      <c r="M24" s="936">
        <v>1</v>
      </c>
      <c r="N24" s="936">
        <v>2</v>
      </c>
      <c r="O24" s="936">
        <v>287</v>
      </c>
      <c r="P24" s="937">
        <v>1</v>
      </c>
      <c r="Q24" s="543" t="s">
        <v>245</v>
      </c>
    </row>
    <row r="25" spans="1:34" s="221" customFormat="1" ht="36" customHeight="1" thickBot="1">
      <c r="A25" s="487" t="s">
        <v>246</v>
      </c>
      <c r="B25" s="938">
        <v>324</v>
      </c>
      <c r="C25" s="939">
        <v>227</v>
      </c>
      <c r="D25" s="939">
        <v>235</v>
      </c>
      <c r="E25" s="939">
        <v>24</v>
      </c>
      <c r="F25" s="939">
        <v>13</v>
      </c>
      <c r="G25" s="939">
        <v>95</v>
      </c>
      <c r="H25" s="939">
        <v>32</v>
      </c>
      <c r="I25" s="939">
        <v>31</v>
      </c>
      <c r="J25" s="939">
        <v>1</v>
      </c>
      <c r="K25" s="939">
        <v>39</v>
      </c>
      <c r="L25" s="939">
        <v>227</v>
      </c>
      <c r="M25" s="939">
        <v>2</v>
      </c>
      <c r="N25" s="939">
        <v>0</v>
      </c>
      <c r="O25" s="939">
        <v>225</v>
      </c>
      <c r="P25" s="940" t="s">
        <v>830</v>
      </c>
      <c r="Q25" s="487" t="s">
        <v>613</v>
      </c>
    </row>
    <row r="26" spans="1:34" s="191" customFormat="1" ht="25.5" customHeight="1">
      <c r="A26" s="1297" t="s">
        <v>614</v>
      </c>
      <c r="B26" s="1297"/>
      <c r="C26" s="193"/>
      <c r="D26" s="193"/>
      <c r="E26" s="193"/>
      <c r="F26" s="430"/>
      <c r="G26" s="430"/>
      <c r="H26" s="193"/>
      <c r="I26" s="1217" t="s">
        <v>831</v>
      </c>
      <c r="J26" s="1217"/>
      <c r="K26" s="1217"/>
      <c r="L26" s="1217"/>
      <c r="M26" s="1217"/>
      <c r="N26" s="1217"/>
      <c r="O26" s="1217"/>
      <c r="P26" s="1217"/>
      <c r="Q26" s="1217"/>
    </row>
    <row r="27" spans="1:34" ht="25.5" customHeight="1">
      <c r="B27" s="230"/>
      <c r="C27" s="230"/>
      <c r="D27" s="230"/>
      <c r="E27" s="230"/>
      <c r="F27" s="494"/>
      <c r="G27" s="494"/>
      <c r="H27" s="230"/>
      <c r="I27" s="494"/>
      <c r="J27" s="494"/>
      <c r="K27" s="494"/>
      <c r="L27" s="230"/>
      <c r="M27" s="494"/>
      <c r="N27" s="494"/>
      <c r="O27" s="494"/>
      <c r="P27" s="494"/>
      <c r="U27" s="230"/>
      <c r="V27" s="230"/>
      <c r="W27" s="230"/>
      <c r="X27" s="230"/>
      <c r="Y27" s="230"/>
      <c r="Z27" s="230"/>
      <c r="AA27" s="605"/>
      <c r="AB27" s="605"/>
      <c r="AC27" s="605"/>
      <c r="AD27" s="605"/>
      <c r="AE27" s="606"/>
      <c r="AF27" s="605"/>
      <c r="AG27" s="606"/>
      <c r="AH27" s="622"/>
    </row>
    <row r="28" spans="1:34" ht="25.5" customHeight="1">
      <c r="B28" s="230"/>
      <c r="C28" s="230"/>
      <c r="D28" s="230"/>
      <c r="E28" s="230"/>
      <c r="F28" s="494"/>
      <c r="G28" s="494"/>
      <c r="H28" s="230"/>
      <c r="I28" s="494"/>
      <c r="J28" s="494"/>
      <c r="K28" s="494"/>
      <c r="L28" s="230"/>
      <c r="M28" s="494"/>
      <c r="N28" s="494"/>
      <c r="O28" s="494"/>
      <c r="P28" s="494"/>
      <c r="U28" s="230"/>
      <c r="V28" s="230"/>
      <c r="W28" s="230"/>
      <c r="X28" s="230"/>
      <c r="Y28" s="230"/>
      <c r="Z28" s="230"/>
      <c r="AA28" s="605"/>
      <c r="AB28" s="605"/>
      <c r="AC28" s="605"/>
      <c r="AD28" s="605"/>
      <c r="AE28" s="606"/>
      <c r="AF28" s="605"/>
      <c r="AG28" s="606"/>
      <c r="AH28" s="622"/>
    </row>
    <row r="29" spans="1:34" ht="25.5" customHeight="1">
      <c r="B29" s="230"/>
      <c r="C29" s="230"/>
      <c r="D29" s="230"/>
      <c r="E29" s="230"/>
      <c r="F29" s="494"/>
      <c r="G29" s="494"/>
      <c r="H29" s="230"/>
      <c r="I29" s="494"/>
      <c r="J29" s="494"/>
      <c r="K29" s="494"/>
      <c r="L29" s="230"/>
      <c r="M29" s="494"/>
      <c r="N29" s="494"/>
      <c r="O29" s="494"/>
      <c r="P29" s="494"/>
      <c r="U29" s="230"/>
      <c r="V29" s="230"/>
      <c r="W29" s="230"/>
      <c r="X29" s="230"/>
      <c r="Y29" s="230"/>
      <c r="Z29" s="230"/>
      <c r="AA29" s="605"/>
      <c r="AB29" s="605"/>
      <c r="AC29" s="605"/>
      <c r="AD29" s="605"/>
      <c r="AE29" s="606"/>
      <c r="AF29" s="605"/>
      <c r="AG29" s="606"/>
      <c r="AH29" s="622"/>
    </row>
    <row r="30" spans="1:34" ht="25.5" customHeight="1">
      <c r="B30" s="230"/>
      <c r="C30" s="230"/>
      <c r="D30" s="230"/>
      <c r="E30" s="230"/>
      <c r="F30" s="494"/>
      <c r="G30" s="494"/>
      <c r="H30" s="230"/>
      <c r="I30" s="494"/>
      <c r="J30" s="494"/>
      <c r="K30" s="494"/>
      <c r="L30" s="230"/>
      <c r="M30" s="494"/>
      <c r="N30" s="494"/>
      <c r="O30" s="494"/>
      <c r="P30" s="494"/>
      <c r="U30" s="230"/>
      <c r="V30" s="230"/>
      <c r="W30" s="230"/>
      <c r="X30" s="230"/>
      <c r="Y30" s="230"/>
      <c r="Z30" s="230"/>
      <c r="AA30" s="605"/>
      <c r="AB30" s="605"/>
      <c r="AC30" s="605"/>
      <c r="AD30" s="605"/>
      <c r="AE30" s="606"/>
      <c r="AF30" s="605"/>
      <c r="AG30" s="606"/>
      <c r="AH30" s="622"/>
    </row>
    <row r="31" spans="1:34" ht="25.5" customHeight="1">
      <c r="B31" s="230"/>
      <c r="C31" s="230"/>
      <c r="D31" s="230"/>
      <c r="E31" s="230"/>
      <c r="F31" s="494"/>
      <c r="G31" s="494"/>
      <c r="H31" s="230"/>
      <c r="I31" s="494"/>
      <c r="J31" s="494"/>
      <c r="K31" s="494"/>
      <c r="L31" s="230"/>
      <c r="M31" s="494"/>
      <c r="N31" s="494"/>
      <c r="O31" s="494"/>
      <c r="P31" s="494"/>
      <c r="U31" s="230"/>
      <c r="V31" s="230"/>
      <c r="W31" s="230"/>
      <c r="X31" s="230"/>
      <c r="Y31" s="230"/>
      <c r="Z31" s="230"/>
      <c r="AA31" s="605"/>
      <c r="AB31" s="605"/>
      <c r="AC31" s="605"/>
      <c r="AD31" s="605"/>
      <c r="AE31" s="606"/>
      <c r="AF31" s="605"/>
      <c r="AG31" s="606"/>
      <c r="AH31" s="622"/>
    </row>
    <row r="32" spans="1:34" ht="25.5" customHeight="1">
      <c r="A32" s="228"/>
      <c r="B32" s="230"/>
      <c r="C32" s="230"/>
      <c r="D32" s="230"/>
      <c r="E32" s="230"/>
      <c r="F32" s="494"/>
      <c r="G32" s="494"/>
      <c r="H32" s="230"/>
      <c r="I32" s="494"/>
      <c r="J32" s="494"/>
      <c r="K32" s="494"/>
      <c r="L32" s="230"/>
      <c r="M32" s="494"/>
      <c r="N32" s="494"/>
      <c r="O32" s="494"/>
      <c r="P32" s="494"/>
      <c r="U32" s="230"/>
      <c r="V32" s="230"/>
      <c r="W32" s="230"/>
      <c r="X32" s="230"/>
      <c r="Y32" s="230"/>
      <c r="Z32" s="230"/>
      <c r="AA32" s="605"/>
      <c r="AB32" s="605"/>
      <c r="AC32" s="605"/>
      <c r="AD32" s="605"/>
      <c r="AE32" s="606"/>
      <c r="AF32" s="605"/>
      <c r="AG32" s="606"/>
      <c r="AH32" s="607"/>
    </row>
    <row r="33" spans="2:34">
      <c r="B33" s="230"/>
      <c r="C33" s="230"/>
      <c r="D33" s="230"/>
      <c r="E33" s="230"/>
      <c r="F33" s="494"/>
      <c r="G33" s="494"/>
      <c r="H33" s="230"/>
      <c r="I33" s="494"/>
      <c r="J33" s="494"/>
      <c r="K33" s="494"/>
      <c r="L33" s="230"/>
      <c r="M33" s="494"/>
      <c r="N33" s="494"/>
      <c r="O33" s="494"/>
      <c r="P33" s="494"/>
      <c r="U33" s="230"/>
      <c r="V33" s="230"/>
      <c r="W33" s="230"/>
      <c r="X33" s="230"/>
      <c r="Y33" s="230"/>
      <c r="Z33" s="230"/>
      <c r="AA33" s="605"/>
      <c r="AB33" s="605"/>
      <c r="AC33" s="605"/>
      <c r="AD33" s="605"/>
      <c r="AE33" s="606"/>
      <c r="AF33" s="605"/>
      <c r="AG33" s="606"/>
      <c r="AH33" s="607"/>
    </row>
    <row r="34" spans="2:34">
      <c r="B34" s="230"/>
      <c r="C34" s="230"/>
      <c r="D34" s="230"/>
      <c r="E34" s="230"/>
      <c r="F34" s="494"/>
      <c r="G34" s="494"/>
      <c r="H34" s="230"/>
      <c r="I34" s="494"/>
      <c r="J34" s="494"/>
      <c r="K34" s="494"/>
      <c r="L34" s="230"/>
      <c r="M34" s="494"/>
      <c r="N34" s="494"/>
      <c r="O34" s="494"/>
      <c r="P34" s="494"/>
      <c r="U34" s="230"/>
      <c r="V34" s="230"/>
      <c r="W34" s="230"/>
      <c r="X34" s="230"/>
      <c r="Y34" s="230"/>
      <c r="Z34" s="230"/>
      <c r="AA34" s="605"/>
      <c r="AB34" s="605"/>
      <c r="AC34" s="605"/>
      <c r="AD34" s="605"/>
      <c r="AE34" s="606"/>
      <c r="AF34" s="605"/>
      <c r="AG34" s="606"/>
      <c r="AH34" s="607"/>
    </row>
    <row r="35" spans="2:34">
      <c r="B35" s="230"/>
      <c r="C35" s="230"/>
      <c r="D35" s="230"/>
      <c r="E35" s="230"/>
      <c r="F35" s="494"/>
      <c r="G35" s="494"/>
      <c r="H35" s="230"/>
      <c r="I35" s="494"/>
      <c r="J35" s="494"/>
      <c r="K35" s="494"/>
      <c r="L35" s="230"/>
      <c r="M35" s="494"/>
      <c r="N35" s="494"/>
      <c r="O35" s="494"/>
      <c r="P35" s="494"/>
      <c r="U35" s="230"/>
      <c r="V35" s="230"/>
      <c r="W35" s="230"/>
      <c r="X35" s="230"/>
      <c r="Y35" s="230"/>
      <c r="Z35" s="230"/>
      <c r="AA35" s="605"/>
      <c r="AB35" s="605"/>
      <c r="AC35" s="605"/>
      <c r="AD35" s="605"/>
      <c r="AE35" s="606"/>
      <c r="AF35" s="605"/>
      <c r="AG35" s="606"/>
      <c r="AH35" s="607"/>
    </row>
    <row r="36" spans="2:34">
      <c r="B36" s="230"/>
      <c r="C36" s="230"/>
      <c r="D36" s="230"/>
      <c r="E36" s="230"/>
      <c r="F36" s="494"/>
      <c r="G36" s="494"/>
      <c r="H36" s="230"/>
      <c r="I36" s="494"/>
      <c r="J36" s="494"/>
      <c r="K36" s="494"/>
      <c r="L36" s="230"/>
      <c r="M36" s="494"/>
      <c r="N36" s="494"/>
      <c r="O36" s="494"/>
      <c r="P36" s="494"/>
      <c r="U36" s="230"/>
      <c r="V36" s="230"/>
      <c r="W36" s="230"/>
      <c r="X36" s="230"/>
      <c r="Y36" s="230"/>
      <c r="Z36" s="230"/>
      <c r="AA36" s="605"/>
      <c r="AB36" s="605"/>
      <c r="AC36" s="605"/>
      <c r="AD36" s="605"/>
      <c r="AE36" s="606"/>
      <c r="AF36" s="605"/>
      <c r="AG36" s="606"/>
      <c r="AH36" s="607"/>
    </row>
    <row r="37" spans="2:34">
      <c r="B37" s="230"/>
      <c r="C37" s="230"/>
      <c r="D37" s="230"/>
      <c r="E37" s="230"/>
      <c r="F37" s="494"/>
      <c r="G37" s="494"/>
      <c r="H37" s="230"/>
      <c r="I37" s="494"/>
      <c r="J37" s="494"/>
      <c r="K37" s="494"/>
      <c r="L37" s="230"/>
      <c r="M37" s="494"/>
      <c r="N37" s="494"/>
      <c r="O37" s="494"/>
      <c r="P37" s="494"/>
      <c r="U37" s="230"/>
      <c r="V37" s="230"/>
      <c r="W37" s="230"/>
      <c r="X37" s="230"/>
      <c r="Y37" s="230"/>
      <c r="Z37" s="230"/>
      <c r="AA37" s="605"/>
      <c r="AB37" s="605"/>
      <c r="AC37" s="605"/>
      <c r="AD37" s="605"/>
      <c r="AE37" s="606"/>
      <c r="AF37" s="605"/>
      <c r="AG37" s="606"/>
      <c r="AH37" s="607"/>
    </row>
    <row r="38" spans="2:34">
      <c r="B38" s="230"/>
      <c r="C38" s="230"/>
      <c r="D38" s="230"/>
      <c r="E38" s="230"/>
      <c r="F38" s="494"/>
      <c r="G38" s="494"/>
      <c r="H38" s="230"/>
      <c r="I38" s="494"/>
      <c r="J38" s="494"/>
      <c r="K38" s="494"/>
      <c r="L38" s="230"/>
      <c r="M38" s="494"/>
      <c r="N38" s="494"/>
      <c r="O38" s="494"/>
      <c r="P38" s="494"/>
      <c r="U38" s="230"/>
      <c r="V38" s="230"/>
      <c r="W38" s="230"/>
      <c r="X38" s="230"/>
      <c r="Y38" s="230"/>
      <c r="Z38" s="230"/>
      <c r="AA38" s="605"/>
      <c r="AB38" s="605"/>
      <c r="AC38" s="605"/>
      <c r="AD38" s="605"/>
      <c r="AE38" s="606"/>
      <c r="AF38" s="605"/>
      <c r="AG38" s="606"/>
      <c r="AH38" s="607"/>
    </row>
    <row r="39" spans="2:34">
      <c r="B39" s="230"/>
      <c r="C39" s="230"/>
      <c r="D39" s="230"/>
      <c r="E39" s="230"/>
      <c r="F39" s="494"/>
      <c r="G39" s="494"/>
      <c r="H39" s="230"/>
      <c r="I39" s="494"/>
      <c r="J39" s="494"/>
      <c r="K39" s="494"/>
      <c r="L39" s="230"/>
      <c r="M39" s="494"/>
      <c r="N39" s="494"/>
      <c r="O39" s="494"/>
      <c r="P39" s="494"/>
      <c r="U39" s="230"/>
      <c r="V39" s="230"/>
      <c r="W39" s="230"/>
      <c r="X39" s="230"/>
      <c r="Y39" s="230"/>
      <c r="Z39" s="230"/>
      <c r="AA39" s="605"/>
      <c r="AB39" s="605"/>
      <c r="AC39" s="605"/>
      <c r="AD39" s="605"/>
      <c r="AE39" s="606"/>
      <c r="AF39" s="605"/>
      <c r="AG39" s="606"/>
      <c r="AH39" s="607"/>
    </row>
    <row r="40" spans="2:34">
      <c r="F40" s="494"/>
      <c r="G40" s="494"/>
      <c r="I40" s="494"/>
      <c r="J40" s="494"/>
      <c r="K40" s="494"/>
      <c r="M40" s="494"/>
      <c r="N40" s="494"/>
      <c r="O40" s="494"/>
      <c r="P40" s="494"/>
      <c r="AE40" s="606"/>
      <c r="AG40" s="606"/>
    </row>
    <row r="41" spans="2:34">
      <c r="F41" s="494"/>
      <c r="G41" s="494"/>
      <c r="I41" s="494"/>
      <c r="J41" s="494"/>
      <c r="K41" s="494"/>
      <c r="M41" s="494"/>
      <c r="N41" s="494"/>
      <c r="O41" s="494"/>
      <c r="P41" s="494"/>
      <c r="AE41" s="606"/>
      <c r="AG41" s="606"/>
    </row>
    <row r="42" spans="2:34">
      <c r="F42" s="494"/>
      <c r="G42" s="494"/>
      <c r="I42" s="494"/>
      <c r="J42" s="494"/>
      <c r="K42" s="494"/>
      <c r="M42" s="494"/>
      <c r="N42" s="494"/>
      <c r="O42" s="494"/>
      <c r="P42" s="494"/>
      <c r="AE42" s="606"/>
      <c r="AG42" s="606"/>
    </row>
    <row r="43" spans="2:34">
      <c r="F43" s="494"/>
      <c r="G43" s="494"/>
      <c r="I43" s="494"/>
      <c r="J43" s="494"/>
      <c r="K43" s="494"/>
      <c r="M43" s="494"/>
      <c r="N43" s="494"/>
      <c r="O43" s="494"/>
      <c r="P43" s="494"/>
      <c r="AE43" s="606"/>
    </row>
    <row r="44" spans="2:34">
      <c r="F44" s="494"/>
      <c r="G44" s="494"/>
      <c r="I44" s="494"/>
      <c r="J44" s="494"/>
      <c r="K44" s="494"/>
      <c r="M44" s="494"/>
      <c r="N44" s="494"/>
      <c r="O44" s="494"/>
      <c r="P44" s="494"/>
      <c r="AE44" s="606"/>
    </row>
    <row r="45" spans="2:34">
      <c r="F45" s="494"/>
      <c r="G45" s="494"/>
      <c r="I45" s="494"/>
      <c r="J45" s="494"/>
      <c r="K45" s="494"/>
      <c r="M45" s="494"/>
      <c r="N45" s="494"/>
      <c r="O45" s="494"/>
      <c r="P45" s="494"/>
      <c r="AE45" s="606"/>
    </row>
    <row r="46" spans="2:34">
      <c r="F46" s="494"/>
      <c r="G46" s="494"/>
      <c r="I46" s="494"/>
      <c r="J46" s="494"/>
      <c r="K46" s="494"/>
      <c r="M46" s="494"/>
      <c r="N46" s="494"/>
      <c r="O46" s="494"/>
      <c r="P46" s="494"/>
      <c r="AE46" s="606"/>
    </row>
    <row r="47" spans="2:34">
      <c r="F47" s="494"/>
      <c r="G47" s="494"/>
      <c r="I47" s="494"/>
      <c r="J47" s="494"/>
      <c r="K47" s="494"/>
      <c r="M47" s="494"/>
      <c r="N47" s="494"/>
      <c r="O47" s="494"/>
      <c r="P47" s="494"/>
      <c r="AE47" s="606"/>
    </row>
    <row r="48" spans="2:34">
      <c r="F48" s="494"/>
      <c r="G48" s="494"/>
      <c r="I48" s="494"/>
      <c r="J48" s="494"/>
      <c r="K48" s="494"/>
      <c r="M48" s="494"/>
      <c r="N48" s="494"/>
      <c r="O48" s="494"/>
      <c r="P48" s="494"/>
      <c r="AE48" s="606"/>
    </row>
    <row r="49" spans="6:31">
      <c r="F49" s="494"/>
      <c r="G49" s="494"/>
      <c r="I49" s="494"/>
      <c r="J49" s="494"/>
      <c r="K49" s="494"/>
      <c r="M49" s="494"/>
      <c r="N49" s="494"/>
      <c r="O49" s="494"/>
      <c r="P49" s="494"/>
      <c r="AE49" s="606"/>
    </row>
    <row r="50" spans="6:31">
      <c r="F50" s="494"/>
      <c r="G50" s="494"/>
      <c r="I50" s="494"/>
      <c r="J50" s="494"/>
      <c r="K50" s="494"/>
      <c r="M50" s="494"/>
      <c r="N50" s="494"/>
      <c r="O50" s="494"/>
      <c r="P50" s="494"/>
      <c r="AE50" s="606"/>
    </row>
    <row r="51" spans="6:31">
      <c r="F51" s="494"/>
      <c r="G51" s="494"/>
      <c r="I51" s="494"/>
      <c r="J51" s="494"/>
      <c r="K51" s="494"/>
      <c r="M51" s="494"/>
      <c r="N51" s="494"/>
      <c r="O51" s="494"/>
      <c r="P51" s="494"/>
    </row>
    <row r="52" spans="6:31">
      <c r="F52" s="494"/>
      <c r="G52" s="494"/>
      <c r="I52" s="494"/>
      <c r="J52" s="494"/>
      <c r="K52" s="494"/>
      <c r="M52" s="494"/>
      <c r="N52" s="494"/>
      <c r="O52" s="494"/>
      <c r="P52" s="494"/>
    </row>
    <row r="53" spans="6:31">
      <c r="I53" s="494"/>
      <c r="J53" s="494"/>
      <c r="K53" s="494"/>
      <c r="M53" s="494"/>
      <c r="N53" s="494"/>
      <c r="O53" s="494"/>
      <c r="P53" s="494"/>
    </row>
    <row r="54" spans="6:31">
      <c r="I54" s="494"/>
      <c r="J54" s="494"/>
      <c r="K54" s="494"/>
      <c r="M54" s="494"/>
      <c r="N54" s="494"/>
      <c r="O54" s="494"/>
      <c r="P54" s="494"/>
    </row>
    <row r="55" spans="6:31">
      <c r="I55" s="494"/>
      <c r="J55" s="494"/>
      <c r="K55" s="494"/>
      <c r="M55" s="494"/>
      <c r="N55" s="494"/>
      <c r="O55" s="494"/>
      <c r="P55" s="494"/>
    </row>
    <row r="56" spans="6:31">
      <c r="I56" s="494"/>
      <c r="J56" s="494"/>
      <c r="K56" s="494"/>
      <c r="M56" s="494"/>
      <c r="N56" s="494"/>
      <c r="O56" s="494"/>
      <c r="P56" s="494"/>
    </row>
    <row r="57" spans="6:31">
      <c r="I57" s="494"/>
      <c r="J57" s="494"/>
      <c r="K57" s="494"/>
      <c r="M57" s="494"/>
      <c r="N57" s="494"/>
      <c r="O57" s="494"/>
      <c r="P57" s="494"/>
    </row>
    <row r="58" spans="6:31">
      <c r="I58" s="494"/>
      <c r="J58" s="494"/>
      <c r="K58" s="494"/>
      <c r="M58" s="494"/>
      <c r="N58" s="494"/>
      <c r="O58" s="494"/>
      <c r="P58" s="494"/>
    </row>
    <row r="59" spans="6:31">
      <c r="I59" s="494"/>
      <c r="J59" s="494"/>
      <c r="K59" s="494"/>
      <c r="M59" s="494"/>
      <c r="N59" s="494"/>
      <c r="O59" s="494"/>
      <c r="P59" s="494"/>
    </row>
    <row r="60" spans="6:31">
      <c r="I60" s="494"/>
      <c r="J60" s="494"/>
      <c r="K60" s="494"/>
      <c r="M60" s="494"/>
      <c r="N60" s="494"/>
      <c r="O60" s="494"/>
      <c r="P60" s="494"/>
    </row>
  </sheetData>
  <mergeCells count="20">
    <mergeCell ref="A26:B26"/>
    <mergeCell ref="I26:Q26"/>
    <mergeCell ref="I6:K7"/>
    <mergeCell ref="L6:L7"/>
    <mergeCell ref="M6:M7"/>
    <mergeCell ref="N6:N7"/>
    <mergeCell ref="O6:O7"/>
    <mergeCell ref="P6:P7"/>
    <mergeCell ref="A2:H2"/>
    <mergeCell ref="I2:Q2"/>
    <mergeCell ref="A5:A8"/>
    <mergeCell ref="B5:B6"/>
    <mergeCell ref="C5:C6"/>
    <mergeCell ref="D5:K5"/>
    <mergeCell ref="L5:P5"/>
    <mergeCell ref="Q5:Q8"/>
    <mergeCell ref="E6:G7"/>
    <mergeCell ref="H6:H7"/>
    <mergeCell ref="B7:B8"/>
    <mergeCell ref="C7:C8"/>
  </mergeCells>
  <phoneticPr fontId="41" type="noConversion"/>
  <printOptions horizontalCentered="1" gridLinesSet="0"/>
  <pageMargins left="0.59055118110236227" right="0.59055118110236227" top="0.72" bottom="0.39370078740157483" header="0" footer="0"/>
  <pageSetup paperSize="9" scale="60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showGridLines="0" view="pageBreakPreview" zoomScaleNormal="85" zoomScaleSheetLayoutView="80" workbookViewId="0">
      <selection activeCell="C20" sqref="C20"/>
    </sheetView>
  </sheetViews>
  <sheetFormatPr defaultRowHeight="15.75"/>
  <cols>
    <col min="1" max="1" width="13.625" style="229" customWidth="1"/>
    <col min="2" max="2" width="14.125" style="229" customWidth="1"/>
    <col min="3" max="3" width="11.75" style="229" customWidth="1"/>
    <col min="4" max="6" width="12.25" style="229" customWidth="1"/>
    <col min="7" max="8" width="14.125" style="229" customWidth="1"/>
    <col min="9" max="9" width="7.375" style="229" bestFit="1" customWidth="1"/>
    <col min="10" max="10" width="6.5" style="229" bestFit="1" customWidth="1"/>
    <col min="11" max="11" width="8.5" style="229" bestFit="1" customWidth="1"/>
    <col min="12" max="12" width="7.5" style="229" bestFit="1" customWidth="1"/>
    <col min="13" max="13" width="10.5" style="229" bestFit="1" customWidth="1"/>
    <col min="14" max="14" width="9.875" style="229" customWidth="1"/>
    <col min="15" max="15" width="10" style="229" customWidth="1"/>
    <col min="16" max="16" width="9.5" style="230" bestFit="1" customWidth="1"/>
    <col min="17" max="17" width="8.5" style="229" bestFit="1" customWidth="1"/>
    <col min="18" max="18" width="16.625" style="604" customWidth="1"/>
    <col min="19" max="19" width="10.25" style="604" customWidth="1"/>
    <col min="20" max="25" width="10.25" style="229" customWidth="1"/>
    <col min="26" max="32" width="10.25" style="231" customWidth="1"/>
    <col min="33" max="34" width="10.25" style="186" customWidth="1"/>
    <col min="35" max="35" width="18.5" style="230" customWidth="1"/>
    <col min="36" max="16384" width="9" style="231"/>
  </cols>
  <sheetData>
    <row r="1" spans="1:18" s="186" customFormat="1" ht="7.5" customHeight="1">
      <c r="A1" s="184"/>
      <c r="B1" s="570"/>
      <c r="C1" s="570"/>
      <c r="D1" s="570"/>
      <c r="E1" s="570"/>
      <c r="F1" s="184"/>
      <c r="G1" s="184"/>
      <c r="H1" s="184"/>
      <c r="I1" s="184"/>
      <c r="R1" s="185"/>
    </row>
    <row r="2" spans="1:18" s="187" customFormat="1" ht="36" customHeight="1">
      <c r="A2" s="1054" t="s">
        <v>832</v>
      </c>
      <c r="B2" s="1054"/>
      <c r="C2" s="1054"/>
      <c r="D2" s="1054"/>
      <c r="E2" s="1054"/>
      <c r="F2" s="1054"/>
      <c r="G2" s="1054"/>
      <c r="H2" s="1054"/>
      <c r="I2" s="1054" t="s">
        <v>833</v>
      </c>
      <c r="J2" s="1054"/>
      <c r="K2" s="1054"/>
      <c r="L2" s="1054"/>
      <c r="M2" s="1054"/>
      <c r="N2" s="1054"/>
      <c r="O2" s="1054"/>
      <c r="P2" s="1054"/>
      <c r="Q2" s="1054"/>
      <c r="R2" s="1054"/>
    </row>
    <row r="3" spans="1:18" s="186" customFormat="1" ht="11.25" customHeight="1">
      <c r="A3" s="571"/>
      <c r="B3" s="571"/>
      <c r="C3" s="571"/>
      <c r="D3" s="571"/>
      <c r="E3" s="571"/>
      <c r="F3" s="571"/>
      <c r="G3" s="571"/>
      <c r="H3" s="571"/>
      <c r="I3" s="571"/>
      <c r="J3" s="572"/>
      <c r="K3" s="189"/>
      <c r="L3" s="189"/>
      <c r="M3" s="189"/>
      <c r="N3" s="189"/>
      <c r="O3" s="189"/>
      <c r="P3" s="189"/>
      <c r="Q3" s="189"/>
      <c r="R3" s="189"/>
    </row>
    <row r="4" spans="1:18" s="191" customFormat="1" ht="23.25" customHeight="1" thickBot="1">
      <c r="A4" s="191" t="s">
        <v>834</v>
      </c>
      <c r="B4" s="488"/>
      <c r="C4" s="488"/>
      <c r="D4" s="488"/>
      <c r="E4" s="488"/>
      <c r="J4" s="193"/>
      <c r="R4" s="193" t="s">
        <v>835</v>
      </c>
    </row>
    <row r="5" spans="1:18" s="624" customFormat="1" ht="33" customHeight="1">
      <c r="A5" s="1283" t="s">
        <v>836</v>
      </c>
      <c r="B5" s="1286" t="s">
        <v>837</v>
      </c>
      <c r="C5" s="1203" t="s">
        <v>838</v>
      </c>
      <c r="D5" s="1209"/>
      <c r="E5" s="1209"/>
      <c r="F5" s="1283"/>
      <c r="G5" s="623" t="s">
        <v>839</v>
      </c>
      <c r="H5" s="1286" t="s">
        <v>840</v>
      </c>
      <c r="I5" s="1209" t="s">
        <v>841</v>
      </c>
      <c r="J5" s="1207"/>
      <c r="K5" s="1207"/>
      <c r="L5" s="1207"/>
      <c r="M5" s="1207"/>
      <c r="N5" s="1207"/>
      <c r="O5" s="1207"/>
      <c r="P5" s="1207"/>
      <c r="Q5" s="1208"/>
      <c r="R5" s="1210" t="s">
        <v>842</v>
      </c>
    </row>
    <row r="6" spans="1:18" s="624" customFormat="1" ht="28.5" customHeight="1">
      <c r="A6" s="1284"/>
      <c r="B6" s="1296"/>
      <c r="C6" s="625"/>
      <c r="D6" s="1307" t="s">
        <v>843</v>
      </c>
      <c r="E6" s="626" t="s">
        <v>844</v>
      </c>
      <c r="F6" s="1304" t="s">
        <v>845</v>
      </c>
      <c r="G6" s="627" t="s">
        <v>846</v>
      </c>
      <c r="H6" s="1287"/>
      <c r="I6" s="627"/>
      <c r="J6" s="1310" t="s">
        <v>847</v>
      </c>
      <c r="K6" s="1295" t="s">
        <v>848</v>
      </c>
      <c r="L6" s="1295" t="s">
        <v>849</v>
      </c>
      <c r="M6" s="1295" t="s">
        <v>850</v>
      </c>
      <c r="N6" s="1295" t="s">
        <v>851</v>
      </c>
      <c r="O6" s="1295" t="s">
        <v>852</v>
      </c>
      <c r="P6" s="1295" t="s">
        <v>853</v>
      </c>
      <c r="Q6" s="1304" t="s">
        <v>854</v>
      </c>
      <c r="R6" s="1230"/>
    </row>
    <row r="7" spans="1:18" s="624" customFormat="1" ht="14.25" customHeight="1">
      <c r="A7" s="1284"/>
      <c r="B7" s="628"/>
      <c r="C7" s="628"/>
      <c r="D7" s="1308"/>
      <c r="E7" s="625"/>
      <c r="F7" s="1296"/>
      <c r="G7" s="627"/>
      <c r="H7" s="1287"/>
      <c r="I7" s="627"/>
      <c r="J7" s="1306"/>
      <c r="K7" s="1296"/>
      <c r="L7" s="1296"/>
      <c r="M7" s="1296"/>
      <c r="N7" s="1296"/>
      <c r="O7" s="1296"/>
      <c r="P7" s="1296"/>
      <c r="Q7" s="1296"/>
      <c r="R7" s="1230"/>
    </row>
    <row r="8" spans="1:18" s="624" customFormat="1" ht="43.5" customHeight="1">
      <c r="A8" s="1285"/>
      <c r="B8" s="497" t="s">
        <v>855</v>
      </c>
      <c r="C8" s="497"/>
      <c r="D8" s="496" t="s">
        <v>856</v>
      </c>
      <c r="E8" s="629" t="s">
        <v>857</v>
      </c>
      <c r="F8" s="630" t="s">
        <v>858</v>
      </c>
      <c r="G8" s="496" t="s">
        <v>859</v>
      </c>
      <c r="H8" s="631" t="s">
        <v>860</v>
      </c>
      <c r="I8" s="451"/>
      <c r="J8" s="630" t="s">
        <v>861</v>
      </c>
      <c r="K8" s="451" t="s">
        <v>862</v>
      </c>
      <c r="L8" s="451" t="s">
        <v>863</v>
      </c>
      <c r="M8" s="451" t="s">
        <v>864</v>
      </c>
      <c r="N8" s="451" t="s">
        <v>865</v>
      </c>
      <c r="O8" s="451" t="s">
        <v>866</v>
      </c>
      <c r="P8" s="496" t="s">
        <v>867</v>
      </c>
      <c r="Q8" s="451" t="s">
        <v>858</v>
      </c>
      <c r="R8" s="1290"/>
    </row>
    <row r="9" spans="1:18" s="221" customFormat="1" ht="36" customHeight="1">
      <c r="A9" s="620">
        <v>2011</v>
      </c>
      <c r="B9" s="632">
        <v>969</v>
      </c>
      <c r="C9" s="598">
        <v>743</v>
      </c>
      <c r="D9" s="598">
        <v>168</v>
      </c>
      <c r="E9" s="598">
        <v>350</v>
      </c>
      <c r="F9" s="218">
        <v>225</v>
      </c>
      <c r="G9" s="218">
        <v>225</v>
      </c>
      <c r="H9" s="218">
        <v>226</v>
      </c>
      <c r="I9" s="218">
        <v>225</v>
      </c>
      <c r="J9" s="218">
        <v>17</v>
      </c>
      <c r="K9" s="218">
        <v>102</v>
      </c>
      <c r="L9" s="218">
        <v>3</v>
      </c>
      <c r="M9" s="218">
        <v>5</v>
      </c>
      <c r="N9" s="218">
        <v>2</v>
      </c>
      <c r="O9" s="218">
        <v>11</v>
      </c>
      <c r="P9" s="218">
        <v>4</v>
      </c>
      <c r="Q9" s="219">
        <v>81</v>
      </c>
      <c r="R9" s="452">
        <v>2011</v>
      </c>
    </row>
    <row r="10" spans="1:18" s="221" customFormat="1" ht="36" customHeight="1">
      <c r="A10" s="620">
        <v>2012</v>
      </c>
      <c r="B10" s="632">
        <v>1362</v>
      </c>
      <c r="C10" s="598">
        <v>1117</v>
      </c>
      <c r="D10" s="598">
        <v>136</v>
      </c>
      <c r="E10" s="598">
        <v>682</v>
      </c>
      <c r="F10" s="598">
        <v>299</v>
      </c>
      <c r="G10" s="598">
        <v>158</v>
      </c>
      <c r="H10" s="598">
        <v>245</v>
      </c>
      <c r="I10" s="218">
        <v>158</v>
      </c>
      <c r="J10" s="218">
        <v>5</v>
      </c>
      <c r="K10" s="218">
        <v>62</v>
      </c>
      <c r="L10" s="218">
        <v>3</v>
      </c>
      <c r="M10" s="218">
        <v>10</v>
      </c>
      <c r="N10" s="218">
        <v>1</v>
      </c>
      <c r="O10" s="218">
        <v>6</v>
      </c>
      <c r="P10" s="218">
        <v>12</v>
      </c>
      <c r="Q10" s="219">
        <v>59</v>
      </c>
      <c r="R10" s="452">
        <v>2012</v>
      </c>
    </row>
    <row r="11" spans="1:18" s="221" customFormat="1" ht="36" customHeight="1">
      <c r="A11" s="620">
        <v>2013</v>
      </c>
      <c r="B11" s="632">
        <v>1215</v>
      </c>
      <c r="C11" s="598">
        <v>819</v>
      </c>
      <c r="D11" s="598">
        <v>213</v>
      </c>
      <c r="E11" s="598">
        <v>603</v>
      </c>
      <c r="F11" s="598">
        <v>3</v>
      </c>
      <c r="G11" s="598">
        <v>162</v>
      </c>
      <c r="H11" s="598">
        <v>396</v>
      </c>
      <c r="I11" s="218">
        <v>162</v>
      </c>
      <c r="J11" s="218">
        <v>2</v>
      </c>
      <c r="K11" s="218">
        <v>58</v>
      </c>
      <c r="L11" s="218">
        <v>1</v>
      </c>
      <c r="M11" s="218">
        <v>4</v>
      </c>
      <c r="N11" s="218">
        <v>6</v>
      </c>
      <c r="O11" s="218">
        <v>23</v>
      </c>
      <c r="P11" s="218">
        <v>5</v>
      </c>
      <c r="Q11" s="219">
        <v>63</v>
      </c>
      <c r="R11" s="452">
        <v>2013</v>
      </c>
    </row>
    <row r="12" spans="1:18" s="221" customFormat="1" ht="36" customHeight="1">
      <c r="A12" s="620">
        <v>2014</v>
      </c>
      <c r="B12" s="632">
        <v>1390</v>
      </c>
      <c r="C12" s="598">
        <v>1220</v>
      </c>
      <c r="D12" s="598">
        <v>172</v>
      </c>
      <c r="E12" s="598">
        <v>672</v>
      </c>
      <c r="F12" s="598">
        <v>376</v>
      </c>
      <c r="G12" s="598">
        <v>171</v>
      </c>
      <c r="H12" s="598">
        <v>170</v>
      </c>
      <c r="I12" s="218">
        <v>171</v>
      </c>
      <c r="J12" s="218">
        <v>0</v>
      </c>
      <c r="K12" s="218">
        <v>104</v>
      </c>
      <c r="L12" s="218">
        <v>4</v>
      </c>
      <c r="M12" s="218">
        <v>1</v>
      </c>
      <c r="N12" s="218">
        <v>8</v>
      </c>
      <c r="O12" s="218">
        <v>9</v>
      </c>
      <c r="P12" s="218">
        <v>10</v>
      </c>
      <c r="Q12" s="219">
        <v>35</v>
      </c>
      <c r="R12" s="452">
        <v>2014</v>
      </c>
    </row>
    <row r="13" spans="1:18" s="221" customFormat="1" ht="36" customHeight="1">
      <c r="A13" s="620">
        <v>2015</v>
      </c>
      <c r="B13" s="632">
        <v>1703</v>
      </c>
      <c r="C13" s="598">
        <v>1489</v>
      </c>
      <c r="D13" s="598">
        <v>350</v>
      </c>
      <c r="E13" s="598">
        <v>690</v>
      </c>
      <c r="F13" s="598">
        <v>449</v>
      </c>
      <c r="G13" s="598">
        <v>0</v>
      </c>
      <c r="H13" s="598">
        <v>214</v>
      </c>
      <c r="I13" s="218">
        <v>496</v>
      </c>
      <c r="J13" s="218">
        <v>4</v>
      </c>
      <c r="K13" s="218">
        <v>135</v>
      </c>
      <c r="L13" s="218">
        <v>0</v>
      </c>
      <c r="M13" s="218">
        <v>4</v>
      </c>
      <c r="N13" s="218">
        <v>26</v>
      </c>
      <c r="O13" s="218">
        <v>38</v>
      </c>
      <c r="P13" s="218">
        <v>4</v>
      </c>
      <c r="Q13" s="219">
        <v>285</v>
      </c>
      <c r="R13" s="452">
        <v>2015</v>
      </c>
    </row>
    <row r="14" spans="1:18" s="226" customFormat="1" ht="36" customHeight="1">
      <c r="A14" s="621">
        <v>2016</v>
      </c>
      <c r="B14" s="633">
        <f>SUM(B15:B25)</f>
        <v>2275</v>
      </c>
      <c r="C14" s="634">
        <f>SUM(D14:F14)</f>
        <v>1937</v>
      </c>
      <c r="D14" s="634">
        <f>SUM(D15:D25)</f>
        <v>253</v>
      </c>
      <c r="E14" s="634">
        <f t="shared" ref="E14:Q14" si="0">SUM(E15:E25)</f>
        <v>1386</v>
      </c>
      <c r="F14" s="634">
        <f t="shared" si="0"/>
        <v>298</v>
      </c>
      <c r="G14" s="634">
        <f t="shared" si="0"/>
        <v>748</v>
      </c>
      <c r="H14" s="634">
        <f t="shared" si="0"/>
        <v>338</v>
      </c>
      <c r="I14" s="634">
        <f>SUM(J14:Q14)</f>
        <v>689</v>
      </c>
      <c r="J14" s="634">
        <f t="shared" si="0"/>
        <v>3</v>
      </c>
      <c r="K14" s="634">
        <f t="shared" si="0"/>
        <v>73</v>
      </c>
      <c r="L14" s="634">
        <f t="shared" si="0"/>
        <v>3</v>
      </c>
      <c r="M14" s="634">
        <f t="shared" si="0"/>
        <v>9</v>
      </c>
      <c r="N14" s="634">
        <f t="shared" si="0"/>
        <v>26</v>
      </c>
      <c r="O14" s="634">
        <f t="shared" si="0"/>
        <v>8</v>
      </c>
      <c r="P14" s="634">
        <f t="shared" si="0"/>
        <v>42</v>
      </c>
      <c r="Q14" s="635">
        <f t="shared" si="0"/>
        <v>525</v>
      </c>
      <c r="R14" s="456">
        <v>2016</v>
      </c>
    </row>
    <row r="15" spans="1:18" s="221" customFormat="1" ht="30" customHeight="1">
      <c r="A15" s="543" t="s">
        <v>561</v>
      </c>
      <c r="B15" s="941">
        <v>702</v>
      </c>
      <c r="C15" s="598">
        <f>SUM(D15:F15)</f>
        <v>593</v>
      </c>
      <c r="D15" s="943">
        <v>85</v>
      </c>
      <c r="E15" s="943">
        <v>382</v>
      </c>
      <c r="F15" s="943">
        <v>126</v>
      </c>
      <c r="G15" s="945">
        <v>254</v>
      </c>
      <c r="H15" s="945">
        <v>109</v>
      </c>
      <c r="I15" s="598">
        <f>SUM(J15:Q15)</f>
        <v>219</v>
      </c>
      <c r="J15" s="948">
        <v>2</v>
      </c>
      <c r="K15" s="948">
        <v>18</v>
      </c>
      <c r="L15" s="948">
        <v>0</v>
      </c>
      <c r="M15" s="948">
        <v>2</v>
      </c>
      <c r="N15" s="948">
        <v>17</v>
      </c>
      <c r="O15" s="948">
        <v>0</v>
      </c>
      <c r="P15" s="948">
        <v>22</v>
      </c>
      <c r="Q15" s="947">
        <v>158</v>
      </c>
      <c r="R15" s="543" t="s">
        <v>868</v>
      </c>
    </row>
    <row r="16" spans="1:18" s="221" customFormat="1" ht="30" customHeight="1">
      <c r="A16" s="543" t="s">
        <v>228</v>
      </c>
      <c r="B16" s="941">
        <v>264</v>
      </c>
      <c r="C16" s="598">
        <f t="shared" ref="C16:C25" si="1">SUM(D16:F16)</f>
        <v>228</v>
      </c>
      <c r="D16" s="943">
        <v>15</v>
      </c>
      <c r="E16" s="943">
        <v>178</v>
      </c>
      <c r="F16" s="943">
        <v>35</v>
      </c>
      <c r="G16" s="945">
        <v>75</v>
      </c>
      <c r="H16" s="945">
        <v>36</v>
      </c>
      <c r="I16" s="598">
        <f t="shared" ref="I16:I25" si="2">SUM(J16:Q16)</f>
        <v>70</v>
      </c>
      <c r="J16" s="948">
        <v>0</v>
      </c>
      <c r="K16" s="948">
        <v>11</v>
      </c>
      <c r="L16" s="948">
        <v>0</v>
      </c>
      <c r="M16" s="948">
        <v>0</v>
      </c>
      <c r="N16" s="948">
        <v>0</v>
      </c>
      <c r="O16" s="948">
        <v>0</v>
      </c>
      <c r="P16" s="948">
        <v>3</v>
      </c>
      <c r="Q16" s="947">
        <v>56</v>
      </c>
      <c r="R16" s="543" t="s">
        <v>229</v>
      </c>
    </row>
    <row r="17" spans="1:35" s="221" customFormat="1" ht="30" customHeight="1">
      <c r="A17" s="543" t="s">
        <v>230</v>
      </c>
      <c r="B17" s="941">
        <v>284</v>
      </c>
      <c r="C17" s="598">
        <f t="shared" si="1"/>
        <v>230</v>
      </c>
      <c r="D17" s="943">
        <v>45</v>
      </c>
      <c r="E17" s="943">
        <v>144</v>
      </c>
      <c r="F17" s="943">
        <v>41</v>
      </c>
      <c r="G17" s="945">
        <v>94</v>
      </c>
      <c r="H17" s="945">
        <v>54</v>
      </c>
      <c r="I17" s="598">
        <f t="shared" si="2"/>
        <v>96</v>
      </c>
      <c r="J17" s="948">
        <v>1</v>
      </c>
      <c r="K17" s="948">
        <v>14</v>
      </c>
      <c r="L17" s="948">
        <v>0</v>
      </c>
      <c r="M17" s="948">
        <v>2</v>
      </c>
      <c r="N17" s="948">
        <v>3</v>
      </c>
      <c r="O17" s="948">
        <v>5</v>
      </c>
      <c r="P17" s="948">
        <v>9</v>
      </c>
      <c r="Q17" s="947">
        <v>62</v>
      </c>
      <c r="R17" s="543" t="s">
        <v>231</v>
      </c>
    </row>
    <row r="18" spans="1:35" s="221" customFormat="1" ht="30" customHeight="1">
      <c r="A18" s="543" t="s">
        <v>232</v>
      </c>
      <c r="B18" s="941">
        <v>157</v>
      </c>
      <c r="C18" s="598">
        <f t="shared" si="1"/>
        <v>146</v>
      </c>
      <c r="D18" s="943">
        <v>29</v>
      </c>
      <c r="E18" s="943">
        <v>107</v>
      </c>
      <c r="F18" s="943">
        <v>10</v>
      </c>
      <c r="G18" s="945">
        <v>76</v>
      </c>
      <c r="H18" s="945">
        <v>11</v>
      </c>
      <c r="I18" s="598">
        <f t="shared" si="2"/>
        <v>65</v>
      </c>
      <c r="J18" s="948">
        <v>0</v>
      </c>
      <c r="K18" s="948">
        <v>9</v>
      </c>
      <c r="L18" s="948">
        <v>0</v>
      </c>
      <c r="M18" s="948">
        <v>1</v>
      </c>
      <c r="N18" s="948">
        <v>6</v>
      </c>
      <c r="O18" s="948">
        <v>0</v>
      </c>
      <c r="P18" s="948">
        <v>0</v>
      </c>
      <c r="Q18" s="947">
        <v>49</v>
      </c>
      <c r="R18" s="543" t="s">
        <v>233</v>
      </c>
    </row>
    <row r="19" spans="1:35" s="221" customFormat="1" ht="30" customHeight="1">
      <c r="A19" s="543" t="s">
        <v>234</v>
      </c>
      <c r="B19" s="941">
        <v>153</v>
      </c>
      <c r="C19" s="598">
        <f t="shared" si="1"/>
        <v>145</v>
      </c>
      <c r="D19" s="943">
        <v>27</v>
      </c>
      <c r="E19" s="943">
        <v>101</v>
      </c>
      <c r="F19" s="943">
        <v>17</v>
      </c>
      <c r="G19" s="945">
        <v>67</v>
      </c>
      <c r="H19" s="945">
        <v>8</v>
      </c>
      <c r="I19" s="598">
        <f t="shared" si="2"/>
        <v>66</v>
      </c>
      <c r="J19" s="948">
        <v>0</v>
      </c>
      <c r="K19" s="948">
        <v>3</v>
      </c>
      <c r="L19" s="948">
        <v>0</v>
      </c>
      <c r="M19" s="948">
        <v>1</v>
      </c>
      <c r="N19" s="948">
        <v>0</v>
      </c>
      <c r="O19" s="948">
        <v>1</v>
      </c>
      <c r="P19" s="948">
        <v>1</v>
      </c>
      <c r="Q19" s="947">
        <v>60</v>
      </c>
      <c r="R19" s="543" t="s">
        <v>235</v>
      </c>
    </row>
    <row r="20" spans="1:35" s="221" customFormat="1" ht="30" customHeight="1">
      <c r="A20" s="543" t="s">
        <v>236</v>
      </c>
      <c r="B20" s="941">
        <v>146</v>
      </c>
      <c r="C20" s="598">
        <f t="shared" si="1"/>
        <v>127</v>
      </c>
      <c r="D20" s="943">
        <v>9</v>
      </c>
      <c r="E20" s="943">
        <v>103</v>
      </c>
      <c r="F20" s="943">
        <v>15</v>
      </c>
      <c r="G20" s="945">
        <v>45</v>
      </c>
      <c r="H20" s="945">
        <v>19</v>
      </c>
      <c r="I20" s="598">
        <f t="shared" si="2"/>
        <v>45</v>
      </c>
      <c r="J20" s="948">
        <v>0</v>
      </c>
      <c r="K20" s="948">
        <v>3</v>
      </c>
      <c r="L20" s="948">
        <v>2</v>
      </c>
      <c r="M20" s="948">
        <v>0</v>
      </c>
      <c r="N20" s="948">
        <v>0</v>
      </c>
      <c r="O20" s="948">
        <v>0</v>
      </c>
      <c r="P20" s="948">
        <v>0</v>
      </c>
      <c r="Q20" s="947">
        <v>40</v>
      </c>
      <c r="R20" s="543" t="s">
        <v>237</v>
      </c>
    </row>
    <row r="21" spans="1:35" s="221" customFormat="1" ht="30" customHeight="1">
      <c r="A21" s="543" t="s">
        <v>238</v>
      </c>
      <c r="B21" s="941">
        <v>126</v>
      </c>
      <c r="C21" s="598">
        <f t="shared" si="1"/>
        <v>104</v>
      </c>
      <c r="D21" s="943">
        <v>7</v>
      </c>
      <c r="E21" s="943">
        <v>71</v>
      </c>
      <c r="F21" s="943">
        <v>26</v>
      </c>
      <c r="G21" s="945">
        <v>25</v>
      </c>
      <c r="H21" s="945">
        <v>22</v>
      </c>
      <c r="I21" s="598">
        <f t="shared" si="2"/>
        <v>25</v>
      </c>
      <c r="J21" s="948">
        <v>0</v>
      </c>
      <c r="K21" s="948">
        <v>4</v>
      </c>
      <c r="L21" s="948">
        <v>0</v>
      </c>
      <c r="M21" s="948">
        <v>1</v>
      </c>
      <c r="N21" s="948">
        <v>0</v>
      </c>
      <c r="O21" s="948">
        <v>0</v>
      </c>
      <c r="P21" s="948">
        <v>3</v>
      </c>
      <c r="Q21" s="947">
        <v>17</v>
      </c>
      <c r="R21" s="543" t="s">
        <v>239</v>
      </c>
    </row>
    <row r="22" spans="1:35" s="221" customFormat="1" ht="30" customHeight="1">
      <c r="A22" s="543" t="s">
        <v>240</v>
      </c>
      <c r="B22" s="941">
        <v>58</v>
      </c>
      <c r="C22" s="598">
        <f t="shared" si="1"/>
        <v>44</v>
      </c>
      <c r="D22" s="943">
        <v>2</v>
      </c>
      <c r="E22" s="943">
        <v>38</v>
      </c>
      <c r="F22" s="943">
        <v>4</v>
      </c>
      <c r="G22" s="945">
        <v>12</v>
      </c>
      <c r="H22" s="945">
        <v>14</v>
      </c>
      <c r="I22" s="598">
        <f t="shared" si="2"/>
        <v>12</v>
      </c>
      <c r="J22" s="948">
        <v>0</v>
      </c>
      <c r="K22" s="948">
        <v>1</v>
      </c>
      <c r="L22" s="948">
        <v>0</v>
      </c>
      <c r="M22" s="948">
        <v>0</v>
      </c>
      <c r="N22" s="948">
        <v>0</v>
      </c>
      <c r="O22" s="948">
        <v>0</v>
      </c>
      <c r="P22" s="948">
        <v>0</v>
      </c>
      <c r="Q22" s="947">
        <v>11</v>
      </c>
      <c r="R22" s="543" t="s">
        <v>608</v>
      </c>
    </row>
    <row r="23" spans="1:35" s="221" customFormat="1" ht="30" customHeight="1">
      <c r="A23" s="543" t="s">
        <v>242</v>
      </c>
      <c r="B23" s="941">
        <v>99</v>
      </c>
      <c r="C23" s="598">
        <f t="shared" si="1"/>
        <v>83</v>
      </c>
      <c r="D23" s="943">
        <v>8</v>
      </c>
      <c r="E23" s="943">
        <v>69</v>
      </c>
      <c r="F23" s="943">
        <v>6</v>
      </c>
      <c r="G23" s="945">
        <v>12</v>
      </c>
      <c r="H23" s="945">
        <v>16</v>
      </c>
      <c r="I23" s="598">
        <f t="shared" si="2"/>
        <v>13</v>
      </c>
      <c r="J23" s="948">
        <v>0</v>
      </c>
      <c r="K23" s="948">
        <v>3</v>
      </c>
      <c r="L23" s="948">
        <v>1</v>
      </c>
      <c r="M23" s="948">
        <v>0</v>
      </c>
      <c r="N23" s="948">
        <v>0</v>
      </c>
      <c r="O23" s="948">
        <v>2</v>
      </c>
      <c r="P23" s="948">
        <v>2</v>
      </c>
      <c r="Q23" s="947">
        <v>5</v>
      </c>
      <c r="R23" s="543" t="s">
        <v>243</v>
      </c>
    </row>
    <row r="24" spans="1:35" s="221" customFormat="1" ht="30" customHeight="1">
      <c r="A24" s="543" t="s">
        <v>244</v>
      </c>
      <c r="B24" s="941">
        <v>142</v>
      </c>
      <c r="C24" s="598">
        <f t="shared" si="1"/>
        <v>112</v>
      </c>
      <c r="D24" s="943">
        <v>8</v>
      </c>
      <c r="E24" s="943">
        <v>98</v>
      </c>
      <c r="F24" s="943">
        <v>6</v>
      </c>
      <c r="G24" s="945">
        <v>30</v>
      </c>
      <c r="H24" s="945">
        <v>30</v>
      </c>
      <c r="I24" s="598">
        <f t="shared" si="2"/>
        <v>29</v>
      </c>
      <c r="J24" s="948">
        <v>0</v>
      </c>
      <c r="K24" s="948">
        <v>7</v>
      </c>
      <c r="L24" s="948">
        <v>0</v>
      </c>
      <c r="M24" s="948">
        <v>0</v>
      </c>
      <c r="N24" s="948">
        <v>0</v>
      </c>
      <c r="O24" s="948">
        <v>0</v>
      </c>
      <c r="P24" s="948">
        <v>0</v>
      </c>
      <c r="Q24" s="947">
        <v>22</v>
      </c>
      <c r="R24" s="543" t="s">
        <v>245</v>
      </c>
    </row>
    <row r="25" spans="1:35" s="221" customFormat="1" ht="30" customHeight="1" thickBot="1">
      <c r="A25" s="487" t="s">
        <v>246</v>
      </c>
      <c r="B25" s="942">
        <v>144</v>
      </c>
      <c r="C25" s="636">
        <f t="shared" si="1"/>
        <v>125</v>
      </c>
      <c r="D25" s="944">
        <v>18</v>
      </c>
      <c r="E25" s="944">
        <v>95</v>
      </c>
      <c r="F25" s="944">
        <v>12</v>
      </c>
      <c r="G25" s="946">
        <v>58</v>
      </c>
      <c r="H25" s="946">
        <v>19</v>
      </c>
      <c r="I25" s="636">
        <f t="shared" si="2"/>
        <v>49</v>
      </c>
      <c r="J25" s="950">
        <v>0</v>
      </c>
      <c r="K25" s="950">
        <v>0</v>
      </c>
      <c r="L25" s="950">
        <v>0</v>
      </c>
      <c r="M25" s="950">
        <v>2</v>
      </c>
      <c r="N25" s="950">
        <v>0</v>
      </c>
      <c r="O25" s="950">
        <v>0</v>
      </c>
      <c r="P25" s="950">
        <v>2</v>
      </c>
      <c r="Q25" s="949">
        <v>45</v>
      </c>
      <c r="R25" s="487" t="s">
        <v>869</v>
      </c>
    </row>
    <row r="26" spans="1:35" s="191" customFormat="1" ht="49.5" customHeight="1">
      <c r="A26" s="1309" t="s">
        <v>870</v>
      </c>
      <c r="B26" s="1297"/>
      <c r="C26" s="1297"/>
      <c r="D26" s="1297"/>
      <c r="E26" s="1297"/>
      <c r="F26" s="1297"/>
      <c r="G26" s="1297"/>
      <c r="H26" s="1297"/>
      <c r="I26" s="1052" t="s">
        <v>871</v>
      </c>
      <c r="J26" s="1053"/>
      <c r="K26" s="1053"/>
      <c r="L26" s="1053"/>
      <c r="M26" s="1053"/>
      <c r="N26" s="1053"/>
      <c r="O26" s="1053"/>
      <c r="P26" s="1053"/>
      <c r="Q26" s="1053"/>
      <c r="R26" s="1053"/>
    </row>
    <row r="27" spans="1:35" s="644" customFormat="1" ht="25.5" customHeight="1">
      <c r="A27" s="637"/>
      <c r="B27" s="638"/>
      <c r="C27" s="638"/>
      <c r="D27" s="638"/>
      <c r="E27" s="638"/>
      <c r="F27" s="638"/>
      <c r="G27" s="638"/>
      <c r="H27" s="638"/>
      <c r="I27" s="638"/>
      <c r="J27" s="639"/>
      <c r="K27" s="639"/>
      <c r="L27" s="638"/>
      <c r="M27" s="639"/>
      <c r="N27" s="639"/>
      <c r="O27" s="639"/>
      <c r="P27" s="638"/>
      <c r="Q27" s="637"/>
      <c r="R27" s="640"/>
      <c r="S27" s="640"/>
      <c r="T27" s="638"/>
      <c r="U27" s="638"/>
      <c r="V27" s="638"/>
      <c r="W27" s="638"/>
      <c r="X27" s="638"/>
      <c r="Y27" s="638"/>
      <c r="Z27" s="641"/>
      <c r="AA27" s="641"/>
      <c r="AB27" s="641"/>
      <c r="AC27" s="641"/>
      <c r="AD27" s="642"/>
      <c r="AE27" s="641"/>
      <c r="AF27" s="642"/>
      <c r="AG27" s="643"/>
      <c r="AI27" s="638"/>
    </row>
    <row r="28" spans="1:35" s="644" customFormat="1" ht="25.5" customHeight="1">
      <c r="A28" s="637"/>
      <c r="B28" s="638"/>
      <c r="C28" s="638"/>
      <c r="D28" s="638"/>
      <c r="E28" s="638"/>
      <c r="F28" s="638"/>
      <c r="G28" s="638"/>
      <c r="H28" s="638"/>
      <c r="I28" s="638"/>
      <c r="J28" s="639"/>
      <c r="K28" s="639"/>
      <c r="L28" s="638"/>
      <c r="M28" s="639"/>
      <c r="N28" s="639"/>
      <c r="O28" s="639"/>
      <c r="P28" s="638"/>
      <c r="Q28" s="637"/>
      <c r="R28" s="640"/>
      <c r="S28" s="640"/>
      <c r="T28" s="638"/>
      <c r="U28" s="638"/>
      <c r="V28" s="638"/>
      <c r="W28" s="638"/>
      <c r="X28" s="638"/>
      <c r="Y28" s="638"/>
      <c r="Z28" s="641"/>
      <c r="AA28" s="641"/>
      <c r="AB28" s="641"/>
      <c r="AC28" s="641"/>
      <c r="AD28" s="642"/>
      <c r="AE28" s="641"/>
      <c r="AF28" s="642"/>
      <c r="AG28" s="643"/>
      <c r="AI28" s="638"/>
    </row>
    <row r="29" spans="1:35" ht="25.5" customHeight="1">
      <c r="B29" s="230"/>
      <c r="C29" s="230"/>
      <c r="D29" s="230"/>
      <c r="E29" s="230"/>
      <c r="F29" s="230"/>
      <c r="G29" s="230"/>
      <c r="H29" s="230"/>
      <c r="I29" s="230"/>
      <c r="J29" s="494"/>
      <c r="K29" s="494"/>
      <c r="L29" s="230"/>
      <c r="M29" s="494"/>
      <c r="N29" s="494"/>
      <c r="O29" s="494"/>
      <c r="T29" s="230"/>
      <c r="U29" s="230"/>
      <c r="V29" s="230"/>
      <c r="W29" s="230"/>
      <c r="X29" s="230"/>
      <c r="Y29" s="230"/>
      <c r="Z29" s="605"/>
      <c r="AA29" s="605"/>
      <c r="AB29" s="605"/>
      <c r="AC29" s="605"/>
      <c r="AD29" s="606"/>
      <c r="AE29" s="605"/>
      <c r="AF29" s="606"/>
      <c r="AG29" s="622"/>
    </row>
    <row r="30" spans="1:35" ht="25.5" customHeight="1">
      <c r="B30" s="230"/>
      <c r="C30" s="230"/>
      <c r="D30" s="230"/>
      <c r="E30" s="230"/>
      <c r="F30" s="230"/>
      <c r="G30" s="230"/>
      <c r="H30" s="230"/>
      <c r="I30" s="230"/>
      <c r="J30" s="494"/>
      <c r="K30" s="494"/>
      <c r="L30" s="230"/>
      <c r="M30" s="494"/>
      <c r="N30" s="494"/>
      <c r="O30" s="494"/>
      <c r="T30" s="230"/>
      <c r="U30" s="230"/>
      <c r="V30" s="230"/>
      <c r="W30" s="230"/>
      <c r="X30" s="230"/>
      <c r="Y30" s="230"/>
      <c r="Z30" s="605"/>
      <c r="AA30" s="605"/>
      <c r="AB30" s="605"/>
      <c r="AC30" s="605"/>
      <c r="AD30" s="606"/>
      <c r="AE30" s="605"/>
      <c r="AF30" s="606"/>
      <c r="AG30" s="622"/>
    </row>
    <row r="31" spans="1:35" ht="25.5" customHeight="1">
      <c r="B31" s="230"/>
      <c r="C31" s="230"/>
      <c r="D31" s="230"/>
      <c r="E31" s="230"/>
      <c r="F31" s="230"/>
      <c r="G31" s="230"/>
      <c r="H31" s="230"/>
      <c r="I31" s="230"/>
      <c r="J31" s="494"/>
      <c r="K31" s="494"/>
      <c r="L31" s="230"/>
      <c r="M31" s="494"/>
      <c r="N31" s="494"/>
      <c r="O31" s="494"/>
      <c r="T31" s="230"/>
      <c r="U31" s="230"/>
      <c r="V31" s="230"/>
      <c r="W31" s="230"/>
      <c r="X31" s="230"/>
      <c r="Y31" s="230"/>
      <c r="Z31" s="605"/>
      <c r="AA31" s="605"/>
      <c r="AB31" s="605"/>
      <c r="AC31" s="605"/>
      <c r="AD31" s="606"/>
      <c r="AE31" s="605"/>
      <c r="AF31" s="606"/>
      <c r="AG31" s="622"/>
    </row>
    <row r="32" spans="1:35" ht="25.5" customHeight="1">
      <c r="A32" s="228"/>
      <c r="B32" s="230"/>
      <c r="C32" s="230"/>
      <c r="D32" s="230"/>
      <c r="E32" s="230"/>
      <c r="F32" s="230"/>
      <c r="G32" s="230"/>
      <c r="H32" s="230"/>
      <c r="I32" s="230"/>
      <c r="J32" s="494"/>
      <c r="K32" s="494"/>
      <c r="L32" s="230"/>
      <c r="M32" s="494"/>
      <c r="N32" s="494"/>
      <c r="O32" s="494"/>
      <c r="T32" s="230"/>
      <c r="U32" s="230"/>
      <c r="V32" s="230"/>
      <c r="W32" s="230"/>
      <c r="X32" s="230"/>
      <c r="Y32" s="230"/>
      <c r="Z32" s="605"/>
      <c r="AA32" s="605"/>
      <c r="AB32" s="605"/>
      <c r="AC32" s="605"/>
      <c r="AD32" s="606"/>
      <c r="AE32" s="605"/>
      <c r="AF32" s="606"/>
      <c r="AG32" s="607"/>
    </row>
    <row r="33" spans="2:33">
      <c r="B33" s="230"/>
      <c r="C33" s="230"/>
      <c r="D33" s="230"/>
      <c r="E33" s="230"/>
      <c r="F33" s="230"/>
      <c r="G33" s="230"/>
      <c r="H33" s="230"/>
      <c r="I33" s="230"/>
      <c r="J33" s="494"/>
      <c r="K33" s="494"/>
      <c r="L33" s="230"/>
      <c r="M33" s="494"/>
      <c r="N33" s="494"/>
      <c r="O33" s="494"/>
      <c r="T33" s="230"/>
      <c r="U33" s="230"/>
      <c r="V33" s="230"/>
      <c r="W33" s="230"/>
      <c r="X33" s="230"/>
      <c r="Y33" s="230"/>
      <c r="Z33" s="605"/>
      <c r="AA33" s="605"/>
      <c r="AB33" s="605"/>
      <c r="AC33" s="605"/>
      <c r="AD33" s="606"/>
      <c r="AE33" s="605"/>
      <c r="AF33" s="606"/>
      <c r="AG33" s="607"/>
    </row>
    <row r="34" spans="2:33">
      <c r="B34" s="230"/>
      <c r="C34" s="230"/>
      <c r="D34" s="230"/>
      <c r="E34" s="230"/>
      <c r="F34" s="230"/>
      <c r="G34" s="230"/>
      <c r="H34" s="230"/>
      <c r="I34" s="230"/>
      <c r="J34" s="494"/>
      <c r="K34" s="494"/>
      <c r="L34" s="230"/>
      <c r="M34" s="494"/>
      <c r="N34" s="494"/>
      <c r="O34" s="494"/>
      <c r="T34" s="230"/>
      <c r="U34" s="230"/>
      <c r="V34" s="230"/>
      <c r="W34" s="230"/>
      <c r="X34" s="230"/>
      <c r="Y34" s="230"/>
      <c r="Z34" s="605"/>
      <c r="AA34" s="605"/>
      <c r="AB34" s="605"/>
      <c r="AC34" s="605"/>
      <c r="AD34" s="606"/>
      <c r="AE34" s="605"/>
      <c r="AF34" s="606"/>
      <c r="AG34" s="607"/>
    </row>
    <row r="35" spans="2:33">
      <c r="B35" s="230"/>
      <c r="C35" s="230"/>
      <c r="D35" s="230"/>
      <c r="E35" s="230"/>
      <c r="F35" s="230"/>
      <c r="G35" s="230"/>
      <c r="H35" s="230"/>
      <c r="I35" s="230"/>
      <c r="J35" s="494"/>
      <c r="K35" s="494"/>
      <c r="L35" s="230"/>
      <c r="M35" s="494"/>
      <c r="N35" s="494"/>
      <c r="O35" s="494"/>
      <c r="T35" s="230"/>
      <c r="U35" s="230"/>
      <c r="V35" s="230"/>
      <c r="W35" s="230"/>
      <c r="X35" s="230"/>
      <c r="Y35" s="230"/>
      <c r="Z35" s="605"/>
      <c r="AA35" s="605"/>
      <c r="AB35" s="605"/>
      <c r="AC35" s="605"/>
      <c r="AD35" s="606"/>
      <c r="AE35" s="605"/>
      <c r="AF35" s="606"/>
      <c r="AG35" s="607"/>
    </row>
    <row r="36" spans="2:33">
      <c r="B36" s="230"/>
      <c r="C36" s="230"/>
      <c r="D36" s="230"/>
      <c r="E36" s="230"/>
      <c r="F36" s="230"/>
      <c r="G36" s="230"/>
      <c r="H36" s="230"/>
      <c r="I36" s="230"/>
      <c r="J36" s="494"/>
      <c r="K36" s="494"/>
      <c r="L36" s="230"/>
      <c r="M36" s="494"/>
      <c r="N36" s="494"/>
      <c r="O36" s="494"/>
      <c r="T36" s="230"/>
      <c r="U36" s="230"/>
      <c r="V36" s="230"/>
      <c r="W36" s="230"/>
      <c r="X36" s="230"/>
      <c r="Y36" s="230"/>
      <c r="Z36" s="605"/>
      <c r="AA36" s="605"/>
      <c r="AB36" s="605"/>
      <c r="AC36" s="605"/>
      <c r="AD36" s="606"/>
      <c r="AE36" s="605"/>
      <c r="AF36" s="606"/>
      <c r="AG36" s="607"/>
    </row>
    <row r="37" spans="2:33">
      <c r="B37" s="230"/>
      <c r="C37" s="230"/>
      <c r="D37" s="230"/>
      <c r="E37" s="230"/>
      <c r="F37" s="230"/>
      <c r="G37" s="230"/>
      <c r="H37" s="230"/>
      <c r="I37" s="230"/>
      <c r="J37" s="494"/>
      <c r="K37" s="494"/>
      <c r="L37" s="230"/>
      <c r="M37" s="494"/>
      <c r="N37" s="494"/>
      <c r="O37" s="494"/>
      <c r="T37" s="230"/>
      <c r="U37" s="230"/>
      <c r="V37" s="230"/>
      <c r="W37" s="230"/>
      <c r="X37" s="230"/>
      <c r="Y37" s="230"/>
      <c r="Z37" s="605"/>
      <c r="AA37" s="605"/>
      <c r="AB37" s="605"/>
      <c r="AC37" s="605"/>
      <c r="AD37" s="606"/>
      <c r="AE37" s="605"/>
      <c r="AF37" s="606"/>
      <c r="AG37" s="607"/>
    </row>
    <row r="38" spans="2:33">
      <c r="B38" s="230"/>
      <c r="C38" s="230"/>
      <c r="D38" s="230"/>
      <c r="E38" s="230"/>
      <c r="F38" s="230"/>
      <c r="G38" s="230"/>
      <c r="H38" s="230"/>
      <c r="I38" s="230"/>
      <c r="J38" s="494"/>
      <c r="K38" s="494"/>
      <c r="L38" s="230"/>
      <c r="M38" s="494"/>
      <c r="N38" s="494"/>
      <c r="O38" s="494"/>
      <c r="T38" s="230"/>
      <c r="U38" s="230"/>
      <c r="V38" s="230"/>
      <c r="W38" s="230"/>
      <c r="X38" s="230"/>
      <c r="Y38" s="230"/>
      <c r="Z38" s="605"/>
      <c r="AA38" s="605"/>
      <c r="AB38" s="605"/>
      <c r="AC38" s="605"/>
      <c r="AD38" s="606"/>
      <c r="AE38" s="605"/>
      <c r="AF38" s="606"/>
      <c r="AG38" s="607"/>
    </row>
    <row r="39" spans="2:33">
      <c r="B39" s="230"/>
      <c r="C39" s="230"/>
      <c r="D39" s="230"/>
      <c r="E39" s="230"/>
      <c r="F39" s="230"/>
      <c r="G39" s="230"/>
      <c r="H39" s="230"/>
      <c r="I39" s="230"/>
      <c r="J39" s="494"/>
      <c r="K39" s="494"/>
      <c r="L39" s="230"/>
      <c r="M39" s="494"/>
      <c r="N39" s="494"/>
      <c r="O39" s="494"/>
      <c r="T39" s="230"/>
      <c r="U39" s="230"/>
      <c r="V39" s="230"/>
      <c r="W39" s="230"/>
      <c r="X39" s="230"/>
      <c r="Y39" s="230"/>
      <c r="Z39" s="605"/>
      <c r="AA39" s="605"/>
      <c r="AB39" s="605"/>
      <c r="AC39" s="605"/>
      <c r="AD39" s="606"/>
      <c r="AE39" s="605"/>
      <c r="AF39" s="606"/>
      <c r="AG39" s="607"/>
    </row>
    <row r="40" spans="2:33">
      <c r="J40" s="494"/>
      <c r="K40" s="494"/>
      <c r="M40" s="494"/>
      <c r="N40" s="494"/>
      <c r="O40" s="494"/>
      <c r="AD40" s="606"/>
      <c r="AF40" s="606"/>
    </row>
    <row r="41" spans="2:33">
      <c r="J41" s="494"/>
      <c r="K41" s="494"/>
      <c r="M41" s="494"/>
      <c r="N41" s="494"/>
      <c r="O41" s="494"/>
      <c r="AD41" s="606"/>
      <c r="AF41" s="606"/>
    </row>
    <row r="42" spans="2:33">
      <c r="J42" s="494"/>
      <c r="K42" s="494"/>
      <c r="M42" s="494"/>
      <c r="N42" s="494"/>
      <c r="O42" s="494"/>
      <c r="AD42" s="606"/>
      <c r="AF42" s="606"/>
    </row>
    <row r="43" spans="2:33">
      <c r="J43" s="494"/>
      <c r="K43" s="494"/>
      <c r="M43" s="494"/>
      <c r="N43" s="494"/>
      <c r="O43" s="494"/>
      <c r="AD43" s="606"/>
    </row>
    <row r="44" spans="2:33">
      <c r="J44" s="494"/>
      <c r="K44" s="494"/>
      <c r="M44" s="494"/>
      <c r="N44" s="494"/>
      <c r="O44" s="494"/>
      <c r="AD44" s="606"/>
    </row>
    <row r="45" spans="2:33">
      <c r="J45" s="494"/>
      <c r="K45" s="494"/>
      <c r="M45" s="494"/>
      <c r="N45" s="494"/>
      <c r="O45" s="494"/>
      <c r="AD45" s="606"/>
    </row>
    <row r="46" spans="2:33">
      <c r="J46" s="494"/>
      <c r="K46" s="494"/>
      <c r="M46" s="494"/>
      <c r="N46" s="494"/>
      <c r="O46" s="494"/>
      <c r="AD46" s="606"/>
    </row>
    <row r="47" spans="2:33">
      <c r="J47" s="494"/>
      <c r="K47" s="494"/>
      <c r="M47" s="494"/>
      <c r="N47" s="494"/>
      <c r="O47" s="494"/>
      <c r="AD47" s="606"/>
    </row>
    <row r="48" spans="2:33">
      <c r="J48" s="494"/>
      <c r="K48" s="494"/>
      <c r="M48" s="494"/>
      <c r="N48" s="494"/>
      <c r="O48" s="494"/>
      <c r="AD48" s="606"/>
    </row>
    <row r="49" spans="10:30">
      <c r="J49" s="494"/>
      <c r="K49" s="494"/>
      <c r="M49" s="494"/>
      <c r="N49" s="494"/>
      <c r="O49" s="494"/>
      <c r="AD49" s="606"/>
    </row>
    <row r="50" spans="10:30">
      <c r="J50" s="494"/>
      <c r="K50" s="494"/>
      <c r="M50" s="494"/>
      <c r="N50" s="494"/>
      <c r="O50" s="494"/>
      <c r="AD50" s="606"/>
    </row>
    <row r="51" spans="10:30">
      <c r="J51" s="494"/>
      <c r="K51" s="494"/>
      <c r="M51" s="494"/>
      <c r="N51" s="494"/>
      <c r="O51" s="494"/>
    </row>
    <row r="52" spans="10:30">
      <c r="J52" s="494"/>
      <c r="K52" s="494"/>
      <c r="M52" s="494"/>
      <c r="N52" s="494"/>
      <c r="O52" s="494"/>
    </row>
    <row r="53" spans="10:30">
      <c r="J53" s="494"/>
      <c r="K53" s="494"/>
      <c r="M53" s="494"/>
      <c r="N53" s="494"/>
      <c r="O53" s="494"/>
    </row>
    <row r="54" spans="10:30">
      <c r="J54" s="494"/>
      <c r="K54" s="494"/>
      <c r="M54" s="494"/>
      <c r="N54" s="494"/>
      <c r="O54" s="494"/>
    </row>
    <row r="55" spans="10:30">
      <c r="J55" s="494"/>
      <c r="K55" s="494"/>
      <c r="M55" s="494"/>
      <c r="N55" s="494"/>
      <c r="O55" s="494"/>
    </row>
    <row r="56" spans="10:30">
      <c r="J56" s="494"/>
      <c r="K56" s="494"/>
      <c r="M56" s="494"/>
      <c r="N56" s="494"/>
      <c r="O56" s="494"/>
    </row>
    <row r="57" spans="10:30">
      <c r="J57" s="494"/>
      <c r="K57" s="494"/>
      <c r="M57" s="494"/>
      <c r="N57" s="494"/>
      <c r="O57" s="494"/>
    </row>
    <row r="58" spans="10:30">
      <c r="J58" s="494"/>
      <c r="K58" s="494"/>
      <c r="M58" s="494"/>
      <c r="N58" s="494"/>
      <c r="O58" s="494"/>
    </row>
    <row r="59" spans="10:30">
      <c r="J59" s="494"/>
      <c r="K59" s="494"/>
      <c r="M59" s="494"/>
      <c r="N59" s="494"/>
      <c r="O59" s="494"/>
    </row>
    <row r="60" spans="10:30">
      <c r="J60" s="494"/>
      <c r="K60" s="494"/>
      <c r="M60" s="494"/>
      <c r="N60" s="494"/>
      <c r="O60" s="494"/>
    </row>
  </sheetData>
  <mergeCells count="20">
    <mergeCell ref="A26:H26"/>
    <mergeCell ref="I26:R26"/>
    <mergeCell ref="J6:J7"/>
    <mergeCell ref="K6:K7"/>
    <mergeCell ref="L6:L7"/>
    <mergeCell ref="M6:M7"/>
    <mergeCell ref="N6:N7"/>
    <mergeCell ref="O6:O7"/>
    <mergeCell ref="A2:H2"/>
    <mergeCell ref="I2:R2"/>
    <mergeCell ref="A5:A8"/>
    <mergeCell ref="B5:B6"/>
    <mergeCell ref="C5:F5"/>
    <mergeCell ref="H5:H7"/>
    <mergeCell ref="I5:Q5"/>
    <mergeCell ref="R5:R8"/>
    <mergeCell ref="D6:D7"/>
    <mergeCell ref="F6:F7"/>
    <mergeCell ref="P6:P7"/>
    <mergeCell ref="Q6:Q7"/>
  </mergeCells>
  <phoneticPr fontId="41" type="noConversion"/>
  <printOptions horizontalCentered="1" gridLinesSet="0"/>
  <pageMargins left="0.59055118110236227" right="0.59055118110236227" top="0.72" bottom="0.39370078740157483" header="0" footer="0"/>
  <pageSetup paperSize="9" scale="6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view="pageBreakPreview" zoomScaleNormal="75" workbookViewId="0">
      <selection activeCell="D15" sqref="D15:K25"/>
    </sheetView>
  </sheetViews>
  <sheetFormatPr defaultRowHeight="15.75"/>
  <cols>
    <col min="1" max="1" width="14.625" style="56" customWidth="1"/>
    <col min="2" max="9" width="14.625" style="57" customWidth="1"/>
    <col min="10" max="11" width="14.625" style="60" customWidth="1"/>
    <col min="12" max="12" width="14.625" style="57" customWidth="1"/>
    <col min="13" max="256" width="9" style="60"/>
    <col min="257" max="268" width="14.625" style="60" customWidth="1"/>
    <col min="269" max="512" width="9" style="60"/>
    <col min="513" max="524" width="14.625" style="60" customWidth="1"/>
    <col min="525" max="768" width="9" style="60"/>
    <col min="769" max="780" width="14.625" style="60" customWidth="1"/>
    <col min="781" max="1024" width="9" style="60"/>
    <col min="1025" max="1036" width="14.625" style="60" customWidth="1"/>
    <col min="1037" max="1280" width="9" style="60"/>
    <col min="1281" max="1292" width="14.625" style="60" customWidth="1"/>
    <col min="1293" max="1536" width="9" style="60"/>
    <col min="1537" max="1548" width="14.625" style="60" customWidth="1"/>
    <col min="1549" max="1792" width="9" style="60"/>
    <col min="1793" max="1804" width="14.625" style="60" customWidth="1"/>
    <col min="1805" max="2048" width="9" style="60"/>
    <col min="2049" max="2060" width="14.625" style="60" customWidth="1"/>
    <col min="2061" max="2304" width="9" style="60"/>
    <col min="2305" max="2316" width="14.625" style="60" customWidth="1"/>
    <col min="2317" max="2560" width="9" style="60"/>
    <col min="2561" max="2572" width="14.625" style="60" customWidth="1"/>
    <col min="2573" max="2816" width="9" style="60"/>
    <col min="2817" max="2828" width="14.625" style="60" customWidth="1"/>
    <col min="2829" max="3072" width="9" style="60"/>
    <col min="3073" max="3084" width="14.625" style="60" customWidth="1"/>
    <col min="3085" max="3328" width="9" style="60"/>
    <col min="3329" max="3340" width="14.625" style="60" customWidth="1"/>
    <col min="3341" max="3584" width="9" style="60"/>
    <col min="3585" max="3596" width="14.625" style="60" customWidth="1"/>
    <col min="3597" max="3840" width="9" style="60"/>
    <col min="3841" max="3852" width="14.625" style="60" customWidth="1"/>
    <col min="3853" max="4096" width="9" style="60"/>
    <col min="4097" max="4108" width="14.625" style="60" customWidth="1"/>
    <col min="4109" max="4352" width="9" style="60"/>
    <col min="4353" max="4364" width="14.625" style="60" customWidth="1"/>
    <col min="4365" max="4608" width="9" style="60"/>
    <col min="4609" max="4620" width="14.625" style="60" customWidth="1"/>
    <col min="4621" max="4864" width="9" style="60"/>
    <col min="4865" max="4876" width="14.625" style="60" customWidth="1"/>
    <col min="4877" max="5120" width="9" style="60"/>
    <col min="5121" max="5132" width="14.625" style="60" customWidth="1"/>
    <col min="5133" max="5376" width="9" style="60"/>
    <col min="5377" max="5388" width="14.625" style="60" customWidth="1"/>
    <col min="5389" max="5632" width="9" style="60"/>
    <col min="5633" max="5644" width="14.625" style="60" customWidth="1"/>
    <col min="5645" max="5888" width="9" style="60"/>
    <col min="5889" max="5900" width="14.625" style="60" customWidth="1"/>
    <col min="5901" max="6144" width="9" style="60"/>
    <col min="6145" max="6156" width="14.625" style="60" customWidth="1"/>
    <col min="6157" max="6400" width="9" style="60"/>
    <col min="6401" max="6412" width="14.625" style="60" customWidth="1"/>
    <col min="6413" max="6656" width="9" style="60"/>
    <col min="6657" max="6668" width="14.625" style="60" customWidth="1"/>
    <col min="6669" max="6912" width="9" style="60"/>
    <col min="6913" max="6924" width="14.625" style="60" customWidth="1"/>
    <col min="6925" max="7168" width="9" style="60"/>
    <col min="7169" max="7180" width="14.625" style="60" customWidth="1"/>
    <col min="7181" max="7424" width="9" style="60"/>
    <col min="7425" max="7436" width="14.625" style="60" customWidth="1"/>
    <col min="7437" max="7680" width="9" style="60"/>
    <col min="7681" max="7692" width="14.625" style="60" customWidth="1"/>
    <col min="7693" max="7936" width="9" style="60"/>
    <col min="7937" max="7948" width="14.625" style="60" customWidth="1"/>
    <col min="7949" max="8192" width="9" style="60"/>
    <col min="8193" max="8204" width="14.625" style="60" customWidth="1"/>
    <col min="8205" max="8448" width="9" style="60"/>
    <col min="8449" max="8460" width="14.625" style="60" customWidth="1"/>
    <col min="8461" max="8704" width="9" style="60"/>
    <col min="8705" max="8716" width="14.625" style="60" customWidth="1"/>
    <col min="8717" max="8960" width="9" style="60"/>
    <col min="8961" max="8972" width="14.625" style="60" customWidth="1"/>
    <col min="8973" max="9216" width="9" style="60"/>
    <col min="9217" max="9228" width="14.625" style="60" customWidth="1"/>
    <col min="9229" max="9472" width="9" style="60"/>
    <col min="9473" max="9484" width="14.625" style="60" customWidth="1"/>
    <col min="9485" max="9728" width="9" style="60"/>
    <col min="9729" max="9740" width="14.625" style="60" customWidth="1"/>
    <col min="9741" max="9984" width="9" style="60"/>
    <col min="9985" max="9996" width="14.625" style="60" customWidth="1"/>
    <col min="9997" max="10240" width="9" style="60"/>
    <col min="10241" max="10252" width="14.625" style="60" customWidth="1"/>
    <col min="10253" max="10496" width="9" style="60"/>
    <col min="10497" max="10508" width="14.625" style="60" customWidth="1"/>
    <col min="10509" max="10752" width="9" style="60"/>
    <col min="10753" max="10764" width="14.625" style="60" customWidth="1"/>
    <col min="10765" max="11008" width="9" style="60"/>
    <col min="11009" max="11020" width="14.625" style="60" customWidth="1"/>
    <col min="11021" max="11264" width="9" style="60"/>
    <col min="11265" max="11276" width="14.625" style="60" customWidth="1"/>
    <col min="11277" max="11520" width="9" style="60"/>
    <col min="11521" max="11532" width="14.625" style="60" customWidth="1"/>
    <col min="11533" max="11776" width="9" style="60"/>
    <col min="11777" max="11788" width="14.625" style="60" customWidth="1"/>
    <col min="11789" max="12032" width="9" style="60"/>
    <col min="12033" max="12044" width="14.625" style="60" customWidth="1"/>
    <col min="12045" max="12288" width="9" style="60"/>
    <col min="12289" max="12300" width="14.625" style="60" customWidth="1"/>
    <col min="12301" max="12544" width="9" style="60"/>
    <col min="12545" max="12556" width="14.625" style="60" customWidth="1"/>
    <col min="12557" max="12800" width="9" style="60"/>
    <col min="12801" max="12812" width="14.625" style="60" customWidth="1"/>
    <col min="12813" max="13056" width="9" style="60"/>
    <col min="13057" max="13068" width="14.625" style="60" customWidth="1"/>
    <col min="13069" max="13312" width="9" style="60"/>
    <col min="13313" max="13324" width="14.625" style="60" customWidth="1"/>
    <col min="13325" max="13568" width="9" style="60"/>
    <col min="13569" max="13580" width="14.625" style="60" customWidth="1"/>
    <col min="13581" max="13824" width="9" style="60"/>
    <col min="13825" max="13836" width="14.625" style="60" customWidth="1"/>
    <col min="13837" max="14080" width="9" style="60"/>
    <col min="14081" max="14092" width="14.625" style="60" customWidth="1"/>
    <col min="14093" max="14336" width="9" style="60"/>
    <col min="14337" max="14348" width="14.625" style="60" customWidth="1"/>
    <col min="14349" max="14592" width="9" style="60"/>
    <col min="14593" max="14604" width="14.625" style="60" customWidth="1"/>
    <col min="14605" max="14848" width="9" style="60"/>
    <col min="14849" max="14860" width="14.625" style="60" customWidth="1"/>
    <col min="14861" max="15104" width="9" style="60"/>
    <col min="15105" max="15116" width="14.625" style="60" customWidth="1"/>
    <col min="15117" max="15360" width="9" style="60"/>
    <col min="15361" max="15372" width="14.625" style="60" customWidth="1"/>
    <col min="15373" max="15616" width="9" style="60"/>
    <col min="15617" max="15628" width="14.625" style="60" customWidth="1"/>
    <col min="15629" max="15872" width="9" style="60"/>
    <col min="15873" max="15884" width="14.625" style="60" customWidth="1"/>
    <col min="15885" max="16128" width="9" style="60"/>
    <col min="16129" max="16140" width="14.625" style="60" customWidth="1"/>
    <col min="16141" max="16384" width="9" style="60"/>
  </cols>
  <sheetData>
    <row r="1" spans="1:12" s="5" customFormat="1" ht="35.1" customHeight="1">
      <c r="A1" s="1"/>
      <c r="B1" s="2"/>
      <c r="C1" s="2"/>
      <c r="D1" s="2"/>
      <c r="E1" s="2"/>
      <c r="F1" s="2"/>
      <c r="G1" s="2"/>
      <c r="H1" s="2"/>
      <c r="I1" s="2"/>
      <c r="L1" s="2"/>
    </row>
    <row r="2" spans="1:12" s="7" customFormat="1" ht="21.75" customHeight="1">
      <c r="A2" s="1017" t="s">
        <v>203</v>
      </c>
      <c r="B2" s="1017"/>
      <c r="C2" s="1017"/>
      <c r="D2" s="1017"/>
      <c r="E2" s="1017"/>
      <c r="F2" s="1017"/>
      <c r="G2" s="1017" t="s">
        <v>204</v>
      </c>
      <c r="H2" s="1017"/>
      <c r="I2" s="1017"/>
      <c r="J2" s="1017"/>
      <c r="K2" s="1017"/>
      <c r="L2" s="1017"/>
    </row>
    <row r="3" spans="1:12" s="168" customFormat="1" ht="24.75" customHeight="1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s="9" customFormat="1" ht="14.25" thickBot="1">
      <c r="A4" s="8" t="s">
        <v>93</v>
      </c>
      <c r="L4" s="11" t="s">
        <v>205</v>
      </c>
    </row>
    <row r="5" spans="1:12" s="9" customFormat="1" ht="25.5" customHeight="1">
      <c r="A5" s="1019" t="s">
        <v>206</v>
      </c>
      <c r="B5" s="170" t="s">
        <v>207</v>
      </c>
      <c r="C5" s="1041" t="s">
        <v>208</v>
      </c>
      <c r="D5" s="1042"/>
      <c r="E5" s="1042"/>
      <c r="F5" s="1042"/>
      <c r="G5" s="1042"/>
      <c r="H5" s="1043"/>
      <c r="I5" s="170" t="s">
        <v>209</v>
      </c>
      <c r="J5" s="13" t="s">
        <v>210</v>
      </c>
      <c r="K5" s="13" t="s">
        <v>211</v>
      </c>
      <c r="L5" s="1044" t="s">
        <v>212</v>
      </c>
    </row>
    <row r="6" spans="1:12" s="9" customFormat="1" ht="14.25" customHeight="1">
      <c r="A6" s="1020"/>
      <c r="B6" s="171"/>
      <c r="C6" s="18"/>
      <c r="D6" s="19" t="s">
        <v>213</v>
      </c>
      <c r="E6" s="19" t="s">
        <v>214</v>
      </c>
      <c r="F6" s="172" t="s">
        <v>215</v>
      </c>
      <c r="G6" s="20" t="s">
        <v>216</v>
      </c>
      <c r="H6" s="19" t="s">
        <v>217</v>
      </c>
      <c r="I6" s="18"/>
      <c r="J6" s="18"/>
      <c r="K6" s="1047" t="s">
        <v>218</v>
      </c>
      <c r="L6" s="1045"/>
    </row>
    <row r="7" spans="1:12" s="9" customFormat="1" ht="14.25" customHeight="1">
      <c r="A7" s="1020"/>
      <c r="B7" s="173"/>
      <c r="C7" s="1037"/>
      <c r="D7" s="1037" t="s">
        <v>219</v>
      </c>
      <c r="E7" s="1037" t="s">
        <v>220</v>
      </c>
      <c r="F7" s="1048" t="s">
        <v>221</v>
      </c>
      <c r="G7" s="1035" t="s">
        <v>222</v>
      </c>
      <c r="H7" s="1037" t="s">
        <v>223</v>
      </c>
      <c r="I7" s="174"/>
      <c r="J7" s="1039" t="s">
        <v>224</v>
      </c>
      <c r="K7" s="1047"/>
      <c r="L7" s="1045"/>
    </row>
    <row r="8" spans="1:12" s="9" customFormat="1" ht="14.25" customHeight="1">
      <c r="A8" s="1021"/>
      <c r="B8" s="175" t="s">
        <v>42</v>
      </c>
      <c r="C8" s="1038"/>
      <c r="D8" s="1038"/>
      <c r="E8" s="1038"/>
      <c r="F8" s="1049"/>
      <c r="G8" s="1036"/>
      <c r="H8" s="1038"/>
      <c r="I8" s="24" t="s">
        <v>225</v>
      </c>
      <c r="J8" s="1040"/>
      <c r="K8" s="1032"/>
      <c r="L8" s="1046"/>
    </row>
    <row r="9" spans="1:12" s="32" customFormat="1" ht="30.75" customHeight="1">
      <c r="A9" s="27">
        <v>2011</v>
      </c>
      <c r="B9" s="28">
        <v>192</v>
      </c>
      <c r="C9" s="29">
        <v>163</v>
      </c>
      <c r="D9" s="29">
        <v>11</v>
      </c>
      <c r="E9" s="29">
        <v>53</v>
      </c>
      <c r="F9" s="29">
        <v>45</v>
      </c>
      <c r="G9" s="29">
        <v>37</v>
      </c>
      <c r="H9" s="29">
        <v>17</v>
      </c>
      <c r="I9" s="29">
        <v>0</v>
      </c>
      <c r="J9" s="29">
        <v>29</v>
      </c>
      <c r="K9" s="99">
        <v>0</v>
      </c>
      <c r="L9" s="31">
        <v>2011</v>
      </c>
    </row>
    <row r="10" spans="1:12" s="32" customFormat="1" ht="30.75" customHeight="1">
      <c r="A10" s="27">
        <v>2012</v>
      </c>
      <c r="B10" s="28">
        <v>195</v>
      </c>
      <c r="C10" s="29">
        <v>167</v>
      </c>
      <c r="D10" s="29">
        <v>11</v>
      </c>
      <c r="E10" s="29">
        <v>53</v>
      </c>
      <c r="F10" s="29">
        <v>45</v>
      </c>
      <c r="G10" s="29">
        <v>38</v>
      </c>
      <c r="H10" s="29">
        <v>20</v>
      </c>
      <c r="I10" s="29">
        <v>0</v>
      </c>
      <c r="J10" s="29">
        <v>28</v>
      </c>
      <c r="K10" s="99">
        <v>0</v>
      </c>
      <c r="L10" s="31">
        <v>2012</v>
      </c>
    </row>
    <row r="11" spans="1:12" s="32" customFormat="1" ht="30.75" customHeight="1">
      <c r="A11" s="27">
        <v>2013</v>
      </c>
      <c r="B11" s="28">
        <v>201</v>
      </c>
      <c r="C11" s="29">
        <v>201</v>
      </c>
      <c r="D11" s="29">
        <v>11</v>
      </c>
      <c r="E11" s="29">
        <v>54</v>
      </c>
      <c r="F11" s="29">
        <v>51</v>
      </c>
      <c r="G11" s="29">
        <v>53</v>
      </c>
      <c r="H11" s="29">
        <v>32</v>
      </c>
      <c r="I11" s="29">
        <v>0</v>
      </c>
      <c r="J11" s="29">
        <v>0</v>
      </c>
      <c r="K11" s="99">
        <v>0</v>
      </c>
      <c r="L11" s="31">
        <v>2013</v>
      </c>
    </row>
    <row r="12" spans="1:12" s="32" customFormat="1" ht="30.75" customHeight="1">
      <c r="A12" s="27">
        <v>2014</v>
      </c>
      <c r="B12" s="28">
        <v>201</v>
      </c>
      <c r="C12" s="29">
        <v>201</v>
      </c>
      <c r="D12" s="29">
        <v>11</v>
      </c>
      <c r="E12" s="29">
        <v>66</v>
      </c>
      <c r="F12" s="29">
        <v>48</v>
      </c>
      <c r="G12" s="29">
        <v>44</v>
      </c>
      <c r="H12" s="29">
        <v>32</v>
      </c>
      <c r="I12" s="29">
        <v>0</v>
      </c>
      <c r="J12" s="29">
        <v>0</v>
      </c>
      <c r="K12" s="99">
        <v>0</v>
      </c>
      <c r="L12" s="31">
        <v>2014</v>
      </c>
    </row>
    <row r="13" spans="1:12" s="32" customFormat="1" ht="30.75" customHeight="1">
      <c r="A13" s="27">
        <v>2015</v>
      </c>
      <c r="B13" s="28">
        <v>202</v>
      </c>
      <c r="C13" s="29">
        <v>202</v>
      </c>
      <c r="D13" s="29">
        <v>11</v>
      </c>
      <c r="E13" s="29">
        <v>66</v>
      </c>
      <c r="F13" s="29">
        <v>47</v>
      </c>
      <c r="G13" s="29">
        <v>47</v>
      </c>
      <c r="H13" s="29">
        <v>31</v>
      </c>
      <c r="I13" s="29">
        <v>0</v>
      </c>
      <c r="J13" s="29">
        <v>0</v>
      </c>
      <c r="K13" s="99">
        <v>0</v>
      </c>
      <c r="L13" s="31">
        <v>2015</v>
      </c>
    </row>
    <row r="14" spans="1:12" s="36" customFormat="1" ht="30.75" customHeight="1">
      <c r="A14" s="33">
        <v>2016</v>
      </c>
      <c r="B14" s="176">
        <f>SUM(B15:B25)</f>
        <v>210</v>
      </c>
      <c r="C14" s="34">
        <f t="shared" ref="C14:K14" si="0">SUM(C15:C25)</f>
        <v>210</v>
      </c>
      <c r="D14" s="34">
        <f t="shared" si="0"/>
        <v>11</v>
      </c>
      <c r="E14" s="34">
        <f t="shared" si="0"/>
        <v>74</v>
      </c>
      <c r="F14" s="34">
        <f t="shared" si="0"/>
        <v>45</v>
      </c>
      <c r="G14" s="34">
        <f t="shared" si="0"/>
        <v>40</v>
      </c>
      <c r="H14" s="34">
        <f t="shared" si="0"/>
        <v>40</v>
      </c>
      <c r="I14" s="34">
        <f t="shared" si="0"/>
        <v>0</v>
      </c>
      <c r="J14" s="34">
        <f t="shared" si="0"/>
        <v>0</v>
      </c>
      <c r="K14" s="101">
        <f t="shared" si="0"/>
        <v>0</v>
      </c>
      <c r="L14" s="35">
        <v>2016</v>
      </c>
    </row>
    <row r="15" spans="1:12" s="32" customFormat="1" ht="30.75" customHeight="1">
      <c r="A15" s="177" t="s">
        <v>226</v>
      </c>
      <c r="B15" s="28">
        <f t="shared" ref="B15:B25" si="1">SUM(C15,I15:K15)</f>
        <v>39</v>
      </c>
      <c r="C15" s="29">
        <f t="shared" ref="C15:C25" si="2">SUM(D15:H15)</f>
        <v>39</v>
      </c>
      <c r="D15" s="963">
        <v>1</v>
      </c>
      <c r="E15" s="963">
        <v>13</v>
      </c>
      <c r="F15" s="963">
        <v>11</v>
      </c>
      <c r="G15" s="963">
        <v>10</v>
      </c>
      <c r="H15" s="963">
        <v>4</v>
      </c>
      <c r="I15" s="963">
        <v>0</v>
      </c>
      <c r="J15" s="963">
        <v>0</v>
      </c>
      <c r="K15" s="963">
        <v>0</v>
      </c>
      <c r="L15" s="178" t="s">
        <v>227</v>
      </c>
    </row>
    <row r="16" spans="1:12" s="32" customFormat="1" ht="30.75" customHeight="1">
      <c r="A16" s="177" t="s">
        <v>228</v>
      </c>
      <c r="B16" s="28">
        <f t="shared" si="1"/>
        <v>24</v>
      </c>
      <c r="C16" s="29">
        <f t="shared" si="2"/>
        <v>24</v>
      </c>
      <c r="D16" s="963">
        <v>1</v>
      </c>
      <c r="E16" s="963">
        <v>7</v>
      </c>
      <c r="F16" s="963">
        <v>8</v>
      </c>
      <c r="G16" s="963">
        <v>5</v>
      </c>
      <c r="H16" s="963">
        <v>3</v>
      </c>
      <c r="I16" s="963">
        <v>0</v>
      </c>
      <c r="J16" s="963">
        <v>0</v>
      </c>
      <c r="K16" s="963">
        <v>0</v>
      </c>
      <c r="L16" s="178" t="s">
        <v>229</v>
      </c>
    </row>
    <row r="17" spans="1:12" s="32" customFormat="1" ht="30.75" customHeight="1">
      <c r="A17" s="177" t="s">
        <v>230</v>
      </c>
      <c r="B17" s="28">
        <f t="shared" si="1"/>
        <v>23</v>
      </c>
      <c r="C17" s="29">
        <f t="shared" si="2"/>
        <v>23</v>
      </c>
      <c r="D17" s="963">
        <v>1</v>
      </c>
      <c r="E17" s="963">
        <v>6</v>
      </c>
      <c r="F17" s="963">
        <v>7</v>
      </c>
      <c r="G17" s="963">
        <v>4</v>
      </c>
      <c r="H17" s="963">
        <v>5</v>
      </c>
      <c r="I17" s="963">
        <v>0</v>
      </c>
      <c r="J17" s="963">
        <v>0</v>
      </c>
      <c r="K17" s="963">
        <v>0</v>
      </c>
      <c r="L17" s="178" t="s">
        <v>231</v>
      </c>
    </row>
    <row r="18" spans="1:12" s="32" customFormat="1" ht="30.75" customHeight="1">
      <c r="A18" s="177" t="s">
        <v>232</v>
      </c>
      <c r="B18" s="28">
        <f t="shared" si="1"/>
        <v>14</v>
      </c>
      <c r="C18" s="29">
        <f t="shared" si="2"/>
        <v>14</v>
      </c>
      <c r="D18" s="963">
        <v>1</v>
      </c>
      <c r="E18" s="963">
        <v>6</v>
      </c>
      <c r="F18" s="963">
        <v>4</v>
      </c>
      <c r="G18" s="963">
        <v>3</v>
      </c>
      <c r="H18" s="963">
        <v>0</v>
      </c>
      <c r="I18" s="963">
        <v>0</v>
      </c>
      <c r="J18" s="963">
        <v>0</v>
      </c>
      <c r="K18" s="963">
        <v>0</v>
      </c>
      <c r="L18" s="178" t="s">
        <v>233</v>
      </c>
    </row>
    <row r="19" spans="1:12" s="32" customFormat="1" ht="30.75" customHeight="1">
      <c r="A19" s="177" t="s">
        <v>234</v>
      </c>
      <c r="B19" s="28">
        <f t="shared" si="1"/>
        <v>15</v>
      </c>
      <c r="C19" s="29">
        <f t="shared" si="2"/>
        <v>15</v>
      </c>
      <c r="D19" s="963">
        <v>1</v>
      </c>
      <c r="E19" s="963">
        <v>6</v>
      </c>
      <c r="F19" s="963">
        <v>3</v>
      </c>
      <c r="G19" s="963">
        <v>2</v>
      </c>
      <c r="H19" s="963">
        <v>3</v>
      </c>
      <c r="I19" s="963">
        <v>0</v>
      </c>
      <c r="J19" s="963">
        <v>0</v>
      </c>
      <c r="K19" s="963">
        <v>0</v>
      </c>
      <c r="L19" s="178" t="s">
        <v>235</v>
      </c>
    </row>
    <row r="20" spans="1:12" s="32" customFormat="1" ht="30.75" customHeight="1">
      <c r="A20" s="177" t="s">
        <v>236</v>
      </c>
      <c r="B20" s="28">
        <f t="shared" si="1"/>
        <v>17</v>
      </c>
      <c r="C20" s="29">
        <f t="shared" si="2"/>
        <v>17</v>
      </c>
      <c r="D20" s="963">
        <v>1</v>
      </c>
      <c r="E20" s="963">
        <v>5</v>
      </c>
      <c r="F20" s="963">
        <v>2</v>
      </c>
      <c r="G20" s="963">
        <v>2</v>
      </c>
      <c r="H20" s="963">
        <v>7</v>
      </c>
      <c r="I20" s="963">
        <v>0</v>
      </c>
      <c r="J20" s="963">
        <v>0</v>
      </c>
      <c r="K20" s="963">
        <v>0</v>
      </c>
      <c r="L20" s="178" t="s">
        <v>237</v>
      </c>
    </row>
    <row r="21" spans="1:12" s="32" customFormat="1" ht="30.75" customHeight="1">
      <c r="A21" s="177" t="s">
        <v>238</v>
      </c>
      <c r="B21" s="28">
        <f t="shared" si="1"/>
        <v>15</v>
      </c>
      <c r="C21" s="29">
        <f t="shared" si="2"/>
        <v>15</v>
      </c>
      <c r="D21" s="963">
        <v>1</v>
      </c>
      <c r="E21" s="963">
        <v>5</v>
      </c>
      <c r="F21" s="963">
        <v>2</v>
      </c>
      <c r="G21" s="963">
        <v>2</v>
      </c>
      <c r="H21" s="963">
        <v>5</v>
      </c>
      <c r="I21" s="963">
        <v>0</v>
      </c>
      <c r="J21" s="963">
        <v>0</v>
      </c>
      <c r="K21" s="963">
        <v>0</v>
      </c>
      <c r="L21" s="178" t="s">
        <v>239</v>
      </c>
    </row>
    <row r="22" spans="1:12" s="32" customFormat="1" ht="30.75" customHeight="1">
      <c r="A22" s="177" t="s">
        <v>240</v>
      </c>
      <c r="B22" s="28">
        <f t="shared" si="1"/>
        <v>14</v>
      </c>
      <c r="C22" s="29">
        <f t="shared" si="2"/>
        <v>14</v>
      </c>
      <c r="D22" s="963">
        <v>1</v>
      </c>
      <c r="E22" s="963">
        <v>6</v>
      </c>
      <c r="F22" s="963">
        <v>3</v>
      </c>
      <c r="G22" s="963">
        <v>2</v>
      </c>
      <c r="H22" s="963">
        <v>2</v>
      </c>
      <c r="I22" s="963">
        <v>0</v>
      </c>
      <c r="J22" s="963">
        <v>0</v>
      </c>
      <c r="K22" s="963">
        <v>0</v>
      </c>
      <c r="L22" s="179" t="s">
        <v>241</v>
      </c>
    </row>
    <row r="23" spans="1:12" s="32" customFormat="1" ht="30.75" customHeight="1">
      <c r="A23" s="177" t="s">
        <v>242</v>
      </c>
      <c r="B23" s="28">
        <f t="shared" si="1"/>
        <v>15</v>
      </c>
      <c r="C23" s="29">
        <f t="shared" si="2"/>
        <v>15</v>
      </c>
      <c r="D23" s="963">
        <v>1</v>
      </c>
      <c r="E23" s="963">
        <v>6</v>
      </c>
      <c r="F23" s="963">
        <v>1</v>
      </c>
      <c r="G23" s="963">
        <v>4</v>
      </c>
      <c r="H23" s="963">
        <v>3</v>
      </c>
      <c r="I23" s="963">
        <v>0</v>
      </c>
      <c r="J23" s="963">
        <v>0</v>
      </c>
      <c r="K23" s="963">
        <v>0</v>
      </c>
      <c r="L23" s="178" t="s">
        <v>243</v>
      </c>
    </row>
    <row r="24" spans="1:12" s="32" customFormat="1" ht="30.75" customHeight="1">
      <c r="A24" s="177" t="s">
        <v>244</v>
      </c>
      <c r="B24" s="28">
        <f t="shared" si="1"/>
        <v>17</v>
      </c>
      <c r="C24" s="29">
        <f t="shared" si="2"/>
        <v>17</v>
      </c>
      <c r="D24" s="963">
        <v>1</v>
      </c>
      <c r="E24" s="963">
        <v>6</v>
      </c>
      <c r="F24" s="963">
        <v>2</v>
      </c>
      <c r="G24" s="963">
        <v>3</v>
      </c>
      <c r="H24" s="963">
        <v>5</v>
      </c>
      <c r="I24" s="963">
        <v>0</v>
      </c>
      <c r="J24" s="963">
        <v>0</v>
      </c>
      <c r="K24" s="963">
        <v>0</v>
      </c>
      <c r="L24" s="178" t="s">
        <v>245</v>
      </c>
    </row>
    <row r="25" spans="1:12" s="32" customFormat="1" ht="30.75" customHeight="1" thickBot="1">
      <c r="A25" s="180" t="s">
        <v>246</v>
      </c>
      <c r="B25" s="103">
        <f t="shared" si="1"/>
        <v>17</v>
      </c>
      <c r="C25" s="104">
        <f t="shared" si="2"/>
        <v>17</v>
      </c>
      <c r="D25" s="964">
        <v>1</v>
      </c>
      <c r="E25" s="964">
        <v>8</v>
      </c>
      <c r="F25" s="964">
        <v>2</v>
      </c>
      <c r="G25" s="964">
        <v>3</v>
      </c>
      <c r="H25" s="964">
        <v>3</v>
      </c>
      <c r="I25" s="964">
        <v>0</v>
      </c>
      <c r="J25" s="964">
        <v>0</v>
      </c>
      <c r="K25" s="964">
        <v>0</v>
      </c>
      <c r="L25" s="181" t="s">
        <v>247</v>
      </c>
    </row>
    <row r="26" spans="1:12" s="9" customFormat="1" ht="13.5">
      <c r="A26" s="182" t="s">
        <v>248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5"/>
    </row>
    <row r="27" spans="1:12" s="9" customFormat="1" ht="13.5">
      <c r="A27" s="8" t="s">
        <v>249</v>
      </c>
      <c r="B27" s="183"/>
      <c r="C27" s="183"/>
      <c r="D27" s="183"/>
      <c r="E27" s="183"/>
      <c r="F27" s="183"/>
      <c r="G27" s="1016" t="s">
        <v>250</v>
      </c>
      <c r="H27" s="1016"/>
      <c r="I27" s="1016"/>
      <c r="J27" s="1016"/>
      <c r="K27" s="1016"/>
      <c r="L27" s="1016"/>
    </row>
  </sheetData>
  <mergeCells count="14">
    <mergeCell ref="G7:G8"/>
    <mergeCell ref="H7:H8"/>
    <mergeCell ref="J7:J8"/>
    <mergeCell ref="G27:L27"/>
    <mergeCell ref="A2:F2"/>
    <mergeCell ref="G2:L2"/>
    <mergeCell ref="A5:A8"/>
    <mergeCell ref="C5:H5"/>
    <mergeCell ref="L5:L8"/>
    <mergeCell ref="K6:K8"/>
    <mergeCell ref="C7:C8"/>
    <mergeCell ref="D7:D8"/>
    <mergeCell ref="E7:E8"/>
    <mergeCell ref="F7:F8"/>
  </mergeCells>
  <phoneticPr fontId="41" type="noConversion"/>
  <printOptions horizontalCentered="1"/>
  <pageMargins left="0.41" right="0.4" top="0.78740157480314965" bottom="0.39370078740157483" header="0.39370078740157483" footer="0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40"/>
  <sheetViews>
    <sheetView showGridLines="0" view="pageBreakPreview" topLeftCell="D1" zoomScaleNormal="85" zoomScaleSheetLayoutView="80" workbookViewId="0">
      <selection activeCell="C14" sqref="C14"/>
    </sheetView>
  </sheetViews>
  <sheetFormatPr defaultRowHeight="15.75"/>
  <cols>
    <col min="1" max="1" width="9.375" style="704" customWidth="1"/>
    <col min="2" max="3" width="8.5" style="704" bestFit="1" customWidth="1"/>
    <col min="4" max="5" width="6.875" style="704" customWidth="1"/>
    <col min="6" max="6" width="6.125" style="704" customWidth="1"/>
    <col min="7" max="11" width="5.5" style="704" customWidth="1"/>
    <col min="12" max="12" width="7.625" style="704" bestFit="1" customWidth="1"/>
    <col min="13" max="13" width="8.5" style="704" bestFit="1" customWidth="1"/>
    <col min="14" max="14" width="7.5" style="704" customWidth="1"/>
    <col min="15" max="15" width="6.875" style="704" customWidth="1"/>
    <col min="16" max="18" width="5.5" style="704" customWidth="1"/>
    <col min="19" max="19" width="7.375" style="704" customWidth="1"/>
    <col min="20" max="20" width="6.5" style="704" bestFit="1" customWidth="1"/>
    <col min="21" max="21" width="6.25" style="704" customWidth="1"/>
    <col min="22" max="22" width="6.375" style="704" customWidth="1"/>
    <col min="23" max="23" width="6.5" style="704" customWidth="1"/>
    <col min="24" max="24" width="7.25" style="702" customWidth="1"/>
    <col min="25" max="25" width="5.375" style="702" customWidth="1"/>
    <col min="26" max="26" width="6.75" style="702" customWidth="1"/>
    <col min="27" max="27" width="5.75" style="702" customWidth="1"/>
    <col min="28" max="28" width="11.25" style="702" bestFit="1" customWidth="1"/>
    <col min="29" max="29" width="7.625" style="702" bestFit="1" customWidth="1"/>
    <col min="30" max="30" width="13.625" style="702" customWidth="1"/>
    <col min="31" max="31" width="7.625" style="701" customWidth="1"/>
    <col min="32" max="16384" width="9" style="702"/>
  </cols>
  <sheetData>
    <row r="1" spans="1:31" s="646" customFormat="1" ht="25.5" customHeight="1">
      <c r="A1" s="645"/>
      <c r="B1" s="645"/>
      <c r="C1" s="645"/>
      <c r="D1" s="645"/>
      <c r="E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AE1" s="647"/>
    </row>
    <row r="2" spans="1:31" s="648" customFormat="1" ht="21" customHeight="1">
      <c r="A2" s="1311" t="s">
        <v>872</v>
      </c>
      <c r="B2" s="1311"/>
      <c r="C2" s="1311"/>
      <c r="D2" s="1311"/>
      <c r="E2" s="1311"/>
      <c r="F2" s="1311"/>
      <c r="G2" s="1311"/>
      <c r="H2" s="1311"/>
      <c r="I2" s="1311"/>
      <c r="J2" s="1311"/>
      <c r="K2" s="1311"/>
      <c r="L2" s="1311"/>
      <c r="M2" s="1311"/>
      <c r="N2" s="1311"/>
      <c r="O2" s="1311"/>
      <c r="P2" s="1311"/>
      <c r="Q2" s="1311"/>
      <c r="R2" s="1311"/>
      <c r="S2" s="1311"/>
      <c r="T2" s="1311"/>
      <c r="U2" s="1311"/>
      <c r="V2" s="1311"/>
      <c r="W2" s="1311"/>
      <c r="X2" s="1311"/>
      <c r="Y2" s="1311"/>
      <c r="Z2" s="1311"/>
      <c r="AA2" s="1311"/>
      <c r="AB2" s="1311"/>
      <c r="AC2" s="1311"/>
      <c r="AD2" s="1311"/>
      <c r="AE2" s="1311"/>
    </row>
    <row r="3" spans="1:31" s="651" customFormat="1" ht="12.75" customHeight="1">
      <c r="A3" s="649"/>
      <c r="B3" s="649"/>
      <c r="C3" s="649"/>
      <c r="D3" s="649"/>
      <c r="E3" s="649"/>
      <c r="F3" s="650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  <c r="AB3" s="649"/>
      <c r="AC3" s="649"/>
      <c r="AD3" s="649"/>
      <c r="AE3" s="649"/>
    </row>
    <row r="4" spans="1:31" s="652" customFormat="1" ht="14.25" thickBot="1">
      <c r="A4" s="652" t="s">
        <v>873</v>
      </c>
      <c r="AE4" s="653" t="s">
        <v>874</v>
      </c>
    </row>
    <row r="5" spans="1:31" s="652" customFormat="1" ht="30.75" customHeight="1">
      <c r="A5" s="1312" t="s">
        <v>875</v>
      </c>
      <c r="B5" s="654" t="s">
        <v>876</v>
      </c>
      <c r="C5" s="655"/>
      <c r="D5" s="656"/>
      <c r="E5" s="656"/>
      <c r="F5" s="1315" t="s">
        <v>877</v>
      </c>
      <c r="G5" s="1316"/>
      <c r="H5" s="1315" t="s">
        <v>878</v>
      </c>
      <c r="I5" s="1316"/>
      <c r="J5" s="1317" t="s">
        <v>879</v>
      </c>
      <c r="K5" s="1318"/>
      <c r="L5" s="1317" t="s">
        <v>880</v>
      </c>
      <c r="M5" s="1318"/>
      <c r="N5" s="1317" t="s">
        <v>881</v>
      </c>
      <c r="O5" s="1318"/>
      <c r="P5" s="1317" t="s">
        <v>882</v>
      </c>
      <c r="Q5" s="1318"/>
      <c r="R5" s="1317" t="s">
        <v>883</v>
      </c>
      <c r="S5" s="1318"/>
      <c r="T5" s="1317" t="s">
        <v>884</v>
      </c>
      <c r="U5" s="1318"/>
      <c r="V5" s="1317" t="s">
        <v>885</v>
      </c>
      <c r="W5" s="1318"/>
      <c r="X5" s="1324" t="s">
        <v>886</v>
      </c>
      <c r="Y5" s="1325"/>
      <c r="Z5" s="1325"/>
      <c r="AA5" s="1325"/>
      <c r="AB5" s="1325"/>
      <c r="AC5" s="1326"/>
      <c r="AD5" s="657" t="s">
        <v>887</v>
      </c>
      <c r="AE5" s="1327" t="s">
        <v>888</v>
      </c>
    </row>
    <row r="6" spans="1:31" s="652" customFormat="1" ht="38.25" customHeight="1">
      <c r="A6" s="1313"/>
      <c r="B6" s="658" t="s">
        <v>889</v>
      </c>
      <c r="C6" s="659"/>
      <c r="D6" s="660"/>
      <c r="E6" s="660"/>
      <c r="F6" s="1330" t="s">
        <v>890</v>
      </c>
      <c r="G6" s="1331"/>
      <c r="H6" s="1330" t="s">
        <v>891</v>
      </c>
      <c r="I6" s="1331"/>
      <c r="J6" s="1332" t="s">
        <v>892</v>
      </c>
      <c r="K6" s="1333"/>
      <c r="L6" s="1334" t="s">
        <v>893</v>
      </c>
      <c r="M6" s="1333"/>
      <c r="N6" s="1332" t="s">
        <v>894</v>
      </c>
      <c r="O6" s="1333"/>
      <c r="P6" s="1332" t="s">
        <v>895</v>
      </c>
      <c r="Q6" s="1333"/>
      <c r="R6" s="1332" t="s">
        <v>896</v>
      </c>
      <c r="S6" s="1333"/>
      <c r="T6" s="1332" t="s">
        <v>897</v>
      </c>
      <c r="U6" s="1333"/>
      <c r="V6" s="1334" t="s">
        <v>898</v>
      </c>
      <c r="W6" s="1333"/>
      <c r="X6" s="1319" t="s">
        <v>899</v>
      </c>
      <c r="Y6" s="1335"/>
      <c r="Z6" s="1335"/>
      <c r="AA6" s="1319" t="s">
        <v>900</v>
      </c>
      <c r="AB6" s="1320"/>
      <c r="AC6" s="1321"/>
      <c r="AD6" s="661" t="s">
        <v>901</v>
      </c>
      <c r="AE6" s="1328"/>
    </row>
    <row r="7" spans="1:31" s="652" customFormat="1" ht="21.75" customHeight="1">
      <c r="A7" s="1313"/>
      <c r="B7" s="662" t="s">
        <v>902</v>
      </c>
      <c r="C7" s="662" t="s">
        <v>903</v>
      </c>
      <c r="D7" s="663"/>
      <c r="E7" s="663"/>
      <c r="F7" s="664" t="s">
        <v>902</v>
      </c>
      <c r="G7" s="665" t="s">
        <v>903</v>
      </c>
      <c r="H7" s="665" t="s">
        <v>902</v>
      </c>
      <c r="I7" s="665" t="s">
        <v>903</v>
      </c>
      <c r="J7" s="662" t="s">
        <v>902</v>
      </c>
      <c r="K7" s="662" t="s">
        <v>903</v>
      </c>
      <c r="L7" s="662" t="s">
        <v>902</v>
      </c>
      <c r="M7" s="662" t="s">
        <v>903</v>
      </c>
      <c r="N7" s="662" t="s">
        <v>902</v>
      </c>
      <c r="O7" s="662" t="s">
        <v>903</v>
      </c>
      <c r="P7" s="662" t="s">
        <v>902</v>
      </c>
      <c r="Q7" s="662" t="s">
        <v>903</v>
      </c>
      <c r="R7" s="662" t="s">
        <v>902</v>
      </c>
      <c r="S7" s="662" t="s">
        <v>903</v>
      </c>
      <c r="T7" s="662" t="s">
        <v>902</v>
      </c>
      <c r="U7" s="662" t="s">
        <v>903</v>
      </c>
      <c r="V7" s="662" t="s">
        <v>902</v>
      </c>
      <c r="W7" s="666" t="s">
        <v>903</v>
      </c>
      <c r="X7" s="667"/>
      <c r="Y7" s="662" t="s">
        <v>904</v>
      </c>
      <c r="Z7" s="666" t="s">
        <v>905</v>
      </c>
      <c r="AA7" s="667"/>
      <c r="AB7" s="662" t="s">
        <v>906</v>
      </c>
      <c r="AC7" s="662" t="s">
        <v>903</v>
      </c>
      <c r="AD7" s="668"/>
      <c r="AE7" s="1328"/>
    </row>
    <row r="8" spans="1:31" s="652" customFormat="1" ht="21.75" customHeight="1">
      <c r="A8" s="1314"/>
      <c r="B8" s="669" t="s">
        <v>907</v>
      </c>
      <c r="C8" s="670" t="s">
        <v>908</v>
      </c>
      <c r="D8" s="671" t="s">
        <v>909</v>
      </c>
      <c r="E8" s="671" t="s">
        <v>910</v>
      </c>
      <c r="F8" s="672" t="s">
        <v>907</v>
      </c>
      <c r="G8" s="672" t="s">
        <v>911</v>
      </c>
      <c r="H8" s="673" t="s">
        <v>907</v>
      </c>
      <c r="I8" s="673" t="s">
        <v>911</v>
      </c>
      <c r="J8" s="669" t="s">
        <v>907</v>
      </c>
      <c r="K8" s="669" t="s">
        <v>911</v>
      </c>
      <c r="L8" s="669" t="s">
        <v>907</v>
      </c>
      <c r="M8" s="669" t="s">
        <v>911</v>
      </c>
      <c r="N8" s="669" t="s">
        <v>907</v>
      </c>
      <c r="O8" s="669" t="s">
        <v>911</v>
      </c>
      <c r="P8" s="669" t="s">
        <v>907</v>
      </c>
      <c r="Q8" s="669" t="s">
        <v>911</v>
      </c>
      <c r="R8" s="669" t="s">
        <v>907</v>
      </c>
      <c r="S8" s="669" t="s">
        <v>911</v>
      </c>
      <c r="T8" s="674" t="s">
        <v>907</v>
      </c>
      <c r="U8" s="674" t="s">
        <v>911</v>
      </c>
      <c r="V8" s="674" t="s">
        <v>907</v>
      </c>
      <c r="W8" s="675" t="s">
        <v>911</v>
      </c>
      <c r="X8" s="676"/>
      <c r="Y8" s="676" t="s">
        <v>912</v>
      </c>
      <c r="Z8" s="677" t="s">
        <v>913</v>
      </c>
      <c r="AA8" s="676"/>
      <c r="AB8" s="678" t="s">
        <v>914</v>
      </c>
      <c r="AC8" s="679" t="s">
        <v>911</v>
      </c>
      <c r="AD8" s="680"/>
      <c r="AE8" s="1329"/>
    </row>
    <row r="9" spans="1:31" s="687" customFormat="1" ht="36.950000000000003" customHeight="1">
      <c r="A9" s="681">
        <v>2011</v>
      </c>
      <c r="B9" s="682">
        <v>1320</v>
      </c>
      <c r="C9" s="683">
        <v>945</v>
      </c>
      <c r="D9" s="684" t="s">
        <v>46</v>
      </c>
      <c r="E9" s="684" t="s">
        <v>46</v>
      </c>
      <c r="F9" s="685">
        <v>175</v>
      </c>
      <c r="G9" s="685">
        <v>5</v>
      </c>
      <c r="H9" s="685">
        <v>0</v>
      </c>
      <c r="I9" s="685">
        <v>0</v>
      </c>
      <c r="J9" s="683">
        <v>0</v>
      </c>
      <c r="K9" s="683">
        <v>0</v>
      </c>
      <c r="L9" s="683">
        <v>0</v>
      </c>
      <c r="M9" s="683">
        <v>0</v>
      </c>
      <c r="N9" s="683">
        <v>1025</v>
      </c>
      <c r="O9" s="683">
        <v>820</v>
      </c>
      <c r="P9" s="683">
        <v>0</v>
      </c>
      <c r="Q9" s="683">
        <v>0</v>
      </c>
      <c r="R9" s="683">
        <v>0</v>
      </c>
      <c r="S9" s="683">
        <v>0</v>
      </c>
      <c r="T9" s="683" t="s">
        <v>46</v>
      </c>
      <c r="U9" s="683" t="s">
        <v>46</v>
      </c>
      <c r="V9" s="683">
        <v>120</v>
      </c>
      <c r="W9" s="683">
        <v>120</v>
      </c>
      <c r="X9" s="683">
        <v>405</v>
      </c>
      <c r="Y9" s="683">
        <v>25</v>
      </c>
      <c r="Z9" s="683">
        <v>380</v>
      </c>
      <c r="AA9" s="683">
        <v>0</v>
      </c>
      <c r="AB9" s="683">
        <v>0</v>
      </c>
      <c r="AC9" s="683">
        <v>0</v>
      </c>
      <c r="AD9" s="683">
        <v>570424</v>
      </c>
      <c r="AE9" s="686">
        <v>2011</v>
      </c>
    </row>
    <row r="10" spans="1:31" s="687" customFormat="1" ht="36.950000000000003" customHeight="1">
      <c r="A10" s="681">
        <v>2012</v>
      </c>
      <c r="B10" s="682">
        <v>1702</v>
      </c>
      <c r="C10" s="683">
        <v>945</v>
      </c>
      <c r="D10" s="684" t="s">
        <v>46</v>
      </c>
      <c r="E10" s="684" t="s">
        <v>1192</v>
      </c>
      <c r="F10" s="685">
        <v>31</v>
      </c>
      <c r="G10" s="685">
        <v>0</v>
      </c>
      <c r="H10" s="685">
        <v>0</v>
      </c>
      <c r="I10" s="685">
        <v>0</v>
      </c>
      <c r="J10" s="683">
        <v>0</v>
      </c>
      <c r="K10" s="683">
        <v>0</v>
      </c>
      <c r="L10" s="683">
        <v>0</v>
      </c>
      <c r="M10" s="683">
        <v>0</v>
      </c>
      <c r="N10" s="683">
        <v>1340</v>
      </c>
      <c r="O10" s="683">
        <v>1028</v>
      </c>
      <c r="P10" s="683">
        <v>0</v>
      </c>
      <c r="Q10" s="683">
        <v>0</v>
      </c>
      <c r="R10" s="683">
        <v>0</v>
      </c>
      <c r="S10" s="683">
        <v>0</v>
      </c>
      <c r="T10" s="683">
        <v>0</v>
      </c>
      <c r="U10" s="683">
        <v>0</v>
      </c>
      <c r="V10" s="683">
        <v>175</v>
      </c>
      <c r="W10" s="683">
        <v>103</v>
      </c>
      <c r="X10" s="683">
        <v>1131</v>
      </c>
      <c r="Y10" s="683">
        <v>46</v>
      </c>
      <c r="Z10" s="683">
        <v>1085</v>
      </c>
      <c r="AA10" s="683">
        <v>0</v>
      </c>
      <c r="AB10" s="683">
        <v>0</v>
      </c>
      <c r="AC10" s="683">
        <v>0</v>
      </c>
      <c r="AD10" s="683">
        <v>1968178</v>
      </c>
      <c r="AE10" s="686">
        <v>2012</v>
      </c>
    </row>
    <row r="11" spans="1:31" s="687" customFormat="1" ht="36.950000000000003" customHeight="1">
      <c r="A11" s="681">
        <v>2013</v>
      </c>
      <c r="B11" s="682">
        <v>969</v>
      </c>
      <c r="C11" s="683">
        <v>183</v>
      </c>
      <c r="D11" s="684" t="s">
        <v>46</v>
      </c>
      <c r="E11" s="684" t="s">
        <v>46</v>
      </c>
      <c r="F11" s="685">
        <v>127</v>
      </c>
      <c r="G11" s="685">
        <v>9</v>
      </c>
      <c r="H11" s="685">
        <v>18</v>
      </c>
      <c r="I11" s="685">
        <v>0</v>
      </c>
      <c r="J11" s="683">
        <v>1</v>
      </c>
      <c r="K11" s="683">
        <v>1</v>
      </c>
      <c r="L11" s="683">
        <v>1</v>
      </c>
      <c r="M11" s="683">
        <v>0</v>
      </c>
      <c r="N11" s="683">
        <v>157</v>
      </c>
      <c r="O11" s="683">
        <v>58</v>
      </c>
      <c r="P11" s="683">
        <v>0</v>
      </c>
      <c r="Q11" s="683">
        <v>0</v>
      </c>
      <c r="R11" s="683">
        <v>0</v>
      </c>
      <c r="S11" s="683">
        <v>0</v>
      </c>
      <c r="T11" s="683">
        <v>3</v>
      </c>
      <c r="U11" s="683">
        <v>11</v>
      </c>
      <c r="V11" s="683">
        <v>662</v>
      </c>
      <c r="W11" s="683">
        <v>104</v>
      </c>
      <c r="X11" s="683">
        <v>162</v>
      </c>
      <c r="Y11" s="683">
        <v>1</v>
      </c>
      <c r="Z11" s="683">
        <v>8</v>
      </c>
      <c r="AA11" s="683">
        <v>33</v>
      </c>
      <c r="AB11" s="683">
        <v>0</v>
      </c>
      <c r="AC11" s="683">
        <v>33</v>
      </c>
      <c r="AD11" s="683">
        <v>2853406</v>
      </c>
      <c r="AE11" s="686">
        <v>2013</v>
      </c>
    </row>
    <row r="12" spans="1:31" s="687" customFormat="1" ht="36.950000000000003" customHeight="1">
      <c r="A12" s="681">
        <v>2014</v>
      </c>
      <c r="B12" s="682">
        <v>1758</v>
      </c>
      <c r="C12" s="683">
        <v>1438</v>
      </c>
      <c r="D12" s="684" t="s">
        <v>46</v>
      </c>
      <c r="E12" s="684" t="s">
        <v>46</v>
      </c>
      <c r="F12" s="685">
        <v>146</v>
      </c>
      <c r="G12" s="685">
        <v>4</v>
      </c>
      <c r="H12" s="685">
        <v>21</v>
      </c>
      <c r="I12" s="685">
        <v>0</v>
      </c>
      <c r="J12" s="683">
        <v>1</v>
      </c>
      <c r="K12" s="683">
        <v>1</v>
      </c>
      <c r="L12" s="683">
        <v>0</v>
      </c>
      <c r="M12" s="683">
        <v>0</v>
      </c>
      <c r="N12" s="683">
        <v>689</v>
      </c>
      <c r="O12" s="683">
        <v>822</v>
      </c>
      <c r="P12" s="683">
        <v>0</v>
      </c>
      <c r="Q12" s="683">
        <v>0</v>
      </c>
      <c r="R12" s="683">
        <v>0</v>
      </c>
      <c r="S12" s="683">
        <v>0</v>
      </c>
      <c r="T12" s="683">
        <v>199</v>
      </c>
      <c r="U12" s="683">
        <v>424</v>
      </c>
      <c r="V12" s="683">
        <v>702</v>
      </c>
      <c r="W12" s="683">
        <v>187</v>
      </c>
      <c r="X12" s="683">
        <v>394</v>
      </c>
      <c r="Y12" s="683">
        <v>36</v>
      </c>
      <c r="Z12" s="683">
        <v>358</v>
      </c>
      <c r="AA12" s="683">
        <v>14</v>
      </c>
      <c r="AB12" s="683">
        <v>6</v>
      </c>
      <c r="AC12" s="683">
        <v>8</v>
      </c>
      <c r="AD12" s="688">
        <v>1112035</v>
      </c>
      <c r="AE12" s="689">
        <v>2014</v>
      </c>
    </row>
    <row r="13" spans="1:31" s="687" customFormat="1" ht="36.950000000000003" customHeight="1">
      <c r="A13" s="681">
        <v>2015</v>
      </c>
      <c r="B13" s="682">
        <v>639</v>
      </c>
      <c r="C13" s="683">
        <v>736</v>
      </c>
      <c r="D13" s="684" t="s">
        <v>915</v>
      </c>
      <c r="E13" s="684" t="s">
        <v>915</v>
      </c>
      <c r="F13" s="685">
        <v>160</v>
      </c>
      <c r="G13" s="685">
        <v>0</v>
      </c>
      <c r="H13" s="685">
        <v>35</v>
      </c>
      <c r="I13" s="685">
        <v>0</v>
      </c>
      <c r="J13" s="683">
        <v>0</v>
      </c>
      <c r="K13" s="683">
        <v>0</v>
      </c>
      <c r="L13" s="683">
        <v>0</v>
      </c>
      <c r="M13" s="683">
        <v>0</v>
      </c>
      <c r="N13" s="683">
        <v>474</v>
      </c>
      <c r="O13" s="683">
        <v>711</v>
      </c>
      <c r="P13" s="683">
        <v>0</v>
      </c>
      <c r="Q13" s="683">
        <v>0</v>
      </c>
      <c r="R13" s="683">
        <v>0</v>
      </c>
      <c r="S13" s="683">
        <v>0</v>
      </c>
      <c r="T13" s="683">
        <v>5</v>
      </c>
      <c r="U13" s="683">
        <v>25</v>
      </c>
      <c r="V13" s="683">
        <v>0</v>
      </c>
      <c r="W13" s="683">
        <v>0</v>
      </c>
      <c r="X13" s="683">
        <v>0</v>
      </c>
      <c r="Y13" s="683">
        <v>1</v>
      </c>
      <c r="Z13" s="683">
        <v>9</v>
      </c>
      <c r="AA13" s="683">
        <v>0</v>
      </c>
      <c r="AB13" s="683">
        <v>0</v>
      </c>
      <c r="AC13" s="683">
        <v>0</v>
      </c>
      <c r="AD13" s="688">
        <v>951649</v>
      </c>
      <c r="AE13" s="689">
        <v>2015</v>
      </c>
    </row>
    <row r="14" spans="1:31" s="697" customFormat="1" ht="36.950000000000003" customHeight="1" thickBot="1">
      <c r="A14" s="690">
        <v>2016</v>
      </c>
      <c r="B14" s="691">
        <f>SUM(F14,N14,T14)</f>
        <v>683</v>
      </c>
      <c r="C14" s="692">
        <f>SUM(O14,U14,Z14,Y14)</f>
        <v>1492</v>
      </c>
      <c r="D14" s="693" t="s">
        <v>915</v>
      </c>
      <c r="E14" s="693" t="s">
        <v>915</v>
      </c>
      <c r="F14" s="694">
        <v>170</v>
      </c>
      <c r="G14" s="694">
        <v>0</v>
      </c>
      <c r="H14" s="694">
        <v>27</v>
      </c>
      <c r="I14" s="694">
        <v>0</v>
      </c>
      <c r="J14" s="692">
        <v>0</v>
      </c>
      <c r="K14" s="692">
        <v>0</v>
      </c>
      <c r="L14" s="692">
        <v>0</v>
      </c>
      <c r="M14" s="692">
        <v>0</v>
      </c>
      <c r="N14" s="692">
        <v>402</v>
      </c>
      <c r="O14" s="692">
        <v>599</v>
      </c>
      <c r="P14" s="692">
        <v>0</v>
      </c>
      <c r="Q14" s="692">
        <v>0</v>
      </c>
      <c r="R14" s="692">
        <v>0</v>
      </c>
      <c r="S14" s="692">
        <v>0</v>
      </c>
      <c r="T14" s="692">
        <v>111</v>
      </c>
      <c r="U14" s="692">
        <v>892</v>
      </c>
      <c r="V14" s="692">
        <v>0</v>
      </c>
      <c r="W14" s="692">
        <v>0</v>
      </c>
      <c r="X14" s="692">
        <v>1</v>
      </c>
      <c r="Y14" s="692">
        <v>1</v>
      </c>
      <c r="Z14" s="692">
        <v>0</v>
      </c>
      <c r="AA14" s="692">
        <v>0</v>
      </c>
      <c r="AB14" s="692">
        <v>0</v>
      </c>
      <c r="AC14" s="692">
        <v>0</v>
      </c>
      <c r="AD14" s="695">
        <v>0</v>
      </c>
      <c r="AE14" s="696">
        <v>2016</v>
      </c>
    </row>
    <row r="15" spans="1:31" s="652" customFormat="1" ht="24" customHeight="1">
      <c r="A15" s="1322" t="s">
        <v>916</v>
      </c>
      <c r="B15" s="1322"/>
      <c r="C15" s="1322"/>
      <c r="D15" s="1322"/>
      <c r="E15" s="1322"/>
      <c r="F15" s="1322"/>
      <c r="G15" s="1322"/>
      <c r="H15" s="1322"/>
      <c r="I15" s="1322"/>
      <c r="J15" s="698"/>
      <c r="K15" s="698"/>
      <c r="L15" s="698"/>
      <c r="N15" s="699"/>
      <c r="O15" s="698"/>
      <c r="P15" s="698"/>
      <c r="Q15" s="698"/>
      <c r="R15" s="698"/>
      <c r="S15" s="698"/>
      <c r="T15" s="1323" t="s">
        <v>917</v>
      </c>
      <c r="U15" s="1323"/>
      <c r="V15" s="1323"/>
      <c r="W15" s="1323"/>
      <c r="X15" s="1323"/>
      <c r="Y15" s="1323"/>
      <c r="Z15" s="1323"/>
      <c r="AA15" s="1323"/>
      <c r="AB15" s="1323"/>
      <c r="AC15" s="1323"/>
      <c r="AD15" s="1323"/>
      <c r="AE15" s="1323"/>
    </row>
    <row r="16" spans="1:31" ht="24" customHeight="1">
      <c r="A16" s="700" t="s">
        <v>918</v>
      </c>
      <c r="B16" s="701"/>
      <c r="C16" s="701"/>
      <c r="D16" s="701"/>
      <c r="E16" s="701"/>
      <c r="F16" s="701"/>
      <c r="G16" s="701"/>
      <c r="H16" s="701"/>
      <c r="I16" s="701"/>
      <c r="J16" s="701"/>
      <c r="K16" s="701"/>
      <c r="L16" s="701"/>
      <c r="M16" s="701"/>
      <c r="N16" s="701"/>
      <c r="O16" s="701"/>
      <c r="P16" s="701"/>
      <c r="Q16" s="701"/>
      <c r="R16" s="701"/>
      <c r="S16" s="701"/>
      <c r="T16" s="701"/>
      <c r="U16" s="701"/>
      <c r="V16" s="701"/>
      <c r="W16" s="701"/>
      <c r="AE16" s="703"/>
    </row>
    <row r="17" spans="1:31" ht="24" customHeight="1">
      <c r="A17" s="645"/>
      <c r="B17" s="701"/>
      <c r="C17" s="701"/>
      <c r="D17" s="701"/>
      <c r="E17" s="701"/>
      <c r="F17" s="701"/>
      <c r="G17" s="701"/>
      <c r="H17" s="701"/>
      <c r="I17" s="701"/>
      <c r="J17" s="701"/>
      <c r="K17" s="701"/>
      <c r="L17" s="701"/>
      <c r="M17" s="701"/>
      <c r="N17" s="701"/>
      <c r="O17" s="701"/>
      <c r="P17" s="701"/>
      <c r="Q17" s="701"/>
      <c r="R17" s="701"/>
      <c r="S17" s="701"/>
      <c r="T17" s="701"/>
      <c r="U17" s="701"/>
      <c r="V17" s="701"/>
      <c r="W17" s="701"/>
      <c r="AE17" s="703"/>
    </row>
    <row r="18" spans="1:31" ht="24" customHeight="1">
      <c r="B18" s="701"/>
      <c r="C18" s="701"/>
      <c r="D18" s="701"/>
      <c r="E18" s="701"/>
      <c r="F18" s="701"/>
      <c r="G18" s="701"/>
      <c r="H18" s="701"/>
      <c r="I18" s="701"/>
      <c r="J18" s="701"/>
      <c r="K18" s="701"/>
      <c r="L18" s="701"/>
      <c r="M18" s="701"/>
      <c r="N18" s="701"/>
      <c r="O18" s="701"/>
      <c r="P18" s="701"/>
      <c r="Q18" s="701"/>
      <c r="R18" s="701"/>
      <c r="S18" s="701"/>
      <c r="T18" s="701"/>
      <c r="U18" s="701"/>
      <c r="V18" s="701"/>
      <c r="W18" s="701"/>
      <c r="AE18" s="703"/>
    </row>
    <row r="19" spans="1:31" ht="24" customHeight="1">
      <c r="B19" s="701"/>
      <c r="C19" s="701"/>
      <c r="D19" s="701"/>
      <c r="E19" s="701"/>
      <c r="F19" s="701"/>
      <c r="G19" s="701"/>
      <c r="H19" s="701"/>
      <c r="I19" s="701"/>
      <c r="J19" s="701"/>
      <c r="K19" s="701"/>
      <c r="L19" s="701"/>
      <c r="M19" s="701"/>
      <c r="N19" s="701"/>
      <c r="O19" s="701"/>
      <c r="P19" s="701"/>
      <c r="Q19" s="701"/>
      <c r="R19" s="701"/>
      <c r="S19" s="701"/>
      <c r="T19" s="701"/>
      <c r="U19" s="701"/>
      <c r="V19" s="701"/>
      <c r="W19" s="701"/>
      <c r="AE19" s="703"/>
    </row>
    <row r="20" spans="1:31" ht="24" customHeight="1">
      <c r="B20" s="701"/>
      <c r="C20" s="701"/>
      <c r="D20" s="701"/>
      <c r="E20" s="701"/>
      <c r="F20" s="701"/>
      <c r="G20" s="701"/>
      <c r="H20" s="701"/>
      <c r="I20" s="701"/>
      <c r="J20" s="701"/>
      <c r="K20" s="701"/>
      <c r="L20" s="701"/>
      <c r="M20" s="701"/>
      <c r="N20" s="701"/>
      <c r="O20" s="701"/>
      <c r="P20" s="701"/>
      <c r="Q20" s="701"/>
      <c r="R20" s="701"/>
      <c r="S20" s="701"/>
      <c r="T20" s="701"/>
      <c r="U20" s="701"/>
      <c r="V20" s="701"/>
      <c r="W20" s="701"/>
      <c r="AE20" s="703"/>
    </row>
    <row r="21" spans="1:31" ht="24" customHeight="1">
      <c r="B21" s="701"/>
      <c r="C21" s="701"/>
      <c r="D21" s="701"/>
      <c r="E21" s="701"/>
      <c r="F21" s="701"/>
      <c r="G21" s="701"/>
      <c r="H21" s="701"/>
      <c r="I21" s="701"/>
      <c r="J21" s="701"/>
      <c r="K21" s="701"/>
      <c r="L21" s="701"/>
      <c r="M21" s="701"/>
      <c r="N21" s="701"/>
      <c r="O21" s="701"/>
      <c r="P21" s="701"/>
      <c r="Q21" s="701"/>
      <c r="R21" s="701"/>
      <c r="S21" s="701"/>
      <c r="T21" s="701"/>
      <c r="U21" s="701"/>
      <c r="V21" s="701"/>
      <c r="W21" s="701"/>
    </row>
    <row r="22" spans="1:31">
      <c r="A22" s="705"/>
      <c r="B22" s="701"/>
      <c r="C22" s="701"/>
      <c r="D22" s="701"/>
      <c r="E22" s="701"/>
      <c r="F22" s="701"/>
      <c r="G22" s="701"/>
      <c r="H22" s="701"/>
      <c r="I22" s="701"/>
      <c r="J22" s="701"/>
      <c r="K22" s="701"/>
      <c r="L22" s="701"/>
      <c r="M22" s="701"/>
      <c r="N22" s="701"/>
      <c r="O22" s="701"/>
      <c r="P22" s="701"/>
      <c r="Q22" s="701"/>
      <c r="R22" s="701"/>
      <c r="S22" s="701"/>
      <c r="T22" s="701"/>
      <c r="U22" s="701"/>
      <c r="V22" s="701"/>
      <c r="W22" s="701"/>
    </row>
    <row r="23" spans="1:31">
      <c r="B23" s="701"/>
      <c r="C23" s="701"/>
      <c r="D23" s="701"/>
      <c r="E23" s="701"/>
      <c r="F23" s="701"/>
      <c r="G23" s="701"/>
      <c r="H23" s="701"/>
      <c r="I23" s="701"/>
      <c r="J23" s="701"/>
      <c r="K23" s="701"/>
      <c r="L23" s="701"/>
      <c r="M23" s="701"/>
      <c r="N23" s="701"/>
      <c r="O23" s="701"/>
      <c r="P23" s="701"/>
      <c r="Q23" s="701"/>
      <c r="R23" s="701"/>
      <c r="S23" s="701"/>
      <c r="T23" s="701"/>
      <c r="U23" s="701"/>
      <c r="V23" s="701"/>
      <c r="W23" s="701"/>
    </row>
    <row r="24" spans="1:31">
      <c r="B24" s="701"/>
      <c r="C24" s="701"/>
      <c r="D24" s="701"/>
      <c r="E24" s="701"/>
      <c r="F24" s="701"/>
      <c r="G24" s="701"/>
      <c r="H24" s="701"/>
      <c r="I24" s="701"/>
      <c r="J24" s="701"/>
      <c r="K24" s="701"/>
      <c r="L24" s="701"/>
      <c r="M24" s="701"/>
      <c r="N24" s="701"/>
      <c r="O24" s="701"/>
      <c r="P24" s="701"/>
      <c r="Q24" s="701"/>
      <c r="R24" s="701"/>
      <c r="S24" s="701"/>
      <c r="T24" s="701"/>
      <c r="U24" s="701"/>
      <c r="V24" s="701"/>
      <c r="W24" s="701"/>
    </row>
    <row r="25" spans="1:31">
      <c r="B25" s="701"/>
      <c r="C25" s="701"/>
      <c r="D25" s="701"/>
      <c r="E25" s="701"/>
      <c r="F25" s="701"/>
      <c r="G25" s="701"/>
      <c r="H25" s="701"/>
      <c r="I25" s="701"/>
      <c r="J25" s="701"/>
      <c r="K25" s="701"/>
      <c r="L25" s="701"/>
      <c r="M25" s="701"/>
      <c r="N25" s="701"/>
      <c r="O25" s="701"/>
      <c r="P25" s="701"/>
      <c r="Q25" s="701"/>
      <c r="R25" s="701"/>
      <c r="S25" s="701"/>
      <c r="T25" s="701"/>
      <c r="U25" s="701"/>
      <c r="V25" s="701"/>
      <c r="W25" s="701"/>
    </row>
    <row r="26" spans="1:31">
      <c r="B26" s="701"/>
      <c r="C26" s="701"/>
      <c r="D26" s="701"/>
      <c r="E26" s="701"/>
      <c r="F26" s="701"/>
      <c r="G26" s="701"/>
      <c r="H26" s="701"/>
      <c r="I26" s="701"/>
      <c r="J26" s="701"/>
      <c r="K26" s="701"/>
      <c r="L26" s="701"/>
      <c r="M26" s="701"/>
      <c r="N26" s="701"/>
      <c r="O26" s="701"/>
      <c r="P26" s="701"/>
      <c r="Q26" s="701"/>
      <c r="R26" s="701"/>
      <c r="S26" s="701"/>
      <c r="T26" s="701"/>
      <c r="U26" s="701"/>
      <c r="V26" s="701"/>
      <c r="W26" s="701"/>
    </row>
    <row r="27" spans="1:31"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</row>
    <row r="28" spans="1:31">
      <c r="B28" s="701"/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</row>
    <row r="29" spans="1:31">
      <c r="B29" s="701"/>
      <c r="C29" s="701"/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1"/>
      <c r="O29" s="701"/>
      <c r="P29" s="701"/>
      <c r="Q29" s="701"/>
      <c r="R29" s="701"/>
      <c r="S29" s="701"/>
      <c r="T29" s="701"/>
      <c r="U29" s="701"/>
      <c r="V29" s="701"/>
      <c r="W29" s="701"/>
    </row>
    <row r="30" spans="1:31">
      <c r="B30" s="701"/>
      <c r="C30" s="701"/>
      <c r="D30" s="701"/>
      <c r="E30" s="701"/>
      <c r="F30" s="701"/>
      <c r="G30" s="701"/>
      <c r="H30" s="701"/>
      <c r="I30" s="701"/>
      <c r="J30" s="701"/>
      <c r="K30" s="701"/>
      <c r="L30" s="701"/>
      <c r="M30" s="701"/>
      <c r="N30" s="701"/>
      <c r="O30" s="701"/>
      <c r="P30" s="701"/>
      <c r="Q30" s="701"/>
      <c r="R30" s="701"/>
      <c r="S30" s="701"/>
      <c r="T30" s="701"/>
      <c r="U30" s="701"/>
      <c r="V30" s="701"/>
      <c r="W30" s="701"/>
    </row>
    <row r="31" spans="1:31">
      <c r="B31" s="701"/>
      <c r="C31" s="701"/>
      <c r="D31" s="701"/>
      <c r="E31" s="701"/>
      <c r="F31" s="701"/>
      <c r="G31" s="701"/>
      <c r="H31" s="701"/>
      <c r="I31" s="701"/>
      <c r="J31" s="701"/>
      <c r="K31" s="701"/>
      <c r="L31" s="701"/>
      <c r="M31" s="701"/>
      <c r="N31" s="701"/>
      <c r="O31" s="701"/>
      <c r="P31" s="701"/>
      <c r="Q31" s="701"/>
      <c r="R31" s="701"/>
      <c r="S31" s="701"/>
      <c r="T31" s="701"/>
      <c r="U31" s="701"/>
      <c r="V31" s="701"/>
      <c r="W31" s="701"/>
    </row>
    <row r="32" spans="1:31">
      <c r="B32" s="701"/>
      <c r="C32" s="701"/>
      <c r="D32" s="701"/>
      <c r="E32" s="701"/>
      <c r="F32" s="701"/>
      <c r="G32" s="701"/>
      <c r="H32" s="701"/>
      <c r="I32" s="701"/>
      <c r="J32" s="701"/>
      <c r="K32" s="701"/>
      <c r="L32" s="701"/>
      <c r="M32" s="701"/>
      <c r="N32" s="701"/>
      <c r="O32" s="701"/>
      <c r="P32" s="701"/>
      <c r="Q32" s="701"/>
      <c r="R32" s="701"/>
      <c r="S32" s="701"/>
      <c r="T32" s="701"/>
      <c r="U32" s="701"/>
      <c r="V32" s="701"/>
      <c r="W32" s="701"/>
    </row>
    <row r="33" spans="2:23">
      <c r="B33" s="701"/>
      <c r="C33" s="701"/>
      <c r="D33" s="701"/>
      <c r="E33" s="701"/>
      <c r="F33" s="701"/>
      <c r="G33" s="701"/>
      <c r="H33" s="701"/>
      <c r="I33" s="701"/>
      <c r="J33" s="701"/>
      <c r="K33" s="701"/>
      <c r="L33" s="701"/>
      <c r="M33" s="701"/>
      <c r="N33" s="701"/>
      <c r="O33" s="701"/>
      <c r="P33" s="701"/>
      <c r="Q33" s="701"/>
      <c r="R33" s="701"/>
      <c r="S33" s="701"/>
      <c r="T33" s="701"/>
      <c r="U33" s="701"/>
      <c r="V33" s="701"/>
      <c r="W33" s="701"/>
    </row>
    <row r="34" spans="2:23">
      <c r="B34" s="701"/>
      <c r="C34" s="701"/>
      <c r="D34" s="701"/>
      <c r="E34" s="701"/>
      <c r="F34" s="701"/>
      <c r="G34" s="701"/>
      <c r="H34" s="701"/>
      <c r="I34" s="701"/>
      <c r="J34" s="701"/>
      <c r="K34" s="701"/>
      <c r="L34" s="701"/>
      <c r="M34" s="701"/>
      <c r="N34" s="701"/>
      <c r="O34" s="701"/>
      <c r="P34" s="701"/>
      <c r="Q34" s="701"/>
      <c r="R34" s="701"/>
      <c r="S34" s="701"/>
      <c r="T34" s="701"/>
      <c r="U34" s="701"/>
      <c r="V34" s="701"/>
      <c r="W34" s="701"/>
    </row>
    <row r="35" spans="2:23">
      <c r="B35" s="701"/>
      <c r="C35" s="701"/>
      <c r="D35" s="701"/>
      <c r="E35" s="701"/>
      <c r="F35" s="701"/>
      <c r="G35" s="701"/>
      <c r="H35" s="701"/>
      <c r="I35" s="701"/>
      <c r="J35" s="701"/>
      <c r="K35" s="701"/>
      <c r="L35" s="701"/>
      <c r="M35" s="701"/>
      <c r="N35" s="701"/>
      <c r="O35" s="701"/>
      <c r="P35" s="701"/>
      <c r="Q35" s="701"/>
      <c r="R35" s="701"/>
      <c r="S35" s="701"/>
      <c r="T35" s="701"/>
      <c r="U35" s="701"/>
      <c r="V35" s="701"/>
      <c r="W35" s="701"/>
    </row>
    <row r="36" spans="2:23">
      <c r="B36" s="701"/>
      <c r="C36" s="701"/>
      <c r="D36" s="701"/>
      <c r="E36" s="701"/>
      <c r="F36" s="701"/>
      <c r="G36" s="701"/>
      <c r="H36" s="701"/>
      <c r="I36" s="701"/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701"/>
      <c r="U36" s="701"/>
      <c r="V36" s="701"/>
      <c r="W36" s="701"/>
    </row>
    <row r="37" spans="2:23">
      <c r="B37" s="701"/>
      <c r="C37" s="701"/>
      <c r="D37" s="701"/>
      <c r="E37" s="701"/>
      <c r="F37" s="701"/>
      <c r="G37" s="701"/>
      <c r="H37" s="701"/>
      <c r="I37" s="701"/>
      <c r="J37" s="701"/>
      <c r="K37" s="701"/>
      <c r="L37" s="701"/>
      <c r="M37" s="701"/>
      <c r="N37" s="701"/>
      <c r="O37" s="701"/>
      <c r="P37" s="701"/>
      <c r="Q37" s="701"/>
      <c r="R37" s="701"/>
      <c r="S37" s="701"/>
      <c r="T37" s="701"/>
      <c r="U37" s="701"/>
      <c r="V37" s="701"/>
      <c r="W37" s="701"/>
    </row>
    <row r="38" spans="2:23">
      <c r="B38" s="701"/>
      <c r="C38" s="701"/>
      <c r="D38" s="701"/>
      <c r="E38" s="701"/>
      <c r="F38" s="701"/>
      <c r="G38" s="701"/>
      <c r="H38" s="701"/>
      <c r="I38" s="701"/>
      <c r="J38" s="701"/>
      <c r="K38" s="701"/>
      <c r="L38" s="701"/>
      <c r="M38" s="701"/>
      <c r="N38" s="701"/>
      <c r="O38" s="701"/>
      <c r="P38" s="701"/>
      <c r="Q38" s="701"/>
      <c r="R38" s="701"/>
      <c r="S38" s="701"/>
      <c r="T38" s="701"/>
      <c r="U38" s="701"/>
      <c r="V38" s="701"/>
      <c r="W38" s="701"/>
    </row>
    <row r="39" spans="2:23">
      <c r="B39" s="701"/>
      <c r="C39" s="701"/>
      <c r="D39" s="701"/>
      <c r="E39" s="701"/>
      <c r="F39" s="701"/>
      <c r="G39" s="701"/>
      <c r="H39" s="701"/>
      <c r="I39" s="701"/>
      <c r="J39" s="701"/>
      <c r="K39" s="701"/>
      <c r="L39" s="701"/>
      <c r="M39" s="701"/>
      <c r="N39" s="701"/>
      <c r="O39" s="701"/>
      <c r="P39" s="701"/>
      <c r="Q39" s="701"/>
      <c r="R39" s="701"/>
      <c r="S39" s="701"/>
      <c r="T39" s="701"/>
      <c r="U39" s="701"/>
      <c r="V39" s="701"/>
      <c r="W39" s="701"/>
    </row>
    <row r="40" spans="2:23">
      <c r="B40" s="701"/>
      <c r="C40" s="701"/>
      <c r="D40" s="701"/>
      <c r="E40" s="701"/>
      <c r="F40" s="701"/>
      <c r="G40" s="701"/>
      <c r="H40" s="701"/>
      <c r="I40" s="701"/>
      <c r="J40" s="701"/>
      <c r="K40" s="701"/>
      <c r="L40" s="701"/>
      <c r="M40" s="701"/>
      <c r="N40" s="701"/>
      <c r="O40" s="701"/>
      <c r="P40" s="701"/>
      <c r="Q40" s="701"/>
      <c r="R40" s="701"/>
      <c r="S40" s="701"/>
      <c r="T40" s="701"/>
      <c r="U40" s="701"/>
      <c r="V40" s="701"/>
      <c r="W40" s="701"/>
    </row>
  </sheetData>
  <mergeCells count="27">
    <mergeCell ref="A15:I15"/>
    <mergeCell ref="T15:AE15"/>
    <mergeCell ref="T5:U5"/>
    <mergeCell ref="V5:W5"/>
    <mergeCell ref="X5:AC5"/>
    <mergeCell ref="AE5:AE8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Z6"/>
    <mergeCell ref="A2:S2"/>
    <mergeCell ref="T2:AE2"/>
    <mergeCell ref="A5:A8"/>
    <mergeCell ref="F5:G5"/>
    <mergeCell ref="H5:I5"/>
    <mergeCell ref="J5:K5"/>
    <mergeCell ref="L5:M5"/>
    <mergeCell ref="N5:O5"/>
    <mergeCell ref="P5:Q5"/>
    <mergeCell ref="R5:S5"/>
    <mergeCell ref="AA6:AC6"/>
  </mergeCells>
  <phoneticPr fontId="41" type="noConversion"/>
  <printOptions horizontalCentered="1"/>
  <pageMargins left="0.47" right="0.43" top="0.72" bottom="0.39370078740157483" header="0" footer="0"/>
  <pageSetup paperSize="9" scale="60" fitToWidth="2" pageOrder="overThenDown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1"/>
  <sheetViews>
    <sheetView showGridLines="0" view="pageBreakPreview" topLeftCell="A10" zoomScaleNormal="85" zoomScaleSheetLayoutView="80" workbookViewId="0">
      <selection activeCell="G12" sqref="G12"/>
    </sheetView>
  </sheetViews>
  <sheetFormatPr defaultRowHeight="15.75"/>
  <cols>
    <col min="1" max="1" width="9.375" style="704" customWidth="1"/>
    <col min="2" max="2" width="6.5" style="704" bestFit="1" customWidth="1"/>
    <col min="3" max="3" width="5.5" style="704" bestFit="1" customWidth="1"/>
    <col min="4" max="4" width="7.5" style="704" bestFit="1" customWidth="1"/>
    <col min="5" max="5" width="6.5" style="704" bestFit="1" customWidth="1"/>
    <col min="6" max="6" width="5.5" style="704" bestFit="1" customWidth="1"/>
    <col min="7" max="7" width="7.5" style="704" bestFit="1" customWidth="1"/>
    <col min="8" max="8" width="8.875" style="704" customWidth="1"/>
    <col min="9" max="9" width="10.75" style="704" customWidth="1"/>
    <col min="10" max="10" width="8.75" style="704" customWidth="1"/>
    <col min="11" max="11" width="9.5" style="704" customWidth="1"/>
    <col min="12" max="12" width="9.5" style="704" bestFit="1" customWidth="1"/>
    <col min="13" max="13" width="10.5" style="704" customWidth="1"/>
    <col min="14" max="14" width="11.125" style="704" customWidth="1"/>
    <col min="15" max="15" width="10.75" style="701" customWidth="1"/>
    <col min="16" max="256" width="9" style="702"/>
    <col min="257" max="257" width="9.375" style="702" customWidth="1"/>
    <col min="258" max="258" width="6.5" style="702" bestFit="1" customWidth="1"/>
    <col min="259" max="259" width="5.5" style="702" bestFit="1" customWidth="1"/>
    <col min="260" max="260" width="7.5" style="702" bestFit="1" customWidth="1"/>
    <col min="261" max="261" width="6.5" style="702" bestFit="1" customWidth="1"/>
    <col min="262" max="262" width="5.5" style="702" bestFit="1" customWidth="1"/>
    <col min="263" max="263" width="7.5" style="702" bestFit="1" customWidth="1"/>
    <col min="264" max="264" width="8.875" style="702" customWidth="1"/>
    <col min="265" max="265" width="10.75" style="702" customWidth="1"/>
    <col min="266" max="266" width="8.75" style="702" customWidth="1"/>
    <col min="267" max="267" width="9.5" style="702" customWidth="1"/>
    <col min="268" max="268" width="9.5" style="702" bestFit="1" customWidth="1"/>
    <col min="269" max="269" width="10.5" style="702" customWidth="1"/>
    <col min="270" max="270" width="11.125" style="702" customWidth="1"/>
    <col min="271" max="271" width="10.75" style="702" customWidth="1"/>
    <col min="272" max="512" width="9" style="702"/>
    <col min="513" max="513" width="9.375" style="702" customWidth="1"/>
    <col min="514" max="514" width="6.5" style="702" bestFit="1" customWidth="1"/>
    <col min="515" max="515" width="5.5" style="702" bestFit="1" customWidth="1"/>
    <col min="516" max="516" width="7.5" style="702" bestFit="1" customWidth="1"/>
    <col min="517" max="517" width="6.5" style="702" bestFit="1" customWidth="1"/>
    <col min="518" max="518" width="5.5" style="702" bestFit="1" customWidth="1"/>
    <col min="519" max="519" width="7.5" style="702" bestFit="1" customWidth="1"/>
    <col min="520" max="520" width="8.875" style="702" customWidth="1"/>
    <col min="521" max="521" width="10.75" style="702" customWidth="1"/>
    <col min="522" max="522" width="8.75" style="702" customWidth="1"/>
    <col min="523" max="523" width="9.5" style="702" customWidth="1"/>
    <col min="524" max="524" width="9.5" style="702" bestFit="1" customWidth="1"/>
    <col min="525" max="525" width="10.5" style="702" customWidth="1"/>
    <col min="526" max="526" width="11.125" style="702" customWidth="1"/>
    <col min="527" max="527" width="10.75" style="702" customWidth="1"/>
    <col min="528" max="768" width="9" style="702"/>
    <col min="769" max="769" width="9.375" style="702" customWidth="1"/>
    <col min="770" max="770" width="6.5" style="702" bestFit="1" customWidth="1"/>
    <col min="771" max="771" width="5.5" style="702" bestFit="1" customWidth="1"/>
    <col min="772" max="772" width="7.5" style="702" bestFit="1" customWidth="1"/>
    <col min="773" max="773" width="6.5" style="702" bestFit="1" customWidth="1"/>
    <col min="774" max="774" width="5.5" style="702" bestFit="1" customWidth="1"/>
    <col min="775" max="775" width="7.5" style="702" bestFit="1" customWidth="1"/>
    <col min="776" max="776" width="8.875" style="702" customWidth="1"/>
    <col min="777" max="777" width="10.75" style="702" customWidth="1"/>
    <col min="778" max="778" width="8.75" style="702" customWidth="1"/>
    <col min="779" max="779" width="9.5" style="702" customWidth="1"/>
    <col min="780" max="780" width="9.5" style="702" bestFit="1" customWidth="1"/>
    <col min="781" max="781" width="10.5" style="702" customWidth="1"/>
    <col min="782" max="782" width="11.125" style="702" customWidth="1"/>
    <col min="783" max="783" width="10.75" style="702" customWidth="1"/>
    <col min="784" max="1024" width="9" style="702"/>
    <col min="1025" max="1025" width="9.375" style="702" customWidth="1"/>
    <col min="1026" max="1026" width="6.5" style="702" bestFit="1" customWidth="1"/>
    <col min="1027" max="1027" width="5.5" style="702" bestFit="1" customWidth="1"/>
    <col min="1028" max="1028" width="7.5" style="702" bestFit="1" customWidth="1"/>
    <col min="1029" max="1029" width="6.5" style="702" bestFit="1" customWidth="1"/>
    <col min="1030" max="1030" width="5.5" style="702" bestFit="1" customWidth="1"/>
    <col min="1031" max="1031" width="7.5" style="702" bestFit="1" customWidth="1"/>
    <col min="1032" max="1032" width="8.875" style="702" customWidth="1"/>
    <col min="1033" max="1033" width="10.75" style="702" customWidth="1"/>
    <col min="1034" max="1034" width="8.75" style="702" customWidth="1"/>
    <col min="1035" max="1035" width="9.5" style="702" customWidth="1"/>
    <col min="1036" max="1036" width="9.5" style="702" bestFit="1" customWidth="1"/>
    <col min="1037" max="1037" width="10.5" style="702" customWidth="1"/>
    <col min="1038" max="1038" width="11.125" style="702" customWidth="1"/>
    <col min="1039" max="1039" width="10.75" style="702" customWidth="1"/>
    <col min="1040" max="1280" width="9" style="702"/>
    <col min="1281" max="1281" width="9.375" style="702" customWidth="1"/>
    <col min="1282" max="1282" width="6.5" style="702" bestFit="1" customWidth="1"/>
    <col min="1283" max="1283" width="5.5" style="702" bestFit="1" customWidth="1"/>
    <col min="1284" max="1284" width="7.5" style="702" bestFit="1" customWidth="1"/>
    <col min="1285" max="1285" width="6.5" style="702" bestFit="1" customWidth="1"/>
    <col min="1286" max="1286" width="5.5" style="702" bestFit="1" customWidth="1"/>
    <col min="1287" max="1287" width="7.5" style="702" bestFit="1" customWidth="1"/>
    <col min="1288" max="1288" width="8.875" style="702" customWidth="1"/>
    <col min="1289" max="1289" width="10.75" style="702" customWidth="1"/>
    <col min="1290" max="1290" width="8.75" style="702" customWidth="1"/>
    <col min="1291" max="1291" width="9.5" style="702" customWidth="1"/>
    <col min="1292" max="1292" width="9.5" style="702" bestFit="1" customWidth="1"/>
    <col min="1293" max="1293" width="10.5" style="702" customWidth="1"/>
    <col min="1294" max="1294" width="11.125" style="702" customWidth="1"/>
    <col min="1295" max="1295" width="10.75" style="702" customWidth="1"/>
    <col min="1296" max="1536" width="9" style="702"/>
    <col min="1537" max="1537" width="9.375" style="702" customWidth="1"/>
    <col min="1538" max="1538" width="6.5" style="702" bestFit="1" customWidth="1"/>
    <col min="1539" max="1539" width="5.5" style="702" bestFit="1" customWidth="1"/>
    <col min="1540" max="1540" width="7.5" style="702" bestFit="1" customWidth="1"/>
    <col min="1541" max="1541" width="6.5" style="702" bestFit="1" customWidth="1"/>
    <col min="1542" max="1542" width="5.5" style="702" bestFit="1" customWidth="1"/>
    <col min="1543" max="1543" width="7.5" style="702" bestFit="1" customWidth="1"/>
    <col min="1544" max="1544" width="8.875" style="702" customWidth="1"/>
    <col min="1545" max="1545" width="10.75" style="702" customWidth="1"/>
    <col min="1546" max="1546" width="8.75" style="702" customWidth="1"/>
    <col min="1547" max="1547" width="9.5" style="702" customWidth="1"/>
    <col min="1548" max="1548" width="9.5" style="702" bestFit="1" customWidth="1"/>
    <col min="1549" max="1549" width="10.5" style="702" customWidth="1"/>
    <col min="1550" max="1550" width="11.125" style="702" customWidth="1"/>
    <col min="1551" max="1551" width="10.75" style="702" customWidth="1"/>
    <col min="1552" max="1792" width="9" style="702"/>
    <col min="1793" max="1793" width="9.375" style="702" customWidth="1"/>
    <col min="1794" max="1794" width="6.5" style="702" bestFit="1" customWidth="1"/>
    <col min="1795" max="1795" width="5.5" style="702" bestFit="1" customWidth="1"/>
    <col min="1796" max="1796" width="7.5" style="702" bestFit="1" customWidth="1"/>
    <col min="1797" max="1797" width="6.5" style="702" bestFit="1" customWidth="1"/>
    <col min="1798" max="1798" width="5.5" style="702" bestFit="1" customWidth="1"/>
    <col min="1799" max="1799" width="7.5" style="702" bestFit="1" customWidth="1"/>
    <col min="1800" max="1800" width="8.875" style="702" customWidth="1"/>
    <col min="1801" max="1801" width="10.75" style="702" customWidth="1"/>
    <col min="1802" max="1802" width="8.75" style="702" customWidth="1"/>
    <col min="1803" max="1803" width="9.5" style="702" customWidth="1"/>
    <col min="1804" max="1804" width="9.5" style="702" bestFit="1" customWidth="1"/>
    <col min="1805" max="1805" width="10.5" style="702" customWidth="1"/>
    <col min="1806" max="1806" width="11.125" style="702" customWidth="1"/>
    <col min="1807" max="1807" width="10.75" style="702" customWidth="1"/>
    <col min="1808" max="2048" width="9" style="702"/>
    <col min="2049" max="2049" width="9.375" style="702" customWidth="1"/>
    <col min="2050" max="2050" width="6.5" style="702" bestFit="1" customWidth="1"/>
    <col min="2051" max="2051" width="5.5" style="702" bestFit="1" customWidth="1"/>
    <col min="2052" max="2052" width="7.5" style="702" bestFit="1" customWidth="1"/>
    <col min="2053" max="2053" width="6.5" style="702" bestFit="1" customWidth="1"/>
    <col min="2054" max="2054" width="5.5" style="702" bestFit="1" customWidth="1"/>
    <col min="2055" max="2055" width="7.5" style="702" bestFit="1" customWidth="1"/>
    <col min="2056" max="2056" width="8.875" style="702" customWidth="1"/>
    <col min="2057" max="2057" width="10.75" style="702" customWidth="1"/>
    <col min="2058" max="2058" width="8.75" style="702" customWidth="1"/>
    <col min="2059" max="2059" width="9.5" style="702" customWidth="1"/>
    <col min="2060" max="2060" width="9.5" style="702" bestFit="1" customWidth="1"/>
    <col min="2061" max="2061" width="10.5" style="702" customWidth="1"/>
    <col min="2062" max="2062" width="11.125" style="702" customWidth="1"/>
    <col min="2063" max="2063" width="10.75" style="702" customWidth="1"/>
    <col min="2064" max="2304" width="9" style="702"/>
    <col min="2305" max="2305" width="9.375" style="702" customWidth="1"/>
    <col min="2306" max="2306" width="6.5" style="702" bestFit="1" customWidth="1"/>
    <col min="2307" max="2307" width="5.5" style="702" bestFit="1" customWidth="1"/>
    <col min="2308" max="2308" width="7.5" style="702" bestFit="1" customWidth="1"/>
    <col min="2309" max="2309" width="6.5" style="702" bestFit="1" customWidth="1"/>
    <col min="2310" max="2310" width="5.5" style="702" bestFit="1" customWidth="1"/>
    <col min="2311" max="2311" width="7.5" style="702" bestFit="1" customWidth="1"/>
    <col min="2312" max="2312" width="8.875" style="702" customWidth="1"/>
    <col min="2313" max="2313" width="10.75" style="702" customWidth="1"/>
    <col min="2314" max="2314" width="8.75" style="702" customWidth="1"/>
    <col min="2315" max="2315" width="9.5" style="702" customWidth="1"/>
    <col min="2316" max="2316" width="9.5" style="702" bestFit="1" customWidth="1"/>
    <col min="2317" max="2317" width="10.5" style="702" customWidth="1"/>
    <col min="2318" max="2318" width="11.125" style="702" customWidth="1"/>
    <col min="2319" max="2319" width="10.75" style="702" customWidth="1"/>
    <col min="2320" max="2560" width="9" style="702"/>
    <col min="2561" max="2561" width="9.375" style="702" customWidth="1"/>
    <col min="2562" max="2562" width="6.5" style="702" bestFit="1" customWidth="1"/>
    <col min="2563" max="2563" width="5.5" style="702" bestFit="1" customWidth="1"/>
    <col min="2564" max="2564" width="7.5" style="702" bestFit="1" customWidth="1"/>
    <col min="2565" max="2565" width="6.5" style="702" bestFit="1" customWidth="1"/>
    <col min="2566" max="2566" width="5.5" style="702" bestFit="1" customWidth="1"/>
    <col min="2567" max="2567" width="7.5" style="702" bestFit="1" customWidth="1"/>
    <col min="2568" max="2568" width="8.875" style="702" customWidth="1"/>
    <col min="2569" max="2569" width="10.75" style="702" customWidth="1"/>
    <col min="2570" max="2570" width="8.75" style="702" customWidth="1"/>
    <col min="2571" max="2571" width="9.5" style="702" customWidth="1"/>
    <col min="2572" max="2572" width="9.5" style="702" bestFit="1" customWidth="1"/>
    <col min="2573" max="2573" width="10.5" style="702" customWidth="1"/>
    <col min="2574" max="2574" width="11.125" style="702" customWidth="1"/>
    <col min="2575" max="2575" width="10.75" style="702" customWidth="1"/>
    <col min="2576" max="2816" width="9" style="702"/>
    <col min="2817" max="2817" width="9.375" style="702" customWidth="1"/>
    <col min="2818" max="2818" width="6.5" style="702" bestFit="1" customWidth="1"/>
    <col min="2819" max="2819" width="5.5" style="702" bestFit="1" customWidth="1"/>
    <col min="2820" max="2820" width="7.5" style="702" bestFit="1" customWidth="1"/>
    <col min="2821" max="2821" width="6.5" style="702" bestFit="1" customWidth="1"/>
    <col min="2822" max="2822" width="5.5" style="702" bestFit="1" customWidth="1"/>
    <col min="2823" max="2823" width="7.5" style="702" bestFit="1" customWidth="1"/>
    <col min="2824" max="2824" width="8.875" style="702" customWidth="1"/>
    <col min="2825" max="2825" width="10.75" style="702" customWidth="1"/>
    <col min="2826" max="2826" width="8.75" style="702" customWidth="1"/>
    <col min="2827" max="2827" width="9.5" style="702" customWidth="1"/>
    <col min="2828" max="2828" width="9.5" style="702" bestFit="1" customWidth="1"/>
    <col min="2829" max="2829" width="10.5" style="702" customWidth="1"/>
    <col min="2830" max="2830" width="11.125" style="702" customWidth="1"/>
    <col min="2831" max="2831" width="10.75" style="702" customWidth="1"/>
    <col min="2832" max="3072" width="9" style="702"/>
    <col min="3073" max="3073" width="9.375" style="702" customWidth="1"/>
    <col min="3074" max="3074" width="6.5" style="702" bestFit="1" customWidth="1"/>
    <col min="3075" max="3075" width="5.5" style="702" bestFit="1" customWidth="1"/>
    <col min="3076" max="3076" width="7.5" style="702" bestFit="1" customWidth="1"/>
    <col min="3077" max="3077" width="6.5" style="702" bestFit="1" customWidth="1"/>
    <col min="3078" max="3078" width="5.5" style="702" bestFit="1" customWidth="1"/>
    <col min="3079" max="3079" width="7.5" style="702" bestFit="1" customWidth="1"/>
    <col min="3080" max="3080" width="8.875" style="702" customWidth="1"/>
    <col min="3081" max="3081" width="10.75" style="702" customWidth="1"/>
    <col min="3082" max="3082" width="8.75" style="702" customWidth="1"/>
    <col min="3083" max="3083" width="9.5" style="702" customWidth="1"/>
    <col min="3084" max="3084" width="9.5" style="702" bestFit="1" customWidth="1"/>
    <col min="3085" max="3085" width="10.5" style="702" customWidth="1"/>
    <col min="3086" max="3086" width="11.125" style="702" customWidth="1"/>
    <col min="3087" max="3087" width="10.75" style="702" customWidth="1"/>
    <col min="3088" max="3328" width="9" style="702"/>
    <col min="3329" max="3329" width="9.375" style="702" customWidth="1"/>
    <col min="3330" max="3330" width="6.5" style="702" bestFit="1" customWidth="1"/>
    <col min="3331" max="3331" width="5.5" style="702" bestFit="1" customWidth="1"/>
    <col min="3332" max="3332" width="7.5" style="702" bestFit="1" customWidth="1"/>
    <col min="3333" max="3333" width="6.5" style="702" bestFit="1" customWidth="1"/>
    <col min="3334" max="3334" width="5.5" style="702" bestFit="1" customWidth="1"/>
    <col min="3335" max="3335" width="7.5" style="702" bestFit="1" customWidth="1"/>
    <col min="3336" max="3336" width="8.875" style="702" customWidth="1"/>
    <col min="3337" max="3337" width="10.75" style="702" customWidth="1"/>
    <col min="3338" max="3338" width="8.75" style="702" customWidth="1"/>
    <col min="3339" max="3339" width="9.5" style="702" customWidth="1"/>
    <col min="3340" max="3340" width="9.5" style="702" bestFit="1" customWidth="1"/>
    <col min="3341" max="3341" width="10.5" style="702" customWidth="1"/>
    <col min="3342" max="3342" width="11.125" style="702" customWidth="1"/>
    <col min="3343" max="3343" width="10.75" style="702" customWidth="1"/>
    <col min="3344" max="3584" width="9" style="702"/>
    <col min="3585" max="3585" width="9.375" style="702" customWidth="1"/>
    <col min="3586" max="3586" width="6.5" style="702" bestFit="1" customWidth="1"/>
    <col min="3587" max="3587" width="5.5" style="702" bestFit="1" customWidth="1"/>
    <col min="3588" max="3588" width="7.5" style="702" bestFit="1" customWidth="1"/>
    <col min="3589" max="3589" width="6.5" style="702" bestFit="1" customWidth="1"/>
    <col min="3590" max="3590" width="5.5" style="702" bestFit="1" customWidth="1"/>
    <col min="3591" max="3591" width="7.5" style="702" bestFit="1" customWidth="1"/>
    <col min="3592" max="3592" width="8.875" style="702" customWidth="1"/>
    <col min="3593" max="3593" width="10.75" style="702" customWidth="1"/>
    <col min="3594" max="3594" width="8.75" style="702" customWidth="1"/>
    <col min="3595" max="3595" width="9.5" style="702" customWidth="1"/>
    <col min="3596" max="3596" width="9.5" style="702" bestFit="1" customWidth="1"/>
    <col min="3597" max="3597" width="10.5" style="702" customWidth="1"/>
    <col min="3598" max="3598" width="11.125" style="702" customWidth="1"/>
    <col min="3599" max="3599" width="10.75" style="702" customWidth="1"/>
    <col min="3600" max="3840" width="9" style="702"/>
    <col min="3841" max="3841" width="9.375" style="702" customWidth="1"/>
    <col min="3842" max="3842" width="6.5" style="702" bestFit="1" customWidth="1"/>
    <col min="3843" max="3843" width="5.5" style="702" bestFit="1" customWidth="1"/>
    <col min="3844" max="3844" width="7.5" style="702" bestFit="1" customWidth="1"/>
    <col min="3845" max="3845" width="6.5" style="702" bestFit="1" customWidth="1"/>
    <col min="3846" max="3846" width="5.5" style="702" bestFit="1" customWidth="1"/>
    <col min="3847" max="3847" width="7.5" style="702" bestFit="1" customWidth="1"/>
    <col min="3848" max="3848" width="8.875" style="702" customWidth="1"/>
    <col min="3849" max="3849" width="10.75" style="702" customWidth="1"/>
    <col min="3850" max="3850" width="8.75" style="702" customWidth="1"/>
    <col min="3851" max="3851" width="9.5" style="702" customWidth="1"/>
    <col min="3852" max="3852" width="9.5" style="702" bestFit="1" customWidth="1"/>
    <col min="3853" max="3853" width="10.5" style="702" customWidth="1"/>
    <col min="3854" max="3854" width="11.125" style="702" customWidth="1"/>
    <col min="3855" max="3855" width="10.75" style="702" customWidth="1"/>
    <col min="3856" max="4096" width="9" style="702"/>
    <col min="4097" max="4097" width="9.375" style="702" customWidth="1"/>
    <col min="4098" max="4098" width="6.5" style="702" bestFit="1" customWidth="1"/>
    <col min="4099" max="4099" width="5.5" style="702" bestFit="1" customWidth="1"/>
    <col min="4100" max="4100" width="7.5" style="702" bestFit="1" customWidth="1"/>
    <col min="4101" max="4101" width="6.5" style="702" bestFit="1" customWidth="1"/>
    <col min="4102" max="4102" width="5.5" style="702" bestFit="1" customWidth="1"/>
    <col min="4103" max="4103" width="7.5" style="702" bestFit="1" customWidth="1"/>
    <col min="4104" max="4104" width="8.875" style="702" customWidth="1"/>
    <col min="4105" max="4105" width="10.75" style="702" customWidth="1"/>
    <col min="4106" max="4106" width="8.75" style="702" customWidth="1"/>
    <col min="4107" max="4107" width="9.5" style="702" customWidth="1"/>
    <col min="4108" max="4108" width="9.5" style="702" bestFit="1" customWidth="1"/>
    <col min="4109" max="4109" width="10.5" style="702" customWidth="1"/>
    <col min="4110" max="4110" width="11.125" style="702" customWidth="1"/>
    <col min="4111" max="4111" width="10.75" style="702" customWidth="1"/>
    <col min="4112" max="4352" width="9" style="702"/>
    <col min="4353" max="4353" width="9.375" style="702" customWidth="1"/>
    <col min="4354" max="4354" width="6.5" style="702" bestFit="1" customWidth="1"/>
    <col min="4355" max="4355" width="5.5" style="702" bestFit="1" customWidth="1"/>
    <col min="4356" max="4356" width="7.5" style="702" bestFit="1" customWidth="1"/>
    <col min="4357" max="4357" width="6.5" style="702" bestFit="1" customWidth="1"/>
    <col min="4358" max="4358" width="5.5" style="702" bestFit="1" customWidth="1"/>
    <col min="4359" max="4359" width="7.5" style="702" bestFit="1" customWidth="1"/>
    <col min="4360" max="4360" width="8.875" style="702" customWidth="1"/>
    <col min="4361" max="4361" width="10.75" style="702" customWidth="1"/>
    <col min="4362" max="4362" width="8.75" style="702" customWidth="1"/>
    <col min="4363" max="4363" width="9.5" style="702" customWidth="1"/>
    <col min="4364" max="4364" width="9.5" style="702" bestFit="1" customWidth="1"/>
    <col min="4365" max="4365" width="10.5" style="702" customWidth="1"/>
    <col min="4366" max="4366" width="11.125" style="702" customWidth="1"/>
    <col min="4367" max="4367" width="10.75" style="702" customWidth="1"/>
    <col min="4368" max="4608" width="9" style="702"/>
    <col min="4609" max="4609" width="9.375" style="702" customWidth="1"/>
    <col min="4610" max="4610" width="6.5" style="702" bestFit="1" customWidth="1"/>
    <col min="4611" max="4611" width="5.5" style="702" bestFit="1" customWidth="1"/>
    <col min="4612" max="4612" width="7.5" style="702" bestFit="1" customWidth="1"/>
    <col min="4613" max="4613" width="6.5" style="702" bestFit="1" customWidth="1"/>
    <col min="4614" max="4614" width="5.5" style="702" bestFit="1" customWidth="1"/>
    <col min="4615" max="4615" width="7.5" style="702" bestFit="1" customWidth="1"/>
    <col min="4616" max="4616" width="8.875" style="702" customWidth="1"/>
    <col min="4617" max="4617" width="10.75" style="702" customWidth="1"/>
    <col min="4618" max="4618" width="8.75" style="702" customWidth="1"/>
    <col min="4619" max="4619" width="9.5" style="702" customWidth="1"/>
    <col min="4620" max="4620" width="9.5" style="702" bestFit="1" customWidth="1"/>
    <col min="4621" max="4621" width="10.5" style="702" customWidth="1"/>
    <col min="4622" max="4622" width="11.125" style="702" customWidth="1"/>
    <col min="4623" max="4623" width="10.75" style="702" customWidth="1"/>
    <col min="4624" max="4864" width="9" style="702"/>
    <col min="4865" max="4865" width="9.375" style="702" customWidth="1"/>
    <col min="4866" max="4866" width="6.5" style="702" bestFit="1" customWidth="1"/>
    <col min="4867" max="4867" width="5.5" style="702" bestFit="1" customWidth="1"/>
    <col min="4868" max="4868" width="7.5" style="702" bestFit="1" customWidth="1"/>
    <col min="4869" max="4869" width="6.5" style="702" bestFit="1" customWidth="1"/>
    <col min="4870" max="4870" width="5.5" style="702" bestFit="1" customWidth="1"/>
    <col min="4871" max="4871" width="7.5" style="702" bestFit="1" customWidth="1"/>
    <col min="4872" max="4872" width="8.875" style="702" customWidth="1"/>
    <col min="4873" max="4873" width="10.75" style="702" customWidth="1"/>
    <col min="4874" max="4874" width="8.75" style="702" customWidth="1"/>
    <col min="4875" max="4875" width="9.5" style="702" customWidth="1"/>
    <col min="4876" max="4876" width="9.5" style="702" bestFit="1" customWidth="1"/>
    <col min="4877" max="4877" width="10.5" style="702" customWidth="1"/>
    <col min="4878" max="4878" width="11.125" style="702" customWidth="1"/>
    <col min="4879" max="4879" width="10.75" style="702" customWidth="1"/>
    <col min="4880" max="5120" width="9" style="702"/>
    <col min="5121" max="5121" width="9.375" style="702" customWidth="1"/>
    <col min="5122" max="5122" width="6.5" style="702" bestFit="1" customWidth="1"/>
    <col min="5123" max="5123" width="5.5" style="702" bestFit="1" customWidth="1"/>
    <col min="5124" max="5124" width="7.5" style="702" bestFit="1" customWidth="1"/>
    <col min="5125" max="5125" width="6.5" style="702" bestFit="1" customWidth="1"/>
    <col min="5126" max="5126" width="5.5" style="702" bestFit="1" customWidth="1"/>
    <col min="5127" max="5127" width="7.5" style="702" bestFit="1" customWidth="1"/>
    <col min="5128" max="5128" width="8.875" style="702" customWidth="1"/>
    <col min="5129" max="5129" width="10.75" style="702" customWidth="1"/>
    <col min="5130" max="5130" width="8.75" style="702" customWidth="1"/>
    <col min="5131" max="5131" width="9.5" style="702" customWidth="1"/>
    <col min="5132" max="5132" width="9.5" style="702" bestFit="1" customWidth="1"/>
    <col min="5133" max="5133" width="10.5" style="702" customWidth="1"/>
    <col min="5134" max="5134" width="11.125" style="702" customWidth="1"/>
    <col min="5135" max="5135" width="10.75" style="702" customWidth="1"/>
    <col min="5136" max="5376" width="9" style="702"/>
    <col min="5377" max="5377" width="9.375" style="702" customWidth="1"/>
    <col min="5378" max="5378" width="6.5" style="702" bestFit="1" customWidth="1"/>
    <col min="5379" max="5379" width="5.5" style="702" bestFit="1" customWidth="1"/>
    <col min="5380" max="5380" width="7.5" style="702" bestFit="1" customWidth="1"/>
    <col min="5381" max="5381" width="6.5" style="702" bestFit="1" customWidth="1"/>
    <col min="5382" max="5382" width="5.5" style="702" bestFit="1" customWidth="1"/>
    <col min="5383" max="5383" width="7.5" style="702" bestFit="1" customWidth="1"/>
    <col min="5384" max="5384" width="8.875" style="702" customWidth="1"/>
    <col min="5385" max="5385" width="10.75" style="702" customWidth="1"/>
    <col min="5386" max="5386" width="8.75" style="702" customWidth="1"/>
    <col min="5387" max="5387" width="9.5" style="702" customWidth="1"/>
    <col min="5388" max="5388" width="9.5" style="702" bestFit="1" customWidth="1"/>
    <col min="5389" max="5389" width="10.5" style="702" customWidth="1"/>
    <col min="5390" max="5390" width="11.125" style="702" customWidth="1"/>
    <col min="5391" max="5391" width="10.75" style="702" customWidth="1"/>
    <col min="5392" max="5632" width="9" style="702"/>
    <col min="5633" max="5633" width="9.375" style="702" customWidth="1"/>
    <col min="5634" max="5634" width="6.5" style="702" bestFit="1" customWidth="1"/>
    <col min="5635" max="5635" width="5.5" style="702" bestFit="1" customWidth="1"/>
    <col min="5636" max="5636" width="7.5" style="702" bestFit="1" customWidth="1"/>
    <col min="5637" max="5637" width="6.5" style="702" bestFit="1" customWidth="1"/>
    <col min="5638" max="5638" width="5.5" style="702" bestFit="1" customWidth="1"/>
    <col min="5639" max="5639" width="7.5" style="702" bestFit="1" customWidth="1"/>
    <col min="5640" max="5640" width="8.875" style="702" customWidth="1"/>
    <col min="5641" max="5641" width="10.75" style="702" customWidth="1"/>
    <col min="5642" max="5642" width="8.75" style="702" customWidth="1"/>
    <col min="5643" max="5643" width="9.5" style="702" customWidth="1"/>
    <col min="5644" max="5644" width="9.5" style="702" bestFit="1" customWidth="1"/>
    <col min="5645" max="5645" width="10.5" style="702" customWidth="1"/>
    <col min="5646" max="5646" width="11.125" style="702" customWidth="1"/>
    <col min="5647" max="5647" width="10.75" style="702" customWidth="1"/>
    <col min="5648" max="5888" width="9" style="702"/>
    <col min="5889" max="5889" width="9.375" style="702" customWidth="1"/>
    <col min="5890" max="5890" width="6.5" style="702" bestFit="1" customWidth="1"/>
    <col min="5891" max="5891" width="5.5" style="702" bestFit="1" customWidth="1"/>
    <col min="5892" max="5892" width="7.5" style="702" bestFit="1" customWidth="1"/>
    <col min="5893" max="5893" width="6.5" style="702" bestFit="1" customWidth="1"/>
    <col min="5894" max="5894" width="5.5" style="702" bestFit="1" customWidth="1"/>
    <col min="5895" max="5895" width="7.5" style="702" bestFit="1" customWidth="1"/>
    <col min="5896" max="5896" width="8.875" style="702" customWidth="1"/>
    <col min="5897" max="5897" width="10.75" style="702" customWidth="1"/>
    <col min="5898" max="5898" width="8.75" style="702" customWidth="1"/>
    <col min="5899" max="5899" width="9.5" style="702" customWidth="1"/>
    <col min="5900" max="5900" width="9.5" style="702" bestFit="1" customWidth="1"/>
    <col min="5901" max="5901" width="10.5" style="702" customWidth="1"/>
    <col min="5902" max="5902" width="11.125" style="702" customWidth="1"/>
    <col min="5903" max="5903" width="10.75" style="702" customWidth="1"/>
    <col min="5904" max="6144" width="9" style="702"/>
    <col min="6145" max="6145" width="9.375" style="702" customWidth="1"/>
    <col min="6146" max="6146" width="6.5" style="702" bestFit="1" customWidth="1"/>
    <col min="6147" max="6147" width="5.5" style="702" bestFit="1" customWidth="1"/>
    <col min="6148" max="6148" width="7.5" style="702" bestFit="1" customWidth="1"/>
    <col min="6149" max="6149" width="6.5" style="702" bestFit="1" customWidth="1"/>
    <col min="6150" max="6150" width="5.5" style="702" bestFit="1" customWidth="1"/>
    <col min="6151" max="6151" width="7.5" style="702" bestFit="1" customWidth="1"/>
    <col min="6152" max="6152" width="8.875" style="702" customWidth="1"/>
    <col min="6153" max="6153" width="10.75" style="702" customWidth="1"/>
    <col min="6154" max="6154" width="8.75" style="702" customWidth="1"/>
    <col min="6155" max="6155" width="9.5" style="702" customWidth="1"/>
    <col min="6156" max="6156" width="9.5" style="702" bestFit="1" customWidth="1"/>
    <col min="6157" max="6157" width="10.5" style="702" customWidth="1"/>
    <col min="6158" max="6158" width="11.125" style="702" customWidth="1"/>
    <col min="6159" max="6159" width="10.75" style="702" customWidth="1"/>
    <col min="6160" max="6400" width="9" style="702"/>
    <col min="6401" max="6401" width="9.375" style="702" customWidth="1"/>
    <col min="6402" max="6402" width="6.5" style="702" bestFit="1" customWidth="1"/>
    <col min="6403" max="6403" width="5.5" style="702" bestFit="1" customWidth="1"/>
    <col min="6404" max="6404" width="7.5" style="702" bestFit="1" customWidth="1"/>
    <col min="6405" max="6405" width="6.5" style="702" bestFit="1" customWidth="1"/>
    <col min="6406" max="6406" width="5.5" style="702" bestFit="1" customWidth="1"/>
    <col min="6407" max="6407" width="7.5" style="702" bestFit="1" customWidth="1"/>
    <col min="6408" max="6408" width="8.875" style="702" customWidth="1"/>
    <col min="6409" max="6409" width="10.75" style="702" customWidth="1"/>
    <col min="6410" max="6410" width="8.75" style="702" customWidth="1"/>
    <col min="6411" max="6411" width="9.5" style="702" customWidth="1"/>
    <col min="6412" max="6412" width="9.5" style="702" bestFit="1" customWidth="1"/>
    <col min="6413" max="6413" width="10.5" style="702" customWidth="1"/>
    <col min="6414" max="6414" width="11.125" style="702" customWidth="1"/>
    <col min="6415" max="6415" width="10.75" style="702" customWidth="1"/>
    <col min="6416" max="6656" width="9" style="702"/>
    <col min="6657" max="6657" width="9.375" style="702" customWidth="1"/>
    <col min="6658" max="6658" width="6.5" style="702" bestFit="1" customWidth="1"/>
    <col min="6659" max="6659" width="5.5" style="702" bestFit="1" customWidth="1"/>
    <col min="6660" max="6660" width="7.5" style="702" bestFit="1" customWidth="1"/>
    <col min="6661" max="6661" width="6.5" style="702" bestFit="1" customWidth="1"/>
    <col min="6662" max="6662" width="5.5" style="702" bestFit="1" customWidth="1"/>
    <col min="6663" max="6663" width="7.5" style="702" bestFit="1" customWidth="1"/>
    <col min="6664" max="6664" width="8.875" style="702" customWidth="1"/>
    <col min="6665" max="6665" width="10.75" style="702" customWidth="1"/>
    <col min="6666" max="6666" width="8.75" style="702" customWidth="1"/>
    <col min="6667" max="6667" width="9.5" style="702" customWidth="1"/>
    <col min="6668" max="6668" width="9.5" style="702" bestFit="1" customWidth="1"/>
    <col min="6669" max="6669" width="10.5" style="702" customWidth="1"/>
    <col min="6670" max="6670" width="11.125" style="702" customWidth="1"/>
    <col min="6671" max="6671" width="10.75" style="702" customWidth="1"/>
    <col min="6672" max="6912" width="9" style="702"/>
    <col min="6913" max="6913" width="9.375" style="702" customWidth="1"/>
    <col min="6914" max="6914" width="6.5" style="702" bestFit="1" customWidth="1"/>
    <col min="6915" max="6915" width="5.5" style="702" bestFit="1" customWidth="1"/>
    <col min="6916" max="6916" width="7.5" style="702" bestFit="1" customWidth="1"/>
    <col min="6917" max="6917" width="6.5" style="702" bestFit="1" customWidth="1"/>
    <col min="6918" max="6918" width="5.5" style="702" bestFit="1" customWidth="1"/>
    <col min="6919" max="6919" width="7.5" style="702" bestFit="1" customWidth="1"/>
    <col min="6920" max="6920" width="8.875" style="702" customWidth="1"/>
    <col min="6921" max="6921" width="10.75" style="702" customWidth="1"/>
    <col min="6922" max="6922" width="8.75" style="702" customWidth="1"/>
    <col min="6923" max="6923" width="9.5" style="702" customWidth="1"/>
    <col min="6924" max="6924" width="9.5" style="702" bestFit="1" customWidth="1"/>
    <col min="6925" max="6925" width="10.5" style="702" customWidth="1"/>
    <col min="6926" max="6926" width="11.125" style="702" customWidth="1"/>
    <col min="6927" max="6927" width="10.75" style="702" customWidth="1"/>
    <col min="6928" max="7168" width="9" style="702"/>
    <col min="7169" max="7169" width="9.375" style="702" customWidth="1"/>
    <col min="7170" max="7170" width="6.5" style="702" bestFit="1" customWidth="1"/>
    <col min="7171" max="7171" width="5.5" style="702" bestFit="1" customWidth="1"/>
    <col min="7172" max="7172" width="7.5" style="702" bestFit="1" customWidth="1"/>
    <col min="7173" max="7173" width="6.5" style="702" bestFit="1" customWidth="1"/>
    <col min="7174" max="7174" width="5.5" style="702" bestFit="1" customWidth="1"/>
    <col min="7175" max="7175" width="7.5" style="702" bestFit="1" customWidth="1"/>
    <col min="7176" max="7176" width="8.875" style="702" customWidth="1"/>
    <col min="7177" max="7177" width="10.75" style="702" customWidth="1"/>
    <col min="7178" max="7178" width="8.75" style="702" customWidth="1"/>
    <col min="7179" max="7179" width="9.5" style="702" customWidth="1"/>
    <col min="7180" max="7180" width="9.5" style="702" bestFit="1" customWidth="1"/>
    <col min="7181" max="7181" width="10.5" style="702" customWidth="1"/>
    <col min="7182" max="7182" width="11.125" style="702" customWidth="1"/>
    <col min="7183" max="7183" width="10.75" style="702" customWidth="1"/>
    <col min="7184" max="7424" width="9" style="702"/>
    <col min="7425" max="7425" width="9.375" style="702" customWidth="1"/>
    <col min="7426" max="7426" width="6.5" style="702" bestFit="1" customWidth="1"/>
    <col min="7427" max="7427" width="5.5" style="702" bestFit="1" customWidth="1"/>
    <col min="7428" max="7428" width="7.5" style="702" bestFit="1" customWidth="1"/>
    <col min="7429" max="7429" width="6.5" style="702" bestFit="1" customWidth="1"/>
    <col min="7430" max="7430" width="5.5" style="702" bestFit="1" customWidth="1"/>
    <col min="7431" max="7431" width="7.5" style="702" bestFit="1" customWidth="1"/>
    <col min="7432" max="7432" width="8.875" style="702" customWidth="1"/>
    <col min="7433" max="7433" width="10.75" style="702" customWidth="1"/>
    <col min="7434" max="7434" width="8.75" style="702" customWidth="1"/>
    <col min="7435" max="7435" width="9.5" style="702" customWidth="1"/>
    <col min="7436" max="7436" width="9.5" style="702" bestFit="1" customWidth="1"/>
    <col min="7437" max="7437" width="10.5" style="702" customWidth="1"/>
    <col min="7438" max="7438" width="11.125" style="702" customWidth="1"/>
    <col min="7439" max="7439" width="10.75" style="702" customWidth="1"/>
    <col min="7440" max="7680" width="9" style="702"/>
    <col min="7681" max="7681" width="9.375" style="702" customWidth="1"/>
    <col min="7682" max="7682" width="6.5" style="702" bestFit="1" customWidth="1"/>
    <col min="7683" max="7683" width="5.5" style="702" bestFit="1" customWidth="1"/>
    <col min="7684" max="7684" width="7.5" style="702" bestFit="1" customWidth="1"/>
    <col min="7685" max="7685" width="6.5" style="702" bestFit="1" customWidth="1"/>
    <col min="7686" max="7686" width="5.5" style="702" bestFit="1" customWidth="1"/>
    <col min="7687" max="7687" width="7.5" style="702" bestFit="1" customWidth="1"/>
    <col min="7688" max="7688" width="8.875" style="702" customWidth="1"/>
    <col min="7689" max="7689" width="10.75" style="702" customWidth="1"/>
    <col min="7690" max="7690" width="8.75" style="702" customWidth="1"/>
    <col min="7691" max="7691" width="9.5" style="702" customWidth="1"/>
    <col min="7692" max="7692" width="9.5" style="702" bestFit="1" customWidth="1"/>
    <col min="7693" max="7693" width="10.5" style="702" customWidth="1"/>
    <col min="7694" max="7694" width="11.125" style="702" customWidth="1"/>
    <col min="7695" max="7695" width="10.75" style="702" customWidth="1"/>
    <col min="7696" max="7936" width="9" style="702"/>
    <col min="7937" max="7937" width="9.375" style="702" customWidth="1"/>
    <col min="7938" max="7938" width="6.5" style="702" bestFit="1" customWidth="1"/>
    <col min="7939" max="7939" width="5.5" style="702" bestFit="1" customWidth="1"/>
    <col min="7940" max="7940" width="7.5" style="702" bestFit="1" customWidth="1"/>
    <col min="7941" max="7941" width="6.5" style="702" bestFit="1" customWidth="1"/>
    <col min="7942" max="7942" width="5.5" style="702" bestFit="1" customWidth="1"/>
    <col min="7943" max="7943" width="7.5" style="702" bestFit="1" customWidth="1"/>
    <col min="7944" max="7944" width="8.875" style="702" customWidth="1"/>
    <col min="7945" max="7945" width="10.75" style="702" customWidth="1"/>
    <col min="7946" max="7946" width="8.75" style="702" customWidth="1"/>
    <col min="7947" max="7947" width="9.5" style="702" customWidth="1"/>
    <col min="7948" max="7948" width="9.5" style="702" bestFit="1" customWidth="1"/>
    <col min="7949" max="7949" width="10.5" style="702" customWidth="1"/>
    <col min="7950" max="7950" width="11.125" style="702" customWidth="1"/>
    <col min="7951" max="7951" width="10.75" style="702" customWidth="1"/>
    <col min="7952" max="8192" width="9" style="702"/>
    <col min="8193" max="8193" width="9.375" style="702" customWidth="1"/>
    <col min="8194" max="8194" width="6.5" style="702" bestFit="1" customWidth="1"/>
    <col min="8195" max="8195" width="5.5" style="702" bestFit="1" customWidth="1"/>
    <col min="8196" max="8196" width="7.5" style="702" bestFit="1" customWidth="1"/>
    <col min="8197" max="8197" width="6.5" style="702" bestFit="1" customWidth="1"/>
    <col min="8198" max="8198" width="5.5" style="702" bestFit="1" customWidth="1"/>
    <col min="8199" max="8199" width="7.5" style="702" bestFit="1" customWidth="1"/>
    <col min="8200" max="8200" width="8.875" style="702" customWidth="1"/>
    <col min="8201" max="8201" width="10.75" style="702" customWidth="1"/>
    <col min="8202" max="8202" width="8.75" style="702" customWidth="1"/>
    <col min="8203" max="8203" width="9.5" style="702" customWidth="1"/>
    <col min="8204" max="8204" width="9.5" style="702" bestFit="1" customWidth="1"/>
    <col min="8205" max="8205" width="10.5" style="702" customWidth="1"/>
    <col min="8206" max="8206" width="11.125" style="702" customWidth="1"/>
    <col min="8207" max="8207" width="10.75" style="702" customWidth="1"/>
    <col min="8208" max="8448" width="9" style="702"/>
    <col min="8449" max="8449" width="9.375" style="702" customWidth="1"/>
    <col min="8450" max="8450" width="6.5" style="702" bestFit="1" customWidth="1"/>
    <col min="8451" max="8451" width="5.5" style="702" bestFit="1" customWidth="1"/>
    <col min="8452" max="8452" width="7.5" style="702" bestFit="1" customWidth="1"/>
    <col min="8453" max="8453" width="6.5" style="702" bestFit="1" customWidth="1"/>
    <col min="8454" max="8454" width="5.5" style="702" bestFit="1" customWidth="1"/>
    <col min="8455" max="8455" width="7.5" style="702" bestFit="1" customWidth="1"/>
    <col min="8456" max="8456" width="8.875" style="702" customWidth="1"/>
    <col min="8457" max="8457" width="10.75" style="702" customWidth="1"/>
    <col min="8458" max="8458" width="8.75" style="702" customWidth="1"/>
    <col min="8459" max="8459" width="9.5" style="702" customWidth="1"/>
    <col min="8460" max="8460" width="9.5" style="702" bestFit="1" customWidth="1"/>
    <col min="8461" max="8461" width="10.5" style="702" customWidth="1"/>
    <col min="8462" max="8462" width="11.125" style="702" customWidth="1"/>
    <col min="8463" max="8463" width="10.75" style="702" customWidth="1"/>
    <col min="8464" max="8704" width="9" style="702"/>
    <col min="8705" max="8705" width="9.375" style="702" customWidth="1"/>
    <col min="8706" max="8706" width="6.5" style="702" bestFit="1" customWidth="1"/>
    <col min="8707" max="8707" width="5.5" style="702" bestFit="1" customWidth="1"/>
    <col min="8708" max="8708" width="7.5" style="702" bestFit="1" customWidth="1"/>
    <col min="8709" max="8709" width="6.5" style="702" bestFit="1" customWidth="1"/>
    <col min="8710" max="8710" width="5.5" style="702" bestFit="1" customWidth="1"/>
    <col min="8711" max="8711" width="7.5" style="702" bestFit="1" customWidth="1"/>
    <col min="8712" max="8712" width="8.875" style="702" customWidth="1"/>
    <col min="8713" max="8713" width="10.75" style="702" customWidth="1"/>
    <col min="8714" max="8714" width="8.75" style="702" customWidth="1"/>
    <col min="8715" max="8715" width="9.5" style="702" customWidth="1"/>
    <col min="8716" max="8716" width="9.5" style="702" bestFit="1" customWidth="1"/>
    <col min="8717" max="8717" width="10.5" style="702" customWidth="1"/>
    <col min="8718" max="8718" width="11.125" style="702" customWidth="1"/>
    <col min="8719" max="8719" width="10.75" style="702" customWidth="1"/>
    <col min="8720" max="8960" width="9" style="702"/>
    <col min="8961" max="8961" width="9.375" style="702" customWidth="1"/>
    <col min="8962" max="8962" width="6.5" style="702" bestFit="1" customWidth="1"/>
    <col min="8963" max="8963" width="5.5" style="702" bestFit="1" customWidth="1"/>
    <col min="8964" max="8964" width="7.5" style="702" bestFit="1" customWidth="1"/>
    <col min="8965" max="8965" width="6.5" style="702" bestFit="1" customWidth="1"/>
    <col min="8966" max="8966" width="5.5" style="702" bestFit="1" customWidth="1"/>
    <col min="8967" max="8967" width="7.5" style="702" bestFit="1" customWidth="1"/>
    <col min="8968" max="8968" width="8.875" style="702" customWidth="1"/>
    <col min="8969" max="8969" width="10.75" style="702" customWidth="1"/>
    <col min="8970" max="8970" width="8.75" style="702" customWidth="1"/>
    <col min="8971" max="8971" width="9.5" style="702" customWidth="1"/>
    <col min="8972" max="8972" width="9.5" style="702" bestFit="1" customWidth="1"/>
    <col min="8973" max="8973" width="10.5" style="702" customWidth="1"/>
    <col min="8974" max="8974" width="11.125" style="702" customWidth="1"/>
    <col min="8975" max="8975" width="10.75" style="702" customWidth="1"/>
    <col min="8976" max="9216" width="9" style="702"/>
    <col min="9217" max="9217" width="9.375" style="702" customWidth="1"/>
    <col min="9218" max="9218" width="6.5" style="702" bestFit="1" customWidth="1"/>
    <col min="9219" max="9219" width="5.5" style="702" bestFit="1" customWidth="1"/>
    <col min="9220" max="9220" width="7.5" style="702" bestFit="1" customWidth="1"/>
    <col min="9221" max="9221" width="6.5" style="702" bestFit="1" customWidth="1"/>
    <col min="9222" max="9222" width="5.5" style="702" bestFit="1" customWidth="1"/>
    <col min="9223" max="9223" width="7.5" style="702" bestFit="1" customWidth="1"/>
    <col min="9224" max="9224" width="8.875" style="702" customWidth="1"/>
    <col min="9225" max="9225" width="10.75" style="702" customWidth="1"/>
    <col min="9226" max="9226" width="8.75" style="702" customWidth="1"/>
    <col min="9227" max="9227" width="9.5" style="702" customWidth="1"/>
    <col min="9228" max="9228" width="9.5" style="702" bestFit="1" customWidth="1"/>
    <col min="9229" max="9229" width="10.5" style="702" customWidth="1"/>
    <col min="9230" max="9230" width="11.125" style="702" customWidth="1"/>
    <col min="9231" max="9231" width="10.75" style="702" customWidth="1"/>
    <col min="9232" max="9472" width="9" style="702"/>
    <col min="9473" max="9473" width="9.375" style="702" customWidth="1"/>
    <col min="9474" max="9474" width="6.5" style="702" bestFit="1" customWidth="1"/>
    <col min="9475" max="9475" width="5.5" style="702" bestFit="1" customWidth="1"/>
    <col min="9476" max="9476" width="7.5" style="702" bestFit="1" customWidth="1"/>
    <col min="9477" max="9477" width="6.5" style="702" bestFit="1" customWidth="1"/>
    <col min="9478" max="9478" width="5.5" style="702" bestFit="1" customWidth="1"/>
    <col min="9479" max="9479" width="7.5" style="702" bestFit="1" customWidth="1"/>
    <col min="9480" max="9480" width="8.875" style="702" customWidth="1"/>
    <col min="9481" max="9481" width="10.75" style="702" customWidth="1"/>
    <col min="9482" max="9482" width="8.75" style="702" customWidth="1"/>
    <col min="9483" max="9483" width="9.5" style="702" customWidth="1"/>
    <col min="9484" max="9484" width="9.5" style="702" bestFit="1" customWidth="1"/>
    <col min="9485" max="9485" width="10.5" style="702" customWidth="1"/>
    <col min="9486" max="9486" width="11.125" style="702" customWidth="1"/>
    <col min="9487" max="9487" width="10.75" style="702" customWidth="1"/>
    <col min="9488" max="9728" width="9" style="702"/>
    <col min="9729" max="9729" width="9.375" style="702" customWidth="1"/>
    <col min="9730" max="9730" width="6.5" style="702" bestFit="1" customWidth="1"/>
    <col min="9731" max="9731" width="5.5" style="702" bestFit="1" customWidth="1"/>
    <col min="9732" max="9732" width="7.5" style="702" bestFit="1" customWidth="1"/>
    <col min="9733" max="9733" width="6.5" style="702" bestFit="1" customWidth="1"/>
    <col min="9734" max="9734" width="5.5" style="702" bestFit="1" customWidth="1"/>
    <col min="9735" max="9735" width="7.5" style="702" bestFit="1" customWidth="1"/>
    <col min="9736" max="9736" width="8.875" style="702" customWidth="1"/>
    <col min="9737" max="9737" width="10.75" style="702" customWidth="1"/>
    <col min="9738" max="9738" width="8.75" style="702" customWidth="1"/>
    <col min="9739" max="9739" width="9.5" style="702" customWidth="1"/>
    <col min="9740" max="9740" width="9.5" style="702" bestFit="1" customWidth="1"/>
    <col min="9741" max="9741" width="10.5" style="702" customWidth="1"/>
    <col min="9742" max="9742" width="11.125" style="702" customWidth="1"/>
    <col min="9743" max="9743" width="10.75" style="702" customWidth="1"/>
    <col min="9744" max="9984" width="9" style="702"/>
    <col min="9985" max="9985" width="9.375" style="702" customWidth="1"/>
    <col min="9986" max="9986" width="6.5" style="702" bestFit="1" customWidth="1"/>
    <col min="9987" max="9987" width="5.5" style="702" bestFit="1" customWidth="1"/>
    <col min="9988" max="9988" width="7.5" style="702" bestFit="1" customWidth="1"/>
    <col min="9989" max="9989" width="6.5" style="702" bestFit="1" customWidth="1"/>
    <col min="9990" max="9990" width="5.5" style="702" bestFit="1" customWidth="1"/>
    <col min="9991" max="9991" width="7.5" style="702" bestFit="1" customWidth="1"/>
    <col min="9992" max="9992" width="8.875" style="702" customWidth="1"/>
    <col min="9993" max="9993" width="10.75" style="702" customWidth="1"/>
    <col min="9994" max="9994" width="8.75" style="702" customWidth="1"/>
    <col min="9995" max="9995" width="9.5" style="702" customWidth="1"/>
    <col min="9996" max="9996" width="9.5" style="702" bestFit="1" customWidth="1"/>
    <col min="9997" max="9997" width="10.5" style="702" customWidth="1"/>
    <col min="9998" max="9998" width="11.125" style="702" customWidth="1"/>
    <col min="9999" max="9999" width="10.75" style="702" customWidth="1"/>
    <col min="10000" max="10240" width="9" style="702"/>
    <col min="10241" max="10241" width="9.375" style="702" customWidth="1"/>
    <col min="10242" max="10242" width="6.5" style="702" bestFit="1" customWidth="1"/>
    <col min="10243" max="10243" width="5.5" style="702" bestFit="1" customWidth="1"/>
    <col min="10244" max="10244" width="7.5" style="702" bestFit="1" customWidth="1"/>
    <col min="10245" max="10245" width="6.5" style="702" bestFit="1" customWidth="1"/>
    <col min="10246" max="10246" width="5.5" style="702" bestFit="1" customWidth="1"/>
    <col min="10247" max="10247" width="7.5" style="702" bestFit="1" customWidth="1"/>
    <col min="10248" max="10248" width="8.875" style="702" customWidth="1"/>
    <col min="10249" max="10249" width="10.75" style="702" customWidth="1"/>
    <col min="10250" max="10250" width="8.75" style="702" customWidth="1"/>
    <col min="10251" max="10251" width="9.5" style="702" customWidth="1"/>
    <col min="10252" max="10252" width="9.5" style="702" bestFit="1" customWidth="1"/>
    <col min="10253" max="10253" width="10.5" style="702" customWidth="1"/>
    <col min="10254" max="10254" width="11.125" style="702" customWidth="1"/>
    <col min="10255" max="10255" width="10.75" style="702" customWidth="1"/>
    <col min="10256" max="10496" width="9" style="702"/>
    <col min="10497" max="10497" width="9.375" style="702" customWidth="1"/>
    <col min="10498" max="10498" width="6.5" style="702" bestFit="1" customWidth="1"/>
    <col min="10499" max="10499" width="5.5" style="702" bestFit="1" customWidth="1"/>
    <col min="10500" max="10500" width="7.5" style="702" bestFit="1" customWidth="1"/>
    <col min="10501" max="10501" width="6.5" style="702" bestFit="1" customWidth="1"/>
    <col min="10502" max="10502" width="5.5" style="702" bestFit="1" customWidth="1"/>
    <col min="10503" max="10503" width="7.5" style="702" bestFit="1" customWidth="1"/>
    <col min="10504" max="10504" width="8.875" style="702" customWidth="1"/>
    <col min="10505" max="10505" width="10.75" style="702" customWidth="1"/>
    <col min="10506" max="10506" width="8.75" style="702" customWidth="1"/>
    <col min="10507" max="10507" width="9.5" style="702" customWidth="1"/>
    <col min="10508" max="10508" width="9.5" style="702" bestFit="1" customWidth="1"/>
    <col min="10509" max="10509" width="10.5" style="702" customWidth="1"/>
    <col min="10510" max="10510" width="11.125" style="702" customWidth="1"/>
    <col min="10511" max="10511" width="10.75" style="702" customWidth="1"/>
    <col min="10512" max="10752" width="9" style="702"/>
    <col min="10753" max="10753" width="9.375" style="702" customWidth="1"/>
    <col min="10754" max="10754" width="6.5" style="702" bestFit="1" customWidth="1"/>
    <col min="10755" max="10755" width="5.5" style="702" bestFit="1" customWidth="1"/>
    <col min="10756" max="10756" width="7.5" style="702" bestFit="1" customWidth="1"/>
    <col min="10757" max="10757" width="6.5" style="702" bestFit="1" customWidth="1"/>
    <col min="10758" max="10758" width="5.5" style="702" bestFit="1" customWidth="1"/>
    <col min="10759" max="10759" width="7.5" style="702" bestFit="1" customWidth="1"/>
    <col min="10760" max="10760" width="8.875" style="702" customWidth="1"/>
    <col min="10761" max="10761" width="10.75" style="702" customWidth="1"/>
    <col min="10762" max="10762" width="8.75" style="702" customWidth="1"/>
    <col min="10763" max="10763" width="9.5" style="702" customWidth="1"/>
    <col min="10764" max="10764" width="9.5" style="702" bestFit="1" customWidth="1"/>
    <col min="10765" max="10765" width="10.5" style="702" customWidth="1"/>
    <col min="10766" max="10766" width="11.125" style="702" customWidth="1"/>
    <col min="10767" max="10767" width="10.75" style="702" customWidth="1"/>
    <col min="10768" max="11008" width="9" style="702"/>
    <col min="11009" max="11009" width="9.375" style="702" customWidth="1"/>
    <col min="11010" max="11010" width="6.5" style="702" bestFit="1" customWidth="1"/>
    <col min="11011" max="11011" width="5.5" style="702" bestFit="1" customWidth="1"/>
    <col min="11012" max="11012" width="7.5" style="702" bestFit="1" customWidth="1"/>
    <col min="11013" max="11013" width="6.5" style="702" bestFit="1" customWidth="1"/>
    <col min="11014" max="11014" width="5.5" style="702" bestFit="1" customWidth="1"/>
    <col min="11015" max="11015" width="7.5" style="702" bestFit="1" customWidth="1"/>
    <col min="11016" max="11016" width="8.875" style="702" customWidth="1"/>
    <col min="11017" max="11017" width="10.75" style="702" customWidth="1"/>
    <col min="11018" max="11018" width="8.75" style="702" customWidth="1"/>
    <col min="11019" max="11019" width="9.5" style="702" customWidth="1"/>
    <col min="11020" max="11020" width="9.5" style="702" bestFit="1" customWidth="1"/>
    <col min="11021" max="11021" width="10.5" style="702" customWidth="1"/>
    <col min="11022" max="11022" width="11.125" style="702" customWidth="1"/>
    <col min="11023" max="11023" width="10.75" style="702" customWidth="1"/>
    <col min="11024" max="11264" width="9" style="702"/>
    <col min="11265" max="11265" width="9.375" style="702" customWidth="1"/>
    <col min="11266" max="11266" width="6.5" style="702" bestFit="1" customWidth="1"/>
    <col min="11267" max="11267" width="5.5" style="702" bestFit="1" customWidth="1"/>
    <col min="11268" max="11268" width="7.5" style="702" bestFit="1" customWidth="1"/>
    <col min="11269" max="11269" width="6.5" style="702" bestFit="1" customWidth="1"/>
    <col min="11270" max="11270" width="5.5" style="702" bestFit="1" customWidth="1"/>
    <col min="11271" max="11271" width="7.5" style="702" bestFit="1" customWidth="1"/>
    <col min="11272" max="11272" width="8.875" style="702" customWidth="1"/>
    <col min="11273" max="11273" width="10.75" style="702" customWidth="1"/>
    <col min="11274" max="11274" width="8.75" style="702" customWidth="1"/>
    <col min="11275" max="11275" width="9.5" style="702" customWidth="1"/>
    <col min="11276" max="11276" width="9.5" style="702" bestFit="1" customWidth="1"/>
    <col min="11277" max="11277" width="10.5" style="702" customWidth="1"/>
    <col min="11278" max="11278" width="11.125" style="702" customWidth="1"/>
    <col min="11279" max="11279" width="10.75" style="702" customWidth="1"/>
    <col min="11280" max="11520" width="9" style="702"/>
    <col min="11521" max="11521" width="9.375" style="702" customWidth="1"/>
    <col min="11522" max="11522" width="6.5" style="702" bestFit="1" customWidth="1"/>
    <col min="11523" max="11523" width="5.5" style="702" bestFit="1" customWidth="1"/>
    <col min="11524" max="11524" width="7.5" style="702" bestFit="1" customWidth="1"/>
    <col min="11525" max="11525" width="6.5" style="702" bestFit="1" customWidth="1"/>
    <col min="11526" max="11526" width="5.5" style="702" bestFit="1" customWidth="1"/>
    <col min="11527" max="11527" width="7.5" style="702" bestFit="1" customWidth="1"/>
    <col min="11528" max="11528" width="8.875" style="702" customWidth="1"/>
    <col min="11529" max="11529" width="10.75" style="702" customWidth="1"/>
    <col min="11530" max="11530" width="8.75" style="702" customWidth="1"/>
    <col min="11531" max="11531" width="9.5" style="702" customWidth="1"/>
    <col min="11532" max="11532" width="9.5" style="702" bestFit="1" customWidth="1"/>
    <col min="11533" max="11533" width="10.5" style="702" customWidth="1"/>
    <col min="11534" max="11534" width="11.125" style="702" customWidth="1"/>
    <col min="11535" max="11535" width="10.75" style="702" customWidth="1"/>
    <col min="11536" max="11776" width="9" style="702"/>
    <col min="11777" max="11777" width="9.375" style="702" customWidth="1"/>
    <col min="11778" max="11778" width="6.5" style="702" bestFit="1" customWidth="1"/>
    <col min="11779" max="11779" width="5.5" style="702" bestFit="1" customWidth="1"/>
    <col min="11780" max="11780" width="7.5" style="702" bestFit="1" customWidth="1"/>
    <col min="11781" max="11781" width="6.5" style="702" bestFit="1" customWidth="1"/>
    <col min="11782" max="11782" width="5.5" style="702" bestFit="1" customWidth="1"/>
    <col min="11783" max="11783" width="7.5" style="702" bestFit="1" customWidth="1"/>
    <col min="11784" max="11784" width="8.875" style="702" customWidth="1"/>
    <col min="11785" max="11785" width="10.75" style="702" customWidth="1"/>
    <col min="11786" max="11786" width="8.75" style="702" customWidth="1"/>
    <col min="11787" max="11787" width="9.5" style="702" customWidth="1"/>
    <col min="11788" max="11788" width="9.5" style="702" bestFit="1" customWidth="1"/>
    <col min="11789" max="11789" width="10.5" style="702" customWidth="1"/>
    <col min="11790" max="11790" width="11.125" style="702" customWidth="1"/>
    <col min="11791" max="11791" width="10.75" style="702" customWidth="1"/>
    <col min="11792" max="12032" width="9" style="702"/>
    <col min="12033" max="12033" width="9.375" style="702" customWidth="1"/>
    <col min="12034" max="12034" width="6.5" style="702" bestFit="1" customWidth="1"/>
    <col min="12035" max="12035" width="5.5" style="702" bestFit="1" customWidth="1"/>
    <col min="12036" max="12036" width="7.5" style="702" bestFit="1" customWidth="1"/>
    <col min="12037" max="12037" width="6.5" style="702" bestFit="1" customWidth="1"/>
    <col min="12038" max="12038" width="5.5" style="702" bestFit="1" customWidth="1"/>
    <col min="12039" max="12039" width="7.5" style="702" bestFit="1" customWidth="1"/>
    <col min="12040" max="12040" width="8.875" style="702" customWidth="1"/>
    <col min="12041" max="12041" width="10.75" style="702" customWidth="1"/>
    <col min="12042" max="12042" width="8.75" style="702" customWidth="1"/>
    <col min="12043" max="12043" width="9.5" style="702" customWidth="1"/>
    <col min="12044" max="12044" width="9.5" style="702" bestFit="1" customWidth="1"/>
    <col min="12045" max="12045" width="10.5" style="702" customWidth="1"/>
    <col min="12046" max="12046" width="11.125" style="702" customWidth="1"/>
    <col min="12047" max="12047" width="10.75" style="702" customWidth="1"/>
    <col min="12048" max="12288" width="9" style="702"/>
    <col min="12289" max="12289" width="9.375" style="702" customWidth="1"/>
    <col min="12290" max="12290" width="6.5" style="702" bestFit="1" customWidth="1"/>
    <col min="12291" max="12291" width="5.5" style="702" bestFit="1" customWidth="1"/>
    <col min="12292" max="12292" width="7.5" style="702" bestFit="1" customWidth="1"/>
    <col min="12293" max="12293" width="6.5" style="702" bestFit="1" customWidth="1"/>
    <col min="12294" max="12294" width="5.5" style="702" bestFit="1" customWidth="1"/>
    <col min="12295" max="12295" width="7.5" style="702" bestFit="1" customWidth="1"/>
    <col min="12296" max="12296" width="8.875" style="702" customWidth="1"/>
    <col min="12297" max="12297" width="10.75" style="702" customWidth="1"/>
    <col min="12298" max="12298" width="8.75" style="702" customWidth="1"/>
    <col min="12299" max="12299" width="9.5" style="702" customWidth="1"/>
    <col min="12300" max="12300" width="9.5" style="702" bestFit="1" customWidth="1"/>
    <col min="12301" max="12301" width="10.5" style="702" customWidth="1"/>
    <col min="12302" max="12302" width="11.125" style="702" customWidth="1"/>
    <col min="12303" max="12303" width="10.75" style="702" customWidth="1"/>
    <col min="12304" max="12544" width="9" style="702"/>
    <col min="12545" max="12545" width="9.375" style="702" customWidth="1"/>
    <col min="12546" max="12546" width="6.5" style="702" bestFit="1" customWidth="1"/>
    <col min="12547" max="12547" width="5.5" style="702" bestFit="1" customWidth="1"/>
    <col min="12548" max="12548" width="7.5" style="702" bestFit="1" customWidth="1"/>
    <col min="12549" max="12549" width="6.5" style="702" bestFit="1" customWidth="1"/>
    <col min="12550" max="12550" width="5.5" style="702" bestFit="1" customWidth="1"/>
    <col min="12551" max="12551" width="7.5" style="702" bestFit="1" customWidth="1"/>
    <col min="12552" max="12552" width="8.875" style="702" customWidth="1"/>
    <col min="12553" max="12553" width="10.75" style="702" customWidth="1"/>
    <col min="12554" max="12554" width="8.75" style="702" customWidth="1"/>
    <col min="12555" max="12555" width="9.5" style="702" customWidth="1"/>
    <col min="12556" max="12556" width="9.5" style="702" bestFit="1" customWidth="1"/>
    <col min="12557" max="12557" width="10.5" style="702" customWidth="1"/>
    <col min="12558" max="12558" width="11.125" style="702" customWidth="1"/>
    <col min="12559" max="12559" width="10.75" style="702" customWidth="1"/>
    <col min="12560" max="12800" width="9" style="702"/>
    <col min="12801" max="12801" width="9.375" style="702" customWidth="1"/>
    <col min="12802" max="12802" width="6.5" style="702" bestFit="1" customWidth="1"/>
    <col min="12803" max="12803" width="5.5" style="702" bestFit="1" customWidth="1"/>
    <col min="12804" max="12804" width="7.5" style="702" bestFit="1" customWidth="1"/>
    <col min="12805" max="12805" width="6.5" style="702" bestFit="1" customWidth="1"/>
    <col min="12806" max="12806" width="5.5" style="702" bestFit="1" customWidth="1"/>
    <col min="12807" max="12807" width="7.5" style="702" bestFit="1" customWidth="1"/>
    <col min="12808" max="12808" width="8.875" style="702" customWidth="1"/>
    <col min="12809" max="12809" width="10.75" style="702" customWidth="1"/>
    <col min="12810" max="12810" width="8.75" style="702" customWidth="1"/>
    <col min="12811" max="12811" width="9.5" style="702" customWidth="1"/>
    <col min="12812" max="12812" width="9.5" style="702" bestFit="1" customWidth="1"/>
    <col min="12813" max="12813" width="10.5" style="702" customWidth="1"/>
    <col min="12814" max="12814" width="11.125" style="702" customWidth="1"/>
    <col min="12815" max="12815" width="10.75" style="702" customWidth="1"/>
    <col min="12816" max="13056" width="9" style="702"/>
    <col min="13057" max="13057" width="9.375" style="702" customWidth="1"/>
    <col min="13058" max="13058" width="6.5" style="702" bestFit="1" customWidth="1"/>
    <col min="13059" max="13059" width="5.5" style="702" bestFit="1" customWidth="1"/>
    <col min="13060" max="13060" width="7.5" style="702" bestFit="1" customWidth="1"/>
    <col min="13061" max="13061" width="6.5" style="702" bestFit="1" customWidth="1"/>
    <col min="13062" max="13062" width="5.5" style="702" bestFit="1" customWidth="1"/>
    <col min="13063" max="13063" width="7.5" style="702" bestFit="1" customWidth="1"/>
    <col min="13064" max="13064" width="8.875" style="702" customWidth="1"/>
    <col min="13065" max="13065" width="10.75" style="702" customWidth="1"/>
    <col min="13066" max="13066" width="8.75" style="702" customWidth="1"/>
    <col min="13067" max="13067" width="9.5" style="702" customWidth="1"/>
    <col min="13068" max="13068" width="9.5" style="702" bestFit="1" customWidth="1"/>
    <col min="13069" max="13069" width="10.5" style="702" customWidth="1"/>
    <col min="13070" max="13070" width="11.125" style="702" customWidth="1"/>
    <col min="13071" max="13071" width="10.75" style="702" customWidth="1"/>
    <col min="13072" max="13312" width="9" style="702"/>
    <col min="13313" max="13313" width="9.375" style="702" customWidth="1"/>
    <col min="13314" max="13314" width="6.5" style="702" bestFit="1" customWidth="1"/>
    <col min="13315" max="13315" width="5.5" style="702" bestFit="1" customWidth="1"/>
    <col min="13316" max="13316" width="7.5" style="702" bestFit="1" customWidth="1"/>
    <col min="13317" max="13317" width="6.5" style="702" bestFit="1" customWidth="1"/>
    <col min="13318" max="13318" width="5.5" style="702" bestFit="1" customWidth="1"/>
    <col min="13319" max="13319" width="7.5" style="702" bestFit="1" customWidth="1"/>
    <col min="13320" max="13320" width="8.875" style="702" customWidth="1"/>
    <col min="13321" max="13321" width="10.75" style="702" customWidth="1"/>
    <col min="13322" max="13322" width="8.75" style="702" customWidth="1"/>
    <col min="13323" max="13323" width="9.5" style="702" customWidth="1"/>
    <col min="13324" max="13324" width="9.5" style="702" bestFit="1" customWidth="1"/>
    <col min="13325" max="13325" width="10.5" style="702" customWidth="1"/>
    <col min="13326" max="13326" width="11.125" style="702" customWidth="1"/>
    <col min="13327" max="13327" width="10.75" style="702" customWidth="1"/>
    <col min="13328" max="13568" width="9" style="702"/>
    <col min="13569" max="13569" width="9.375" style="702" customWidth="1"/>
    <col min="13570" max="13570" width="6.5" style="702" bestFit="1" customWidth="1"/>
    <col min="13571" max="13571" width="5.5" style="702" bestFit="1" customWidth="1"/>
    <col min="13572" max="13572" width="7.5" style="702" bestFit="1" customWidth="1"/>
    <col min="13573" max="13573" width="6.5" style="702" bestFit="1" customWidth="1"/>
    <col min="13574" max="13574" width="5.5" style="702" bestFit="1" customWidth="1"/>
    <col min="13575" max="13575" width="7.5" style="702" bestFit="1" customWidth="1"/>
    <col min="13576" max="13576" width="8.875" style="702" customWidth="1"/>
    <col min="13577" max="13577" width="10.75" style="702" customWidth="1"/>
    <col min="13578" max="13578" width="8.75" style="702" customWidth="1"/>
    <col min="13579" max="13579" width="9.5" style="702" customWidth="1"/>
    <col min="13580" max="13580" width="9.5" style="702" bestFit="1" customWidth="1"/>
    <col min="13581" max="13581" width="10.5" style="702" customWidth="1"/>
    <col min="13582" max="13582" width="11.125" style="702" customWidth="1"/>
    <col min="13583" max="13583" width="10.75" style="702" customWidth="1"/>
    <col min="13584" max="13824" width="9" style="702"/>
    <col min="13825" max="13825" width="9.375" style="702" customWidth="1"/>
    <col min="13826" max="13826" width="6.5" style="702" bestFit="1" customWidth="1"/>
    <col min="13827" max="13827" width="5.5" style="702" bestFit="1" customWidth="1"/>
    <col min="13828" max="13828" width="7.5" style="702" bestFit="1" customWidth="1"/>
    <col min="13829" max="13829" width="6.5" style="702" bestFit="1" customWidth="1"/>
    <col min="13830" max="13830" width="5.5" style="702" bestFit="1" customWidth="1"/>
    <col min="13831" max="13831" width="7.5" style="702" bestFit="1" customWidth="1"/>
    <col min="13832" max="13832" width="8.875" style="702" customWidth="1"/>
    <col min="13833" max="13833" width="10.75" style="702" customWidth="1"/>
    <col min="13834" max="13834" width="8.75" style="702" customWidth="1"/>
    <col min="13835" max="13835" width="9.5" style="702" customWidth="1"/>
    <col min="13836" max="13836" width="9.5" style="702" bestFit="1" customWidth="1"/>
    <col min="13837" max="13837" width="10.5" style="702" customWidth="1"/>
    <col min="13838" max="13838" width="11.125" style="702" customWidth="1"/>
    <col min="13839" max="13839" width="10.75" style="702" customWidth="1"/>
    <col min="13840" max="14080" width="9" style="702"/>
    <col min="14081" max="14081" width="9.375" style="702" customWidth="1"/>
    <col min="14082" max="14082" width="6.5" style="702" bestFit="1" customWidth="1"/>
    <col min="14083" max="14083" width="5.5" style="702" bestFit="1" customWidth="1"/>
    <col min="14084" max="14084" width="7.5" style="702" bestFit="1" customWidth="1"/>
    <col min="14085" max="14085" width="6.5" style="702" bestFit="1" customWidth="1"/>
    <col min="14086" max="14086" width="5.5" style="702" bestFit="1" customWidth="1"/>
    <col min="14087" max="14087" width="7.5" style="702" bestFit="1" customWidth="1"/>
    <col min="14088" max="14088" width="8.875" style="702" customWidth="1"/>
    <col min="14089" max="14089" width="10.75" style="702" customWidth="1"/>
    <col min="14090" max="14090" width="8.75" style="702" customWidth="1"/>
    <col min="14091" max="14091" width="9.5" style="702" customWidth="1"/>
    <col min="14092" max="14092" width="9.5" style="702" bestFit="1" customWidth="1"/>
    <col min="14093" max="14093" width="10.5" style="702" customWidth="1"/>
    <col min="14094" max="14094" width="11.125" style="702" customWidth="1"/>
    <col min="14095" max="14095" width="10.75" style="702" customWidth="1"/>
    <col min="14096" max="14336" width="9" style="702"/>
    <col min="14337" max="14337" width="9.375" style="702" customWidth="1"/>
    <col min="14338" max="14338" width="6.5" style="702" bestFit="1" customWidth="1"/>
    <col min="14339" max="14339" width="5.5" style="702" bestFit="1" customWidth="1"/>
    <col min="14340" max="14340" width="7.5" style="702" bestFit="1" customWidth="1"/>
    <col min="14341" max="14341" width="6.5" style="702" bestFit="1" customWidth="1"/>
    <col min="14342" max="14342" width="5.5" style="702" bestFit="1" customWidth="1"/>
    <col min="14343" max="14343" width="7.5" style="702" bestFit="1" customWidth="1"/>
    <col min="14344" max="14344" width="8.875" style="702" customWidth="1"/>
    <col min="14345" max="14345" width="10.75" style="702" customWidth="1"/>
    <col min="14346" max="14346" width="8.75" style="702" customWidth="1"/>
    <col min="14347" max="14347" width="9.5" style="702" customWidth="1"/>
    <col min="14348" max="14348" width="9.5" style="702" bestFit="1" customWidth="1"/>
    <col min="14349" max="14349" width="10.5" style="702" customWidth="1"/>
    <col min="14350" max="14350" width="11.125" style="702" customWidth="1"/>
    <col min="14351" max="14351" width="10.75" style="702" customWidth="1"/>
    <col min="14352" max="14592" width="9" style="702"/>
    <col min="14593" max="14593" width="9.375" style="702" customWidth="1"/>
    <col min="14594" max="14594" width="6.5" style="702" bestFit="1" customWidth="1"/>
    <col min="14595" max="14595" width="5.5" style="702" bestFit="1" customWidth="1"/>
    <col min="14596" max="14596" width="7.5" style="702" bestFit="1" customWidth="1"/>
    <col min="14597" max="14597" width="6.5" style="702" bestFit="1" customWidth="1"/>
    <col min="14598" max="14598" width="5.5" style="702" bestFit="1" customWidth="1"/>
    <col min="14599" max="14599" width="7.5" style="702" bestFit="1" customWidth="1"/>
    <col min="14600" max="14600" width="8.875" style="702" customWidth="1"/>
    <col min="14601" max="14601" width="10.75" style="702" customWidth="1"/>
    <col min="14602" max="14602" width="8.75" style="702" customWidth="1"/>
    <col min="14603" max="14603" width="9.5" style="702" customWidth="1"/>
    <col min="14604" max="14604" width="9.5" style="702" bestFit="1" customWidth="1"/>
    <col min="14605" max="14605" width="10.5" style="702" customWidth="1"/>
    <col min="14606" max="14606" width="11.125" style="702" customWidth="1"/>
    <col min="14607" max="14607" width="10.75" style="702" customWidth="1"/>
    <col min="14608" max="14848" width="9" style="702"/>
    <col min="14849" max="14849" width="9.375" style="702" customWidth="1"/>
    <col min="14850" max="14850" width="6.5" style="702" bestFit="1" customWidth="1"/>
    <col min="14851" max="14851" width="5.5" style="702" bestFit="1" customWidth="1"/>
    <col min="14852" max="14852" width="7.5" style="702" bestFit="1" customWidth="1"/>
    <col min="14853" max="14853" width="6.5" style="702" bestFit="1" customWidth="1"/>
    <col min="14854" max="14854" width="5.5" style="702" bestFit="1" customWidth="1"/>
    <col min="14855" max="14855" width="7.5" style="702" bestFit="1" customWidth="1"/>
    <col min="14856" max="14856" width="8.875" style="702" customWidth="1"/>
    <col min="14857" max="14857" width="10.75" style="702" customWidth="1"/>
    <col min="14858" max="14858" width="8.75" style="702" customWidth="1"/>
    <col min="14859" max="14859" width="9.5" style="702" customWidth="1"/>
    <col min="14860" max="14860" width="9.5" style="702" bestFit="1" customWidth="1"/>
    <col min="14861" max="14861" width="10.5" style="702" customWidth="1"/>
    <col min="14862" max="14862" width="11.125" style="702" customWidth="1"/>
    <col min="14863" max="14863" width="10.75" style="702" customWidth="1"/>
    <col min="14864" max="15104" width="9" style="702"/>
    <col min="15105" max="15105" width="9.375" style="702" customWidth="1"/>
    <col min="15106" max="15106" width="6.5" style="702" bestFit="1" customWidth="1"/>
    <col min="15107" max="15107" width="5.5" style="702" bestFit="1" customWidth="1"/>
    <col min="15108" max="15108" width="7.5" style="702" bestFit="1" customWidth="1"/>
    <col min="15109" max="15109" width="6.5" style="702" bestFit="1" customWidth="1"/>
    <col min="15110" max="15110" width="5.5" style="702" bestFit="1" customWidth="1"/>
    <col min="15111" max="15111" width="7.5" style="702" bestFit="1" customWidth="1"/>
    <col min="15112" max="15112" width="8.875" style="702" customWidth="1"/>
    <col min="15113" max="15113" width="10.75" style="702" customWidth="1"/>
    <col min="15114" max="15114" width="8.75" style="702" customWidth="1"/>
    <col min="15115" max="15115" width="9.5" style="702" customWidth="1"/>
    <col min="15116" max="15116" width="9.5" style="702" bestFit="1" customWidth="1"/>
    <col min="15117" max="15117" width="10.5" style="702" customWidth="1"/>
    <col min="15118" max="15118" width="11.125" style="702" customWidth="1"/>
    <col min="15119" max="15119" width="10.75" style="702" customWidth="1"/>
    <col min="15120" max="15360" width="9" style="702"/>
    <col min="15361" max="15361" width="9.375" style="702" customWidth="1"/>
    <col min="15362" max="15362" width="6.5" style="702" bestFit="1" customWidth="1"/>
    <col min="15363" max="15363" width="5.5" style="702" bestFit="1" customWidth="1"/>
    <col min="15364" max="15364" width="7.5" style="702" bestFit="1" customWidth="1"/>
    <col min="15365" max="15365" width="6.5" style="702" bestFit="1" customWidth="1"/>
    <col min="15366" max="15366" width="5.5" style="702" bestFit="1" customWidth="1"/>
    <col min="15367" max="15367" width="7.5" style="702" bestFit="1" customWidth="1"/>
    <col min="15368" max="15368" width="8.875" style="702" customWidth="1"/>
    <col min="15369" max="15369" width="10.75" style="702" customWidth="1"/>
    <col min="15370" max="15370" width="8.75" style="702" customWidth="1"/>
    <col min="15371" max="15371" width="9.5" style="702" customWidth="1"/>
    <col min="15372" max="15372" width="9.5" style="702" bestFit="1" customWidth="1"/>
    <col min="15373" max="15373" width="10.5" style="702" customWidth="1"/>
    <col min="15374" max="15374" width="11.125" style="702" customWidth="1"/>
    <col min="15375" max="15375" width="10.75" style="702" customWidth="1"/>
    <col min="15376" max="15616" width="9" style="702"/>
    <col min="15617" max="15617" width="9.375" style="702" customWidth="1"/>
    <col min="15618" max="15618" width="6.5" style="702" bestFit="1" customWidth="1"/>
    <col min="15619" max="15619" width="5.5" style="702" bestFit="1" customWidth="1"/>
    <col min="15620" max="15620" width="7.5" style="702" bestFit="1" customWidth="1"/>
    <col min="15621" max="15621" width="6.5" style="702" bestFit="1" customWidth="1"/>
    <col min="15622" max="15622" width="5.5" style="702" bestFit="1" customWidth="1"/>
    <col min="15623" max="15623" width="7.5" style="702" bestFit="1" customWidth="1"/>
    <col min="15624" max="15624" width="8.875" style="702" customWidth="1"/>
    <col min="15625" max="15625" width="10.75" style="702" customWidth="1"/>
    <col min="15626" max="15626" width="8.75" style="702" customWidth="1"/>
    <col min="15627" max="15627" width="9.5" style="702" customWidth="1"/>
    <col min="15628" max="15628" width="9.5" style="702" bestFit="1" customWidth="1"/>
    <col min="15629" max="15629" width="10.5" style="702" customWidth="1"/>
    <col min="15630" max="15630" width="11.125" style="702" customWidth="1"/>
    <col min="15631" max="15631" width="10.75" style="702" customWidth="1"/>
    <col min="15632" max="15872" width="9" style="702"/>
    <col min="15873" max="15873" width="9.375" style="702" customWidth="1"/>
    <col min="15874" max="15874" width="6.5" style="702" bestFit="1" customWidth="1"/>
    <col min="15875" max="15875" width="5.5" style="702" bestFit="1" customWidth="1"/>
    <col min="15876" max="15876" width="7.5" style="702" bestFit="1" customWidth="1"/>
    <col min="15877" max="15877" width="6.5" style="702" bestFit="1" customWidth="1"/>
    <col min="15878" max="15878" width="5.5" style="702" bestFit="1" customWidth="1"/>
    <col min="15879" max="15879" width="7.5" style="702" bestFit="1" customWidth="1"/>
    <col min="15880" max="15880" width="8.875" style="702" customWidth="1"/>
    <col min="15881" max="15881" width="10.75" style="702" customWidth="1"/>
    <col min="15882" max="15882" width="8.75" style="702" customWidth="1"/>
    <col min="15883" max="15883" width="9.5" style="702" customWidth="1"/>
    <col min="15884" max="15884" width="9.5" style="702" bestFit="1" customWidth="1"/>
    <col min="15885" max="15885" width="10.5" style="702" customWidth="1"/>
    <col min="15886" max="15886" width="11.125" style="702" customWidth="1"/>
    <col min="15887" max="15887" width="10.75" style="702" customWidth="1"/>
    <col min="15888" max="16128" width="9" style="702"/>
    <col min="16129" max="16129" width="9.375" style="702" customWidth="1"/>
    <col min="16130" max="16130" width="6.5" style="702" bestFit="1" customWidth="1"/>
    <col min="16131" max="16131" width="5.5" style="702" bestFit="1" customWidth="1"/>
    <col min="16132" max="16132" width="7.5" style="702" bestFit="1" customWidth="1"/>
    <col min="16133" max="16133" width="6.5" style="702" bestFit="1" customWidth="1"/>
    <col min="16134" max="16134" width="5.5" style="702" bestFit="1" customWidth="1"/>
    <col min="16135" max="16135" width="7.5" style="702" bestFit="1" customWidth="1"/>
    <col min="16136" max="16136" width="8.875" style="702" customWidth="1"/>
    <col min="16137" max="16137" width="10.75" style="702" customWidth="1"/>
    <col min="16138" max="16138" width="8.75" style="702" customWidth="1"/>
    <col min="16139" max="16139" width="9.5" style="702" customWidth="1"/>
    <col min="16140" max="16140" width="9.5" style="702" bestFit="1" customWidth="1"/>
    <col min="16141" max="16141" width="10.5" style="702" customWidth="1"/>
    <col min="16142" max="16142" width="11.125" style="702" customWidth="1"/>
    <col min="16143" max="16143" width="10.75" style="702" customWidth="1"/>
    <col min="16144" max="16384" width="9" style="702"/>
  </cols>
  <sheetData>
    <row r="1" spans="1:15" s="646" customFormat="1" ht="33" customHeight="1">
      <c r="A1" s="645"/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7"/>
    </row>
    <row r="2" spans="1:15" s="648" customFormat="1" ht="29.25" customHeight="1">
      <c r="A2" s="1336" t="s">
        <v>919</v>
      </c>
      <c r="B2" s="1336"/>
      <c r="C2" s="1336"/>
      <c r="D2" s="1336"/>
      <c r="E2" s="1336"/>
      <c r="F2" s="1336"/>
      <c r="G2" s="1336"/>
      <c r="H2" s="1336"/>
      <c r="I2" s="1336"/>
      <c r="J2" s="1336"/>
      <c r="K2" s="1336"/>
      <c r="L2" s="1336"/>
      <c r="M2" s="1336"/>
      <c r="N2" s="1336"/>
      <c r="O2" s="1336"/>
    </row>
    <row r="3" spans="1:15" s="648" customFormat="1" ht="19.5" customHeight="1">
      <c r="A3" s="1336" t="s">
        <v>920</v>
      </c>
      <c r="B3" s="1336"/>
      <c r="C3" s="1336"/>
      <c r="D3" s="1336"/>
      <c r="E3" s="1336"/>
      <c r="F3" s="1336"/>
      <c r="G3" s="1336"/>
      <c r="H3" s="1336"/>
      <c r="I3" s="1336"/>
      <c r="J3" s="1336"/>
      <c r="K3" s="1336"/>
      <c r="L3" s="1336"/>
      <c r="M3" s="1336"/>
      <c r="N3" s="1336"/>
      <c r="O3" s="1336"/>
    </row>
    <row r="4" spans="1:15" s="651" customFormat="1" ht="12.75" customHeight="1">
      <c r="A4" s="649"/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</row>
    <row r="5" spans="1:15" s="652" customFormat="1" ht="14.25" thickBot="1">
      <c r="A5" s="652" t="s">
        <v>921</v>
      </c>
      <c r="O5" s="653" t="s">
        <v>922</v>
      </c>
    </row>
    <row r="6" spans="1:15" s="652" customFormat="1" ht="15" customHeight="1">
      <c r="A6" s="1312" t="s">
        <v>923</v>
      </c>
      <c r="B6" s="1337" t="s">
        <v>924</v>
      </c>
      <c r="C6" s="1338"/>
      <c r="D6" s="1339"/>
      <c r="E6" s="1317" t="s">
        <v>925</v>
      </c>
      <c r="F6" s="1343"/>
      <c r="G6" s="1344"/>
      <c r="H6" s="1348" t="s">
        <v>926</v>
      </c>
      <c r="I6" s="1350" t="s">
        <v>927</v>
      </c>
      <c r="J6" s="1351"/>
      <c r="K6" s="1351"/>
      <c r="L6" s="1351"/>
      <c r="M6" s="1351"/>
      <c r="N6" s="1352"/>
      <c r="O6" s="1327" t="s">
        <v>928</v>
      </c>
    </row>
    <row r="7" spans="1:15" s="652" customFormat="1" ht="31.5" customHeight="1">
      <c r="A7" s="1313"/>
      <c r="B7" s="1340"/>
      <c r="C7" s="1341"/>
      <c r="D7" s="1342"/>
      <c r="E7" s="1345"/>
      <c r="F7" s="1346"/>
      <c r="G7" s="1347"/>
      <c r="H7" s="1349"/>
      <c r="I7" s="1353"/>
      <c r="J7" s="1354"/>
      <c r="K7" s="1354"/>
      <c r="L7" s="1354"/>
      <c r="M7" s="1354"/>
      <c r="N7" s="1355"/>
      <c r="O7" s="1328"/>
    </row>
    <row r="8" spans="1:15" s="652" customFormat="1" ht="28.5" customHeight="1">
      <c r="A8" s="1313"/>
      <c r="B8" s="706" t="s">
        <v>929</v>
      </c>
      <c r="C8" s="707" t="s">
        <v>930</v>
      </c>
      <c r="D8" s="707" t="s">
        <v>931</v>
      </c>
      <c r="E8" s="707" t="s">
        <v>929</v>
      </c>
      <c r="F8" s="707" t="s">
        <v>930</v>
      </c>
      <c r="G8" s="707" t="s">
        <v>931</v>
      </c>
      <c r="H8" s="1356" t="s">
        <v>932</v>
      </c>
      <c r="I8" s="708"/>
      <c r="J8" s="709" t="s">
        <v>933</v>
      </c>
      <c r="K8" s="709" t="s">
        <v>934</v>
      </c>
      <c r="L8" s="709" t="s">
        <v>935</v>
      </c>
      <c r="M8" s="709" t="s">
        <v>936</v>
      </c>
      <c r="N8" s="709" t="s">
        <v>937</v>
      </c>
      <c r="O8" s="1328"/>
    </row>
    <row r="9" spans="1:15" s="652" customFormat="1" ht="21.75" customHeight="1">
      <c r="A9" s="1314"/>
      <c r="B9" s="710" t="s">
        <v>938</v>
      </c>
      <c r="C9" s="711" t="s">
        <v>939</v>
      </c>
      <c r="D9" s="711" t="s">
        <v>940</v>
      </c>
      <c r="E9" s="711" t="s">
        <v>938</v>
      </c>
      <c r="F9" s="711" t="s">
        <v>939</v>
      </c>
      <c r="G9" s="711" t="s">
        <v>940</v>
      </c>
      <c r="H9" s="1357"/>
      <c r="I9" s="712"/>
      <c r="J9" s="713" t="s">
        <v>941</v>
      </c>
      <c r="K9" s="713" t="s">
        <v>942</v>
      </c>
      <c r="L9" s="714" t="s">
        <v>943</v>
      </c>
      <c r="M9" s="714" t="s">
        <v>944</v>
      </c>
      <c r="N9" s="712" t="s">
        <v>192</v>
      </c>
      <c r="O9" s="1329"/>
    </row>
    <row r="10" spans="1:15" s="687" customFormat="1" ht="77.099999999999994" customHeight="1">
      <c r="A10" s="715">
        <v>2011</v>
      </c>
      <c r="B10" s="716">
        <v>0</v>
      </c>
      <c r="C10" s="717">
        <v>0</v>
      </c>
      <c r="D10" s="718">
        <v>0</v>
      </c>
      <c r="E10" s="718">
        <v>0</v>
      </c>
      <c r="F10" s="718">
        <v>0</v>
      </c>
      <c r="G10" s="718">
        <v>0</v>
      </c>
      <c r="H10" s="719">
        <v>0</v>
      </c>
      <c r="I10" s="720">
        <v>81970</v>
      </c>
      <c r="J10" s="719">
        <v>0</v>
      </c>
      <c r="K10" s="719">
        <v>0</v>
      </c>
      <c r="L10" s="719">
        <v>0</v>
      </c>
      <c r="M10" s="719">
        <v>81970</v>
      </c>
      <c r="N10" s="721">
        <v>0</v>
      </c>
      <c r="O10" s="681">
        <v>2011</v>
      </c>
    </row>
    <row r="11" spans="1:15" s="687" customFormat="1" ht="77.099999999999994" customHeight="1">
      <c r="A11" s="715">
        <v>2012</v>
      </c>
      <c r="B11" s="716">
        <v>0</v>
      </c>
      <c r="C11" s="716">
        <v>0</v>
      </c>
      <c r="D11" s="719">
        <v>0</v>
      </c>
      <c r="E11" s="719">
        <v>0</v>
      </c>
      <c r="F11" s="719">
        <v>0</v>
      </c>
      <c r="G11" s="719">
        <v>0</v>
      </c>
      <c r="H11" s="719">
        <v>0</v>
      </c>
      <c r="I11" s="720">
        <v>4465789</v>
      </c>
      <c r="J11" s="719">
        <v>59335</v>
      </c>
      <c r="K11" s="719">
        <v>0</v>
      </c>
      <c r="L11" s="719">
        <v>294</v>
      </c>
      <c r="M11" s="719">
        <v>994764</v>
      </c>
      <c r="N11" s="721">
        <v>3411396</v>
      </c>
      <c r="O11" s="681">
        <v>2012</v>
      </c>
    </row>
    <row r="12" spans="1:15" s="687" customFormat="1" ht="77.099999999999994" customHeight="1">
      <c r="A12" s="715">
        <v>2013</v>
      </c>
      <c r="B12" s="716">
        <v>0</v>
      </c>
      <c r="C12" s="716">
        <v>0</v>
      </c>
      <c r="D12" s="719">
        <v>0</v>
      </c>
      <c r="E12" s="719">
        <v>0</v>
      </c>
      <c r="F12" s="719">
        <v>0</v>
      </c>
      <c r="G12" s="719">
        <v>0</v>
      </c>
      <c r="H12" s="719">
        <v>0</v>
      </c>
      <c r="I12" s="720">
        <v>0</v>
      </c>
      <c r="J12" s="719">
        <v>0</v>
      </c>
      <c r="K12" s="719">
        <v>0</v>
      </c>
      <c r="L12" s="719">
        <v>0</v>
      </c>
      <c r="M12" s="719">
        <v>0</v>
      </c>
      <c r="N12" s="721">
        <v>0</v>
      </c>
      <c r="O12" s="681">
        <v>2013</v>
      </c>
    </row>
    <row r="13" spans="1:15" s="687" customFormat="1" ht="77.099999999999994" customHeight="1">
      <c r="A13" s="715">
        <v>2014</v>
      </c>
      <c r="B13" s="716">
        <v>0</v>
      </c>
      <c r="C13" s="716">
        <v>0</v>
      </c>
      <c r="D13" s="719">
        <v>0</v>
      </c>
      <c r="E13" s="719">
        <v>0</v>
      </c>
      <c r="F13" s="719">
        <v>0</v>
      </c>
      <c r="G13" s="719">
        <v>0</v>
      </c>
      <c r="H13" s="719">
        <v>0</v>
      </c>
      <c r="I13" s="720">
        <v>0</v>
      </c>
      <c r="J13" s="719">
        <v>0</v>
      </c>
      <c r="K13" s="719">
        <v>0</v>
      </c>
      <c r="L13" s="719">
        <v>0</v>
      </c>
      <c r="M13" s="719">
        <v>0</v>
      </c>
      <c r="N13" s="721">
        <v>0</v>
      </c>
      <c r="O13" s="681">
        <v>2014</v>
      </c>
    </row>
    <row r="14" spans="1:15" s="687" customFormat="1" ht="77.099999999999994" customHeight="1">
      <c r="A14" s="715">
        <v>2015</v>
      </c>
      <c r="B14" s="716">
        <v>0</v>
      </c>
      <c r="C14" s="716">
        <v>0</v>
      </c>
      <c r="D14" s="719">
        <v>0</v>
      </c>
      <c r="E14" s="719">
        <v>0</v>
      </c>
      <c r="F14" s="719">
        <v>0</v>
      </c>
      <c r="G14" s="719">
        <v>0</v>
      </c>
      <c r="H14" s="719">
        <v>0</v>
      </c>
      <c r="I14" s="720">
        <v>0</v>
      </c>
      <c r="J14" s="719">
        <v>0</v>
      </c>
      <c r="K14" s="719">
        <v>0</v>
      </c>
      <c r="L14" s="719">
        <v>0</v>
      </c>
      <c r="M14" s="719">
        <v>0</v>
      </c>
      <c r="N14" s="721">
        <v>0</v>
      </c>
      <c r="O14" s="681">
        <v>2015</v>
      </c>
    </row>
    <row r="15" spans="1:15" s="727" customFormat="1" ht="77.099999999999994" customHeight="1" thickBot="1">
      <c r="A15" s="722">
        <v>2016</v>
      </c>
      <c r="B15" s="723">
        <v>0</v>
      </c>
      <c r="C15" s="723">
        <v>0</v>
      </c>
      <c r="D15" s="724">
        <v>0</v>
      </c>
      <c r="E15" s="724">
        <v>0</v>
      </c>
      <c r="F15" s="724">
        <v>0</v>
      </c>
      <c r="G15" s="724">
        <v>0</v>
      </c>
      <c r="H15" s="724">
        <v>0</v>
      </c>
      <c r="I15" s="724">
        <f>SUM(J15:N15)</f>
        <v>0</v>
      </c>
      <c r="J15" s="724">
        <v>0</v>
      </c>
      <c r="K15" s="724">
        <v>0</v>
      </c>
      <c r="L15" s="724">
        <v>0</v>
      </c>
      <c r="M15" s="724">
        <v>0</v>
      </c>
      <c r="N15" s="725">
        <v>0</v>
      </c>
      <c r="O15" s="726">
        <v>2016</v>
      </c>
    </row>
    <row r="16" spans="1:15" s="652" customFormat="1" ht="24" customHeight="1">
      <c r="A16" s="728" t="s">
        <v>945</v>
      </c>
      <c r="B16" s="728"/>
      <c r="C16" s="728"/>
      <c r="D16" s="728"/>
      <c r="G16" s="698"/>
      <c r="H16" s="698"/>
      <c r="I16" s="698"/>
      <c r="J16" s="698"/>
      <c r="K16" s="729"/>
      <c r="M16" s="728"/>
      <c r="N16" s="728"/>
      <c r="O16" s="730" t="s">
        <v>946</v>
      </c>
    </row>
    <row r="17" spans="1:15" ht="24" customHeight="1">
      <c r="A17" s="700" t="s">
        <v>947</v>
      </c>
      <c r="B17" s="700"/>
      <c r="C17" s="700"/>
      <c r="D17" s="701"/>
      <c r="E17" s="701"/>
      <c r="F17" s="701"/>
      <c r="G17" s="701"/>
      <c r="H17" s="701"/>
      <c r="I17" s="701"/>
      <c r="J17" s="701"/>
      <c r="K17" s="701"/>
      <c r="L17" s="701"/>
      <c r="M17" s="701"/>
      <c r="N17" s="701"/>
      <c r="O17" s="703"/>
    </row>
    <row r="18" spans="1:15" ht="24" customHeight="1">
      <c r="A18" s="645"/>
      <c r="B18" s="645"/>
      <c r="C18" s="645"/>
      <c r="D18" s="701"/>
      <c r="E18" s="701"/>
      <c r="F18" s="701"/>
      <c r="G18" s="701"/>
      <c r="H18" s="701"/>
      <c r="I18" s="701"/>
      <c r="J18" s="701"/>
      <c r="K18" s="701"/>
      <c r="L18" s="701"/>
      <c r="M18" s="701"/>
      <c r="N18" s="701"/>
      <c r="O18" s="703"/>
    </row>
    <row r="19" spans="1:15" ht="24" customHeight="1">
      <c r="D19" s="701"/>
      <c r="E19" s="701"/>
      <c r="F19" s="701"/>
      <c r="G19" s="701"/>
      <c r="H19" s="701"/>
      <c r="I19" s="701"/>
      <c r="J19" s="701"/>
      <c r="K19" s="701"/>
      <c r="L19" s="701"/>
      <c r="M19" s="701"/>
      <c r="N19" s="701"/>
      <c r="O19" s="703"/>
    </row>
    <row r="20" spans="1:15" ht="24" customHeight="1">
      <c r="D20" s="701"/>
      <c r="E20" s="701"/>
      <c r="F20" s="701"/>
      <c r="G20" s="701"/>
      <c r="H20" s="701"/>
      <c r="I20" s="701"/>
      <c r="J20" s="701"/>
      <c r="K20" s="701"/>
      <c r="L20" s="701"/>
      <c r="M20" s="701"/>
      <c r="N20" s="701"/>
      <c r="O20" s="703"/>
    </row>
    <row r="21" spans="1:15" ht="24" customHeight="1">
      <c r="D21" s="701"/>
      <c r="E21" s="701"/>
      <c r="F21" s="701"/>
      <c r="G21" s="701"/>
      <c r="H21" s="701"/>
      <c r="I21" s="701"/>
      <c r="J21" s="701"/>
      <c r="K21" s="701"/>
      <c r="L21" s="701"/>
      <c r="M21" s="701"/>
      <c r="N21" s="701"/>
      <c r="O21" s="703"/>
    </row>
    <row r="22" spans="1:15" ht="24" customHeight="1">
      <c r="D22" s="701"/>
      <c r="E22" s="701"/>
      <c r="F22" s="701"/>
      <c r="G22" s="701"/>
      <c r="H22" s="701"/>
      <c r="I22" s="701"/>
      <c r="J22" s="701"/>
      <c r="K22" s="701"/>
      <c r="L22" s="701"/>
      <c r="M22" s="701"/>
      <c r="N22" s="701"/>
    </row>
    <row r="23" spans="1:15">
      <c r="A23" s="705"/>
      <c r="B23" s="705"/>
      <c r="C23" s="705"/>
      <c r="D23" s="701"/>
      <c r="E23" s="701"/>
      <c r="F23" s="701"/>
      <c r="G23" s="701"/>
      <c r="H23" s="701"/>
      <c r="I23" s="701"/>
      <c r="J23" s="701"/>
      <c r="K23" s="701"/>
      <c r="L23" s="701"/>
      <c r="M23" s="701"/>
      <c r="N23" s="701"/>
    </row>
    <row r="24" spans="1:15">
      <c r="D24" s="701"/>
      <c r="E24" s="701"/>
      <c r="F24" s="701"/>
      <c r="G24" s="701"/>
      <c r="H24" s="701"/>
      <c r="I24" s="701"/>
      <c r="J24" s="701"/>
      <c r="K24" s="701"/>
      <c r="L24" s="701"/>
      <c r="M24" s="701"/>
      <c r="N24" s="701"/>
    </row>
    <row r="25" spans="1:15">
      <c r="D25" s="701"/>
      <c r="E25" s="701"/>
      <c r="F25" s="701"/>
      <c r="G25" s="701"/>
      <c r="H25" s="701"/>
      <c r="I25" s="701"/>
      <c r="J25" s="701"/>
      <c r="K25" s="701"/>
      <c r="L25" s="701"/>
      <c r="M25" s="701"/>
      <c r="N25" s="701"/>
    </row>
    <row r="26" spans="1:15">
      <c r="D26" s="701"/>
      <c r="E26" s="701"/>
      <c r="F26" s="701"/>
      <c r="G26" s="701"/>
      <c r="H26" s="701"/>
      <c r="I26" s="701"/>
      <c r="J26" s="701"/>
      <c r="K26" s="701"/>
      <c r="L26" s="701"/>
      <c r="M26" s="701"/>
      <c r="N26" s="701"/>
    </row>
    <row r="27" spans="1:15"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</row>
    <row r="28" spans="1:15"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</row>
    <row r="29" spans="1:15"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1"/>
    </row>
    <row r="30" spans="1:15">
      <c r="D30" s="701"/>
      <c r="E30" s="701"/>
      <c r="F30" s="701"/>
      <c r="G30" s="701"/>
      <c r="H30" s="701"/>
      <c r="I30" s="701"/>
      <c r="J30" s="701"/>
      <c r="K30" s="701"/>
      <c r="L30" s="701"/>
      <c r="M30" s="701"/>
      <c r="N30" s="701"/>
    </row>
    <row r="31" spans="1:15">
      <c r="D31" s="701"/>
      <c r="E31" s="701"/>
      <c r="F31" s="701"/>
      <c r="G31" s="701"/>
      <c r="H31" s="701"/>
      <c r="I31" s="701"/>
      <c r="J31" s="701"/>
      <c r="K31" s="701"/>
      <c r="L31" s="701"/>
      <c r="M31" s="701"/>
      <c r="N31" s="701"/>
    </row>
    <row r="32" spans="1:15">
      <c r="D32" s="701"/>
      <c r="E32" s="701"/>
      <c r="F32" s="701"/>
      <c r="G32" s="701"/>
      <c r="H32" s="701"/>
      <c r="I32" s="701"/>
      <c r="J32" s="701"/>
      <c r="K32" s="701"/>
      <c r="L32" s="701"/>
      <c r="M32" s="701"/>
      <c r="N32" s="701"/>
    </row>
    <row r="33" spans="4:14">
      <c r="D33" s="701"/>
      <c r="E33" s="701"/>
      <c r="F33" s="701"/>
      <c r="G33" s="701"/>
      <c r="H33" s="701"/>
      <c r="I33" s="701"/>
      <c r="J33" s="701"/>
      <c r="K33" s="701"/>
      <c r="L33" s="701"/>
      <c r="M33" s="701"/>
      <c r="N33" s="701"/>
    </row>
    <row r="34" spans="4:14">
      <c r="D34" s="701"/>
      <c r="E34" s="701"/>
      <c r="F34" s="701"/>
      <c r="G34" s="701"/>
      <c r="H34" s="701"/>
      <c r="I34" s="701"/>
      <c r="J34" s="701"/>
      <c r="K34" s="701"/>
      <c r="L34" s="701"/>
      <c r="M34" s="701"/>
      <c r="N34" s="701"/>
    </row>
    <row r="35" spans="4:14">
      <c r="D35" s="701"/>
      <c r="E35" s="701"/>
      <c r="F35" s="701"/>
      <c r="G35" s="701"/>
      <c r="H35" s="701"/>
      <c r="I35" s="701"/>
      <c r="J35" s="701"/>
      <c r="K35" s="701"/>
      <c r="L35" s="701"/>
      <c r="M35" s="701"/>
      <c r="N35" s="701"/>
    </row>
    <row r="36" spans="4:14">
      <c r="D36" s="701"/>
      <c r="E36" s="701"/>
      <c r="F36" s="701"/>
      <c r="G36" s="701"/>
      <c r="H36" s="701"/>
      <c r="I36" s="701"/>
      <c r="J36" s="701"/>
      <c r="K36" s="701"/>
      <c r="L36" s="701"/>
      <c r="M36" s="701"/>
      <c r="N36" s="701"/>
    </row>
    <row r="37" spans="4:14">
      <c r="D37" s="701"/>
      <c r="E37" s="701"/>
      <c r="F37" s="701"/>
      <c r="G37" s="701"/>
      <c r="H37" s="701"/>
      <c r="I37" s="701"/>
      <c r="J37" s="701"/>
      <c r="K37" s="701"/>
      <c r="L37" s="701"/>
      <c r="M37" s="701"/>
      <c r="N37" s="701"/>
    </row>
    <row r="38" spans="4:14">
      <c r="D38" s="701"/>
      <c r="E38" s="701"/>
      <c r="F38" s="701"/>
      <c r="G38" s="701"/>
      <c r="H38" s="701"/>
      <c r="I38" s="701"/>
      <c r="J38" s="701"/>
      <c r="K38" s="701"/>
      <c r="L38" s="701"/>
      <c r="M38" s="701"/>
      <c r="N38" s="701"/>
    </row>
    <row r="39" spans="4:14">
      <c r="D39" s="701"/>
      <c r="E39" s="701"/>
      <c r="F39" s="701"/>
      <c r="G39" s="701"/>
      <c r="H39" s="701"/>
      <c r="I39" s="701"/>
      <c r="J39" s="701"/>
      <c r="K39" s="701"/>
      <c r="L39" s="701"/>
      <c r="M39" s="701"/>
      <c r="N39" s="701"/>
    </row>
    <row r="40" spans="4:14">
      <c r="D40" s="701"/>
      <c r="E40" s="701"/>
      <c r="F40" s="701"/>
      <c r="G40" s="701"/>
      <c r="H40" s="701"/>
      <c r="I40" s="701"/>
      <c r="J40" s="701"/>
      <c r="K40" s="701"/>
      <c r="L40" s="701"/>
      <c r="M40" s="701"/>
      <c r="N40" s="701"/>
    </row>
    <row r="41" spans="4:14">
      <c r="D41" s="701"/>
      <c r="E41" s="701"/>
      <c r="F41" s="701"/>
      <c r="G41" s="701"/>
      <c r="H41" s="701"/>
      <c r="I41" s="701"/>
      <c r="J41" s="701"/>
      <c r="K41" s="701"/>
      <c r="L41" s="701"/>
      <c r="M41" s="701"/>
      <c r="N41" s="701"/>
    </row>
  </sheetData>
  <mergeCells count="9">
    <mergeCell ref="A2:O2"/>
    <mergeCell ref="A3:O3"/>
    <mergeCell ref="A6:A9"/>
    <mergeCell ref="B6:D7"/>
    <mergeCell ref="E6:G7"/>
    <mergeCell ref="H6:H7"/>
    <mergeCell ref="I6:N7"/>
    <mergeCell ref="O6:O9"/>
    <mergeCell ref="H8:H9"/>
  </mergeCells>
  <phoneticPr fontId="41" type="noConversion"/>
  <printOptions horizontalCentered="1"/>
  <pageMargins left="0.47" right="0.43" top="0.72" bottom="0.39370078740157483" header="0" footer="0"/>
  <pageSetup paperSize="9" scale="81" fitToWidth="2" pageOrder="overThenDown" orientation="portrait" r:id="rId1"/>
  <headerFooter alignWithMargins="0"/>
  <colBreaks count="1" manualBreakCount="1">
    <brk id="8" max="1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J57"/>
  <sheetViews>
    <sheetView showGridLines="0" view="pageBreakPreview" topLeftCell="E1" zoomScale="85" zoomScaleNormal="85" zoomScaleSheetLayoutView="85" workbookViewId="0">
      <selection activeCell="U15" sqref="U15"/>
    </sheetView>
  </sheetViews>
  <sheetFormatPr defaultRowHeight="15.75"/>
  <cols>
    <col min="1" max="1" width="10.5" style="229" customWidth="1"/>
    <col min="2" max="2" width="8.5" style="229" bestFit="1" customWidth="1"/>
    <col min="3" max="3" width="10.5" style="229" bestFit="1" customWidth="1"/>
    <col min="4" max="4" width="12.75" style="229" bestFit="1" customWidth="1"/>
    <col min="5" max="5" width="10.5" style="229" bestFit="1" customWidth="1"/>
    <col min="6" max="6" width="9.5" style="229" bestFit="1" customWidth="1"/>
    <col min="7" max="7" width="10.5" style="229" bestFit="1" customWidth="1"/>
    <col min="8" max="8" width="12.75" style="229" bestFit="1" customWidth="1"/>
    <col min="9" max="14" width="10.5" style="229" bestFit="1" customWidth="1"/>
    <col min="15" max="15" width="9.5" style="229" bestFit="1" customWidth="1"/>
    <col min="16" max="16" width="8.5" style="229" bestFit="1" customWidth="1"/>
    <col min="17" max="17" width="9.375" style="229" customWidth="1"/>
    <col min="18" max="18" width="9.375" style="604" customWidth="1"/>
    <col min="19" max="19" width="17.125" style="230" customWidth="1"/>
    <col min="20" max="20" width="10.625" style="229" customWidth="1"/>
    <col min="21" max="21" width="12.875" style="604" customWidth="1"/>
    <col min="22" max="22" width="13.625" style="229" customWidth="1"/>
    <col min="23" max="23" width="12.875" style="229" customWidth="1"/>
    <col min="24" max="24" width="14.5" style="229" bestFit="1" customWidth="1"/>
    <col min="25" max="25" width="14.125" style="229" customWidth="1"/>
    <col min="26" max="26" width="12.875" style="231" customWidth="1"/>
    <col min="27" max="27" width="13.75" style="229" customWidth="1"/>
    <col min="28" max="28" width="14" style="229" customWidth="1"/>
    <col min="29" max="29" width="13.375" style="229" customWidth="1"/>
    <col min="30" max="31" width="12.875" style="604" customWidth="1"/>
    <col min="32" max="35" width="12.875" style="231" customWidth="1"/>
    <col min="36" max="36" width="17.375" style="230" customWidth="1"/>
    <col min="37" max="16384" width="9" style="231"/>
  </cols>
  <sheetData>
    <row r="1" spans="1:36" s="186" customFormat="1" ht="3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570"/>
      <c r="S1" s="185"/>
      <c r="T1" s="184"/>
      <c r="U1" s="570"/>
      <c r="V1" s="184"/>
      <c r="W1" s="184"/>
      <c r="X1" s="184"/>
      <c r="Y1" s="184"/>
      <c r="AA1" s="184"/>
      <c r="AB1" s="184"/>
      <c r="AC1" s="184"/>
      <c r="AD1" s="570"/>
      <c r="AE1" s="570"/>
      <c r="AJ1" s="185"/>
    </row>
    <row r="2" spans="1:36" s="187" customFormat="1" ht="25.5" customHeight="1">
      <c r="A2" s="1054" t="s">
        <v>948</v>
      </c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431"/>
      <c r="R2" s="431"/>
      <c r="S2" s="431"/>
      <c r="T2" s="431"/>
      <c r="U2" s="1054" t="s">
        <v>949</v>
      </c>
      <c r="V2" s="1054"/>
      <c r="W2" s="1054"/>
      <c r="X2" s="1054"/>
      <c r="Y2" s="1054"/>
      <c r="Z2" s="1054"/>
      <c r="AA2" s="1054"/>
      <c r="AB2" s="1054"/>
      <c r="AC2" s="1054"/>
      <c r="AD2" s="1054"/>
      <c r="AE2" s="1054"/>
      <c r="AF2" s="1054"/>
      <c r="AG2" s="1054"/>
      <c r="AH2" s="1054"/>
      <c r="AI2" s="1054"/>
      <c r="AJ2" s="1054"/>
    </row>
    <row r="3" spans="1:36" s="186" customFormat="1" ht="11.25" customHeight="1">
      <c r="A3" s="571"/>
      <c r="B3" s="571"/>
      <c r="C3" s="472"/>
      <c r="D3" s="571"/>
      <c r="E3" s="571"/>
      <c r="F3" s="571"/>
      <c r="G3" s="571"/>
      <c r="H3" s="571"/>
      <c r="I3" s="571"/>
      <c r="J3" s="472"/>
      <c r="K3" s="472"/>
      <c r="L3" s="571"/>
      <c r="M3" s="571"/>
      <c r="N3" s="571"/>
      <c r="O3" s="472"/>
      <c r="P3" s="571"/>
      <c r="Q3" s="571"/>
      <c r="R3" s="571"/>
      <c r="S3" s="189"/>
      <c r="T3" s="571"/>
      <c r="U3" s="571"/>
      <c r="V3" s="472"/>
      <c r="W3" s="571"/>
      <c r="X3" s="571"/>
      <c r="Y3" s="472"/>
      <c r="Z3" s="572"/>
      <c r="AA3" s="472"/>
      <c r="AB3" s="472"/>
      <c r="AC3" s="571"/>
      <c r="AD3" s="571"/>
      <c r="AE3" s="571"/>
      <c r="AF3" s="189"/>
      <c r="AG3" s="189"/>
      <c r="AH3" s="189"/>
      <c r="AI3" s="189"/>
      <c r="AJ3" s="189"/>
    </row>
    <row r="4" spans="1:36" s="191" customFormat="1" ht="17.25" customHeight="1" thickBot="1">
      <c r="A4" s="191" t="s">
        <v>950</v>
      </c>
      <c r="R4" s="488"/>
      <c r="S4" s="193" t="s">
        <v>951</v>
      </c>
      <c r="T4" s="191" t="s">
        <v>950</v>
      </c>
      <c r="U4" s="488"/>
      <c r="Z4" s="193"/>
      <c r="AD4" s="488"/>
      <c r="AE4" s="488"/>
      <c r="AJ4" s="193" t="s">
        <v>951</v>
      </c>
    </row>
    <row r="5" spans="1:36" s="436" customFormat="1" ht="24.75" customHeight="1">
      <c r="A5" s="1283" t="s">
        <v>952</v>
      </c>
      <c r="B5" s="731" t="s">
        <v>953</v>
      </c>
      <c r="C5" s="1286" t="s">
        <v>954</v>
      </c>
      <c r="D5" s="732" t="s">
        <v>955</v>
      </c>
      <c r="E5" s="1286" t="s">
        <v>956</v>
      </c>
      <c r="F5" s="1286" t="s">
        <v>957</v>
      </c>
      <c r="G5" s="733" t="s">
        <v>958</v>
      </c>
      <c r="H5" s="1286" t="s">
        <v>959</v>
      </c>
      <c r="I5" s="1358" t="s">
        <v>960</v>
      </c>
      <c r="J5" s="1286" t="s">
        <v>961</v>
      </c>
      <c r="K5" s="1286" t="s">
        <v>962</v>
      </c>
      <c r="L5" s="1364" t="s">
        <v>963</v>
      </c>
      <c r="M5" s="734" t="s">
        <v>964</v>
      </c>
      <c r="N5" s="734" t="s">
        <v>965</v>
      </c>
      <c r="O5" s="1286" t="s">
        <v>966</v>
      </c>
      <c r="P5" s="1286" t="s">
        <v>967</v>
      </c>
      <c r="Q5" s="1286" t="s">
        <v>968</v>
      </c>
      <c r="R5" s="731" t="s">
        <v>969</v>
      </c>
      <c r="S5" s="1203" t="s">
        <v>970</v>
      </c>
      <c r="T5" s="1283" t="s">
        <v>952</v>
      </c>
      <c r="U5" s="1286" t="s">
        <v>971</v>
      </c>
      <c r="V5" s="1271" t="s">
        <v>972</v>
      </c>
      <c r="W5" s="1286" t="s">
        <v>973</v>
      </c>
      <c r="X5" s="1271" t="s">
        <v>974</v>
      </c>
      <c r="Y5" s="1358" t="s">
        <v>975</v>
      </c>
      <c r="Z5" s="1365" t="s">
        <v>976</v>
      </c>
      <c r="AA5" s="1286" t="s">
        <v>977</v>
      </c>
      <c r="AB5" s="1358" t="s">
        <v>978</v>
      </c>
      <c r="AC5" s="1358" t="s">
        <v>979</v>
      </c>
      <c r="AD5" s="1286" t="s">
        <v>980</v>
      </c>
      <c r="AE5" s="1358" t="s">
        <v>981</v>
      </c>
      <c r="AF5" s="731" t="s">
        <v>982</v>
      </c>
      <c r="AG5" s="731" t="s">
        <v>983</v>
      </c>
      <c r="AH5" s="731" t="s">
        <v>984</v>
      </c>
      <c r="AI5" s="1286" t="s">
        <v>985</v>
      </c>
      <c r="AJ5" s="1203" t="s">
        <v>970</v>
      </c>
    </row>
    <row r="6" spans="1:36" s="436" customFormat="1" ht="19.5" customHeight="1">
      <c r="A6" s="1284"/>
      <c r="B6" s="610"/>
      <c r="C6" s="1287"/>
      <c r="D6" s="735"/>
      <c r="E6" s="1296"/>
      <c r="F6" s="1296"/>
      <c r="G6" s="736"/>
      <c r="H6" s="1287"/>
      <c r="I6" s="1359"/>
      <c r="J6" s="1287"/>
      <c r="K6" s="1287"/>
      <c r="L6" s="1306"/>
      <c r="M6" s="737"/>
      <c r="N6" s="737"/>
      <c r="O6" s="1287"/>
      <c r="P6" s="1296"/>
      <c r="Q6" s="1296"/>
      <c r="R6" s="610"/>
      <c r="S6" s="1360"/>
      <c r="T6" s="1284"/>
      <c r="U6" s="1287"/>
      <c r="V6" s="1272"/>
      <c r="W6" s="1287"/>
      <c r="X6" s="1287"/>
      <c r="Y6" s="1359"/>
      <c r="Z6" s="1366"/>
      <c r="AA6" s="1296"/>
      <c r="AB6" s="1359"/>
      <c r="AC6" s="1367"/>
      <c r="AD6" s="1296"/>
      <c r="AE6" s="1359"/>
      <c r="AF6" s="610"/>
      <c r="AG6" s="610"/>
      <c r="AH6" s="610"/>
      <c r="AI6" s="1287"/>
      <c r="AJ6" s="1360"/>
    </row>
    <row r="7" spans="1:36" s="436" customFormat="1" ht="8.25" customHeight="1">
      <c r="A7" s="1284"/>
      <c r="B7" s="437"/>
      <c r="C7" s="1287"/>
      <c r="D7" s="738"/>
      <c r="E7" s="1362" t="s">
        <v>986</v>
      </c>
      <c r="F7" s="1296"/>
      <c r="G7" s="736"/>
      <c r="H7" s="1287"/>
      <c r="I7" s="1359"/>
      <c r="J7" s="739"/>
      <c r="K7" s="1221" t="s">
        <v>987</v>
      </c>
      <c r="L7" s="1368" t="s">
        <v>988</v>
      </c>
      <c r="M7" s="740"/>
      <c r="N7" s="740"/>
      <c r="O7" s="449"/>
      <c r="P7" s="610"/>
      <c r="Q7" s="1221" t="s">
        <v>989</v>
      </c>
      <c r="R7" s="437"/>
      <c r="S7" s="1360"/>
      <c r="T7" s="1284"/>
      <c r="U7" s="741"/>
      <c r="V7" s="1221" t="s">
        <v>990</v>
      </c>
      <c r="W7" s="1287"/>
      <c r="X7" s="741"/>
      <c r="Y7" s="742"/>
      <c r="Z7" s="440"/>
      <c r="AA7" s="1221" t="s">
        <v>991</v>
      </c>
      <c r="AB7" s="1362" t="s">
        <v>992</v>
      </c>
      <c r="AC7" s="1362" t="s">
        <v>993</v>
      </c>
      <c r="AD7" s="743"/>
      <c r="AE7" s="744"/>
      <c r="AF7" s="745"/>
      <c r="AG7" s="745"/>
      <c r="AH7" s="741"/>
      <c r="AI7" s="741"/>
      <c r="AJ7" s="1360"/>
    </row>
    <row r="8" spans="1:36" s="436" customFormat="1" ht="59.25" customHeight="1">
      <c r="A8" s="1285"/>
      <c r="B8" s="451" t="s">
        <v>42</v>
      </c>
      <c r="C8" s="630" t="s">
        <v>994</v>
      </c>
      <c r="D8" s="746" t="s">
        <v>995</v>
      </c>
      <c r="E8" s="1363"/>
      <c r="F8" s="496" t="s">
        <v>996</v>
      </c>
      <c r="G8" s="747" t="s">
        <v>997</v>
      </c>
      <c r="H8" s="451" t="s">
        <v>998</v>
      </c>
      <c r="I8" s="747" t="s">
        <v>999</v>
      </c>
      <c r="J8" s="748" t="s">
        <v>1000</v>
      </c>
      <c r="K8" s="1222"/>
      <c r="L8" s="1369"/>
      <c r="M8" s="749" t="s">
        <v>1001</v>
      </c>
      <c r="N8" s="749" t="s">
        <v>1002</v>
      </c>
      <c r="O8" s="450" t="s">
        <v>1003</v>
      </c>
      <c r="P8" s="451" t="s">
        <v>1004</v>
      </c>
      <c r="Q8" s="1222"/>
      <c r="R8" s="451" t="s">
        <v>1005</v>
      </c>
      <c r="S8" s="1361"/>
      <c r="T8" s="1285"/>
      <c r="U8" s="450" t="s">
        <v>1006</v>
      </c>
      <c r="V8" s="1222"/>
      <c r="W8" s="750" t="s">
        <v>1007</v>
      </c>
      <c r="X8" s="750" t="s">
        <v>1008</v>
      </c>
      <c r="Y8" s="751" t="s">
        <v>1009</v>
      </c>
      <c r="Z8" s="752" t="s">
        <v>1010</v>
      </c>
      <c r="AA8" s="1222"/>
      <c r="AB8" s="1363"/>
      <c r="AC8" s="1363"/>
      <c r="AD8" s="451" t="s">
        <v>1011</v>
      </c>
      <c r="AE8" s="753" t="s">
        <v>1012</v>
      </c>
      <c r="AF8" s="496" t="s">
        <v>1013</v>
      </c>
      <c r="AG8" s="496" t="s">
        <v>1014</v>
      </c>
      <c r="AH8" s="496" t="s">
        <v>1015</v>
      </c>
      <c r="AI8" s="750" t="s">
        <v>1016</v>
      </c>
      <c r="AJ8" s="1361"/>
    </row>
    <row r="9" spans="1:36" s="221" customFormat="1" ht="39" customHeight="1">
      <c r="A9" s="452">
        <v>2011</v>
      </c>
      <c r="B9" s="217">
        <v>4510</v>
      </c>
      <c r="C9" s="218">
        <v>32</v>
      </c>
      <c r="D9" s="423" t="s">
        <v>46</v>
      </c>
      <c r="E9" s="218">
        <v>1973</v>
      </c>
      <c r="F9" s="218">
        <v>75</v>
      </c>
      <c r="G9" s="423" t="s">
        <v>493</v>
      </c>
      <c r="H9" s="218">
        <v>13</v>
      </c>
      <c r="I9" s="423" t="s">
        <v>46</v>
      </c>
      <c r="J9" s="218">
        <v>9</v>
      </c>
      <c r="K9" s="754">
        <v>64</v>
      </c>
      <c r="L9" s="218">
        <v>69</v>
      </c>
      <c r="M9" s="423" t="s">
        <v>46</v>
      </c>
      <c r="N9" s="423" t="s">
        <v>46</v>
      </c>
      <c r="O9" s="218">
        <v>238</v>
      </c>
      <c r="P9" s="218">
        <v>42</v>
      </c>
      <c r="Q9" s="218">
        <v>49</v>
      </c>
      <c r="R9" s="501">
        <v>215</v>
      </c>
      <c r="S9" s="620">
        <v>2011</v>
      </c>
      <c r="T9" s="597">
        <v>2011</v>
      </c>
      <c r="U9" s="598">
        <v>161</v>
      </c>
      <c r="V9" s="218">
        <v>99</v>
      </c>
      <c r="W9" s="218">
        <v>53</v>
      </c>
      <c r="X9" s="218">
        <v>1281</v>
      </c>
      <c r="Y9" s="423" t="s">
        <v>46</v>
      </c>
      <c r="Z9" s="218">
        <v>1</v>
      </c>
      <c r="AA9" s="218">
        <v>4</v>
      </c>
      <c r="AB9" s="755" t="s">
        <v>46</v>
      </c>
      <c r="AC9" s="423" t="s">
        <v>46</v>
      </c>
      <c r="AD9" s="218">
        <v>2</v>
      </c>
      <c r="AE9" s="756" t="s">
        <v>46</v>
      </c>
      <c r="AF9" s="218">
        <v>3</v>
      </c>
      <c r="AG9" s="218">
        <v>0</v>
      </c>
      <c r="AH9" s="218">
        <v>16</v>
      </c>
      <c r="AI9" s="218">
        <v>143</v>
      </c>
      <c r="AJ9" s="502">
        <v>2011</v>
      </c>
    </row>
    <row r="10" spans="1:36" s="221" customFormat="1" ht="39" customHeight="1">
      <c r="A10" s="452">
        <v>2012</v>
      </c>
      <c r="B10" s="217">
        <v>4788</v>
      </c>
      <c r="C10" s="218">
        <v>34</v>
      </c>
      <c r="D10" s="423">
        <v>4</v>
      </c>
      <c r="E10" s="218">
        <v>2085</v>
      </c>
      <c r="F10" s="218">
        <v>18</v>
      </c>
      <c r="G10" s="423">
        <v>51</v>
      </c>
      <c r="H10" s="218">
        <v>12</v>
      </c>
      <c r="I10" s="423">
        <v>6</v>
      </c>
      <c r="J10" s="218">
        <v>9</v>
      </c>
      <c r="K10" s="757">
        <v>60</v>
      </c>
      <c r="L10" s="218">
        <v>88</v>
      </c>
      <c r="M10" s="423">
        <v>3</v>
      </c>
      <c r="N10" s="423">
        <v>12</v>
      </c>
      <c r="O10" s="218">
        <v>241</v>
      </c>
      <c r="P10" s="758">
        <v>47</v>
      </c>
      <c r="Q10" s="218">
        <v>51</v>
      </c>
      <c r="R10" s="219">
        <v>222</v>
      </c>
      <c r="S10" s="620">
        <v>2012</v>
      </c>
      <c r="T10" s="597">
        <v>2012</v>
      </c>
      <c r="U10" s="218">
        <v>172</v>
      </c>
      <c r="V10" s="218">
        <v>106</v>
      </c>
      <c r="W10" s="218">
        <v>50</v>
      </c>
      <c r="X10" s="218">
        <v>1319</v>
      </c>
      <c r="Y10" s="423">
        <v>12</v>
      </c>
      <c r="Z10" s="218">
        <v>5</v>
      </c>
      <c r="AA10" s="218">
        <v>4</v>
      </c>
      <c r="AB10" s="423">
        <v>0</v>
      </c>
      <c r="AC10" s="423">
        <v>2</v>
      </c>
      <c r="AD10" s="218">
        <v>2</v>
      </c>
      <c r="AE10" s="423">
        <v>3</v>
      </c>
      <c r="AF10" s="218">
        <v>4</v>
      </c>
      <c r="AG10" s="218">
        <v>0</v>
      </c>
      <c r="AH10" s="218">
        <v>19</v>
      </c>
      <c r="AI10" s="218">
        <v>147</v>
      </c>
      <c r="AJ10" s="502">
        <v>2012</v>
      </c>
    </row>
    <row r="11" spans="1:36" s="221" customFormat="1" ht="39" customHeight="1">
      <c r="A11" s="452">
        <v>2013</v>
      </c>
      <c r="B11" s="217">
        <v>5095</v>
      </c>
      <c r="C11" s="218">
        <v>41</v>
      </c>
      <c r="D11" s="423">
        <v>0</v>
      </c>
      <c r="E11" s="218">
        <v>2100</v>
      </c>
      <c r="F11" s="218">
        <v>24</v>
      </c>
      <c r="G11" s="423">
        <v>49</v>
      </c>
      <c r="H11" s="218">
        <v>11</v>
      </c>
      <c r="I11" s="423">
        <v>6</v>
      </c>
      <c r="J11" s="218">
        <v>9</v>
      </c>
      <c r="K11" s="757">
        <v>75</v>
      </c>
      <c r="L11" s="218">
        <v>95</v>
      </c>
      <c r="M11" s="423">
        <v>2</v>
      </c>
      <c r="N11" s="423">
        <v>31</v>
      </c>
      <c r="O11" s="218">
        <v>243</v>
      </c>
      <c r="P11" s="758">
        <v>48</v>
      </c>
      <c r="Q11" s="218">
        <v>57</v>
      </c>
      <c r="R11" s="219">
        <v>234</v>
      </c>
      <c r="S11" s="620">
        <v>2013</v>
      </c>
      <c r="T11" s="597">
        <v>2013</v>
      </c>
      <c r="U11" s="218">
        <v>184</v>
      </c>
      <c r="V11" s="218">
        <v>107</v>
      </c>
      <c r="W11" s="218">
        <v>50</v>
      </c>
      <c r="X11" s="218">
        <v>1407</v>
      </c>
      <c r="Y11" s="423">
        <v>12</v>
      </c>
      <c r="Z11" s="218">
        <v>4</v>
      </c>
      <c r="AA11" s="218">
        <v>4</v>
      </c>
      <c r="AB11" s="423">
        <v>0</v>
      </c>
      <c r="AC11" s="423">
        <v>0</v>
      </c>
      <c r="AD11" s="218">
        <v>2</v>
      </c>
      <c r="AE11" s="423">
        <v>0</v>
      </c>
      <c r="AF11" s="218">
        <v>4</v>
      </c>
      <c r="AG11" s="218">
        <v>0</v>
      </c>
      <c r="AH11" s="218">
        <v>17</v>
      </c>
      <c r="AI11" s="218">
        <v>273</v>
      </c>
      <c r="AJ11" s="502">
        <v>2013</v>
      </c>
    </row>
    <row r="12" spans="1:36" s="226" customFormat="1" ht="39" customHeight="1">
      <c r="A12" s="452">
        <v>2014</v>
      </c>
      <c r="B12" s="217">
        <v>6396</v>
      </c>
      <c r="C12" s="218">
        <v>38</v>
      </c>
      <c r="D12" s="218">
        <v>5</v>
      </c>
      <c r="E12" s="218">
        <v>1949</v>
      </c>
      <c r="F12" s="218">
        <v>22</v>
      </c>
      <c r="G12" s="218">
        <v>57</v>
      </c>
      <c r="H12" s="218">
        <v>8</v>
      </c>
      <c r="I12" s="218">
        <v>5</v>
      </c>
      <c r="J12" s="218">
        <v>7</v>
      </c>
      <c r="K12" s="757">
        <v>72</v>
      </c>
      <c r="L12" s="218">
        <v>103</v>
      </c>
      <c r="M12" s="218">
        <v>2</v>
      </c>
      <c r="N12" s="218">
        <v>29</v>
      </c>
      <c r="O12" s="218">
        <v>365</v>
      </c>
      <c r="P12" s="218">
        <v>61</v>
      </c>
      <c r="Q12" s="218">
        <v>57</v>
      </c>
      <c r="R12" s="219">
        <v>239</v>
      </c>
      <c r="S12" s="620">
        <v>2014</v>
      </c>
      <c r="T12" s="597">
        <v>2014</v>
      </c>
      <c r="U12" s="218">
        <v>0</v>
      </c>
      <c r="V12" s="218">
        <v>0</v>
      </c>
      <c r="W12" s="218">
        <v>0</v>
      </c>
      <c r="X12" s="218">
        <v>0</v>
      </c>
      <c r="Y12" s="218">
        <v>0</v>
      </c>
      <c r="Z12" s="218">
        <v>0</v>
      </c>
      <c r="AA12" s="218">
        <v>0</v>
      </c>
      <c r="AB12" s="218">
        <v>0</v>
      </c>
      <c r="AC12" s="218">
        <v>0</v>
      </c>
      <c r="AD12" s="218">
        <v>0</v>
      </c>
      <c r="AE12" s="218">
        <v>0</v>
      </c>
      <c r="AF12" s="218">
        <v>0</v>
      </c>
      <c r="AG12" s="218">
        <v>0</v>
      </c>
      <c r="AH12" s="218">
        <v>0</v>
      </c>
      <c r="AI12" s="218">
        <v>0</v>
      </c>
      <c r="AJ12" s="502">
        <v>2014</v>
      </c>
    </row>
    <row r="13" spans="1:36" s="226" customFormat="1" ht="39" customHeight="1">
      <c r="A13" s="452">
        <v>2015</v>
      </c>
      <c r="B13" s="217">
        <v>2963</v>
      </c>
      <c r="C13" s="218">
        <v>39</v>
      </c>
      <c r="D13" s="218">
        <v>5</v>
      </c>
      <c r="E13" s="218">
        <v>1887</v>
      </c>
      <c r="F13" s="218">
        <v>23</v>
      </c>
      <c r="G13" s="218">
        <v>57</v>
      </c>
      <c r="H13" s="218">
        <v>9</v>
      </c>
      <c r="I13" s="218">
        <v>4</v>
      </c>
      <c r="J13" s="218">
        <v>9</v>
      </c>
      <c r="K13" s="757">
        <v>66</v>
      </c>
      <c r="L13" s="218">
        <v>112</v>
      </c>
      <c r="M13" s="218">
        <v>2</v>
      </c>
      <c r="N13" s="218">
        <v>19</v>
      </c>
      <c r="O13" s="218">
        <v>369</v>
      </c>
      <c r="P13" s="218">
        <v>60</v>
      </c>
      <c r="Q13" s="218">
        <v>56</v>
      </c>
      <c r="R13" s="219">
        <v>246</v>
      </c>
      <c r="S13" s="620">
        <v>2015</v>
      </c>
      <c r="T13" s="597">
        <v>2015</v>
      </c>
      <c r="U13" s="218">
        <v>188</v>
      </c>
      <c r="V13" s="218">
        <v>98</v>
      </c>
      <c r="W13" s="218">
        <v>48</v>
      </c>
      <c r="X13" s="218">
        <v>3137</v>
      </c>
      <c r="Y13" s="218">
        <v>9</v>
      </c>
      <c r="Z13" s="218">
        <v>4</v>
      </c>
      <c r="AA13" s="218">
        <v>5</v>
      </c>
      <c r="AB13" s="218">
        <v>0</v>
      </c>
      <c r="AC13" s="218">
        <v>2</v>
      </c>
      <c r="AD13" s="218">
        <v>2</v>
      </c>
      <c r="AE13" s="218">
        <v>3</v>
      </c>
      <c r="AF13" s="218">
        <v>5</v>
      </c>
      <c r="AG13" s="218">
        <v>1</v>
      </c>
      <c r="AH13" s="218">
        <v>23</v>
      </c>
      <c r="AI13" s="218">
        <v>276</v>
      </c>
      <c r="AJ13" s="502">
        <v>2015</v>
      </c>
    </row>
    <row r="14" spans="1:36" s="226" customFormat="1" ht="39" customHeight="1">
      <c r="A14" s="456">
        <v>2016</v>
      </c>
      <c r="B14" s="457">
        <f t="shared" ref="B14:R14" si="0">SUM(B15:B25)</f>
        <v>6937</v>
      </c>
      <c r="C14" s="458">
        <f t="shared" si="0"/>
        <v>44</v>
      </c>
      <c r="D14" s="458">
        <f t="shared" si="0"/>
        <v>7</v>
      </c>
      <c r="E14" s="458">
        <f t="shared" si="0"/>
        <v>1982</v>
      </c>
      <c r="F14" s="458">
        <f t="shared" si="0"/>
        <v>25</v>
      </c>
      <c r="G14" s="458">
        <f t="shared" si="0"/>
        <v>59</v>
      </c>
      <c r="H14" s="458">
        <f t="shared" si="0"/>
        <v>9</v>
      </c>
      <c r="I14" s="458">
        <f t="shared" si="0"/>
        <v>4</v>
      </c>
      <c r="J14" s="458">
        <f t="shared" si="0"/>
        <v>9</v>
      </c>
      <c r="K14" s="458">
        <f t="shared" si="0"/>
        <v>69</v>
      </c>
      <c r="L14" s="458">
        <f t="shared" si="0"/>
        <v>114</v>
      </c>
      <c r="M14" s="458">
        <f t="shared" si="0"/>
        <v>2</v>
      </c>
      <c r="N14" s="458">
        <f t="shared" si="0"/>
        <v>20</v>
      </c>
      <c r="O14" s="458">
        <f t="shared" si="0"/>
        <v>376</v>
      </c>
      <c r="P14" s="458">
        <f t="shared" si="0"/>
        <v>61</v>
      </c>
      <c r="Q14" s="458">
        <f t="shared" si="0"/>
        <v>61</v>
      </c>
      <c r="R14" s="459">
        <f t="shared" si="0"/>
        <v>251</v>
      </c>
      <c r="S14" s="621">
        <v>2016</v>
      </c>
      <c r="T14" s="600">
        <v>2016</v>
      </c>
      <c r="U14" s="458">
        <f t="shared" ref="U14:AI14" si="1">SUM(U15:U25)</f>
        <v>215</v>
      </c>
      <c r="V14" s="458">
        <f t="shared" si="1"/>
        <v>98</v>
      </c>
      <c r="W14" s="458">
        <f t="shared" si="1"/>
        <v>49</v>
      </c>
      <c r="X14" s="458">
        <f t="shared" si="1"/>
        <v>3134</v>
      </c>
      <c r="Y14" s="458">
        <f t="shared" si="1"/>
        <v>10</v>
      </c>
      <c r="Z14" s="458">
        <f t="shared" si="1"/>
        <v>3</v>
      </c>
      <c r="AA14" s="458">
        <f t="shared" si="1"/>
        <v>5</v>
      </c>
      <c r="AB14" s="458">
        <f t="shared" si="1"/>
        <v>0</v>
      </c>
      <c r="AC14" s="458">
        <f t="shared" si="1"/>
        <v>2</v>
      </c>
      <c r="AD14" s="458">
        <f t="shared" si="1"/>
        <v>2</v>
      </c>
      <c r="AE14" s="458">
        <f t="shared" si="1"/>
        <v>3</v>
      </c>
      <c r="AF14" s="458">
        <f t="shared" si="1"/>
        <v>5</v>
      </c>
      <c r="AG14" s="458">
        <f t="shared" si="1"/>
        <v>1</v>
      </c>
      <c r="AH14" s="458">
        <f t="shared" si="1"/>
        <v>22</v>
      </c>
      <c r="AI14" s="458">
        <f t="shared" si="1"/>
        <v>289</v>
      </c>
      <c r="AJ14" s="485">
        <v>2016</v>
      </c>
    </row>
    <row r="15" spans="1:36" s="221" customFormat="1" ht="30" customHeight="1">
      <c r="A15" s="543" t="s">
        <v>561</v>
      </c>
      <c r="B15" s="935">
        <v>2102</v>
      </c>
      <c r="C15" s="936">
        <v>23</v>
      </c>
      <c r="D15" s="936">
        <v>3</v>
      </c>
      <c r="E15" s="936">
        <v>1320</v>
      </c>
      <c r="F15" s="936">
        <v>10</v>
      </c>
      <c r="G15" s="936">
        <v>27</v>
      </c>
      <c r="H15" s="936">
        <v>7</v>
      </c>
      <c r="I15" s="936">
        <v>2</v>
      </c>
      <c r="J15" s="936">
        <v>8</v>
      </c>
      <c r="K15" s="936">
        <v>24</v>
      </c>
      <c r="L15" s="936">
        <v>67</v>
      </c>
      <c r="M15" s="936">
        <v>2</v>
      </c>
      <c r="N15" s="936">
        <v>11</v>
      </c>
      <c r="O15" s="936">
        <v>97</v>
      </c>
      <c r="P15" s="936">
        <v>26</v>
      </c>
      <c r="Q15" s="936">
        <v>53</v>
      </c>
      <c r="R15" s="936">
        <v>13</v>
      </c>
      <c r="S15" s="217" t="s">
        <v>564</v>
      </c>
      <c r="T15" s="219" t="s">
        <v>561</v>
      </c>
      <c r="U15" s="936">
        <v>46</v>
      </c>
      <c r="V15" s="936">
        <v>40</v>
      </c>
      <c r="W15" s="936">
        <v>24</v>
      </c>
      <c r="X15" s="936">
        <v>152</v>
      </c>
      <c r="Y15" s="936">
        <v>3</v>
      </c>
      <c r="Z15" s="936">
        <v>2</v>
      </c>
      <c r="AA15" s="936">
        <v>3</v>
      </c>
      <c r="AB15" s="936">
        <v>0</v>
      </c>
      <c r="AC15" s="936">
        <v>0</v>
      </c>
      <c r="AD15" s="936">
        <v>0</v>
      </c>
      <c r="AE15" s="936">
        <v>0</v>
      </c>
      <c r="AF15" s="936">
        <v>0</v>
      </c>
      <c r="AG15" s="936">
        <v>0</v>
      </c>
      <c r="AH15" s="936">
        <v>7</v>
      </c>
      <c r="AI15" s="936">
        <v>132</v>
      </c>
      <c r="AJ15" s="462" t="s">
        <v>564</v>
      </c>
    </row>
    <row r="16" spans="1:36" s="221" customFormat="1" ht="30" customHeight="1">
      <c r="A16" s="543" t="s">
        <v>228</v>
      </c>
      <c r="B16" s="935">
        <v>699</v>
      </c>
      <c r="C16" s="936">
        <v>6</v>
      </c>
      <c r="D16" s="936">
        <v>2</v>
      </c>
      <c r="E16" s="936">
        <v>186</v>
      </c>
      <c r="F16" s="936">
        <v>3</v>
      </c>
      <c r="G16" s="936">
        <v>8</v>
      </c>
      <c r="H16" s="936">
        <v>1</v>
      </c>
      <c r="I16" s="936">
        <v>1</v>
      </c>
      <c r="J16" s="936">
        <v>0</v>
      </c>
      <c r="K16" s="936">
        <v>9</v>
      </c>
      <c r="L16" s="936">
        <v>7</v>
      </c>
      <c r="M16" s="936">
        <v>0</v>
      </c>
      <c r="N16" s="936">
        <v>0</v>
      </c>
      <c r="O16" s="936">
        <v>10</v>
      </c>
      <c r="P16" s="936">
        <v>21</v>
      </c>
      <c r="Q16" s="936">
        <v>3</v>
      </c>
      <c r="R16" s="936">
        <v>47</v>
      </c>
      <c r="S16" s="217" t="s">
        <v>229</v>
      </c>
      <c r="T16" s="219" t="s">
        <v>228</v>
      </c>
      <c r="U16" s="936">
        <v>19</v>
      </c>
      <c r="V16" s="936">
        <v>11</v>
      </c>
      <c r="W16" s="936">
        <v>7</v>
      </c>
      <c r="X16" s="936">
        <v>258</v>
      </c>
      <c r="Y16" s="936">
        <v>0</v>
      </c>
      <c r="Z16" s="936">
        <v>0</v>
      </c>
      <c r="AA16" s="936">
        <v>1</v>
      </c>
      <c r="AB16" s="936">
        <v>0</v>
      </c>
      <c r="AC16" s="936">
        <v>0</v>
      </c>
      <c r="AD16" s="936">
        <v>0</v>
      </c>
      <c r="AE16" s="936">
        <v>0</v>
      </c>
      <c r="AF16" s="936">
        <v>0</v>
      </c>
      <c r="AG16" s="936">
        <v>0</v>
      </c>
      <c r="AH16" s="936">
        <v>0</v>
      </c>
      <c r="AI16" s="936">
        <v>96</v>
      </c>
      <c r="AJ16" s="462" t="s">
        <v>229</v>
      </c>
    </row>
    <row r="17" spans="1:36" s="221" customFormat="1" ht="30" customHeight="1">
      <c r="A17" s="543" t="s">
        <v>230</v>
      </c>
      <c r="B17" s="935">
        <v>576</v>
      </c>
      <c r="C17" s="936">
        <v>9</v>
      </c>
      <c r="D17" s="936">
        <v>0</v>
      </c>
      <c r="E17" s="936">
        <v>89</v>
      </c>
      <c r="F17" s="936">
        <v>6</v>
      </c>
      <c r="G17" s="936">
        <v>4</v>
      </c>
      <c r="H17" s="936">
        <v>0</v>
      </c>
      <c r="I17" s="936">
        <v>0</v>
      </c>
      <c r="J17" s="936">
        <v>0</v>
      </c>
      <c r="K17" s="936">
        <v>9</v>
      </c>
      <c r="L17" s="936">
        <v>16</v>
      </c>
      <c r="M17" s="936">
        <v>0</v>
      </c>
      <c r="N17" s="936">
        <v>1</v>
      </c>
      <c r="O17" s="936">
        <v>54</v>
      </c>
      <c r="P17" s="936">
        <v>3</v>
      </c>
      <c r="Q17" s="936">
        <v>2</v>
      </c>
      <c r="R17" s="936">
        <v>7</v>
      </c>
      <c r="S17" s="217" t="s">
        <v>231</v>
      </c>
      <c r="T17" s="219" t="s">
        <v>230</v>
      </c>
      <c r="U17" s="936">
        <v>24</v>
      </c>
      <c r="V17" s="936">
        <v>6</v>
      </c>
      <c r="W17" s="936">
        <v>1</v>
      </c>
      <c r="X17" s="936">
        <v>298</v>
      </c>
      <c r="Y17" s="936">
        <v>2</v>
      </c>
      <c r="Z17" s="936">
        <v>1</v>
      </c>
      <c r="AA17" s="936">
        <v>1</v>
      </c>
      <c r="AB17" s="936">
        <v>0</v>
      </c>
      <c r="AC17" s="936">
        <v>0</v>
      </c>
      <c r="AD17" s="936">
        <v>0</v>
      </c>
      <c r="AE17" s="936">
        <v>0</v>
      </c>
      <c r="AF17" s="936">
        <v>2</v>
      </c>
      <c r="AG17" s="936">
        <v>1</v>
      </c>
      <c r="AH17" s="936">
        <v>3</v>
      </c>
      <c r="AI17" s="936">
        <v>34</v>
      </c>
      <c r="AJ17" s="462" t="s">
        <v>231</v>
      </c>
    </row>
    <row r="18" spans="1:36" s="221" customFormat="1" ht="30" customHeight="1">
      <c r="A18" s="543" t="s">
        <v>232</v>
      </c>
      <c r="B18" s="935">
        <v>452</v>
      </c>
      <c r="C18" s="936">
        <v>1</v>
      </c>
      <c r="D18" s="936">
        <v>0</v>
      </c>
      <c r="E18" s="936">
        <v>63</v>
      </c>
      <c r="F18" s="936">
        <v>0</v>
      </c>
      <c r="G18" s="936">
        <v>2</v>
      </c>
      <c r="H18" s="936">
        <v>0</v>
      </c>
      <c r="I18" s="936">
        <v>1</v>
      </c>
      <c r="J18" s="936">
        <v>0</v>
      </c>
      <c r="K18" s="936">
        <v>3</v>
      </c>
      <c r="L18" s="936">
        <v>2</v>
      </c>
      <c r="M18" s="936">
        <v>0</v>
      </c>
      <c r="N18" s="936">
        <v>0</v>
      </c>
      <c r="O18" s="936">
        <v>37</v>
      </c>
      <c r="P18" s="936">
        <v>2</v>
      </c>
      <c r="Q18" s="936">
        <v>1</v>
      </c>
      <c r="R18" s="936">
        <v>24</v>
      </c>
      <c r="S18" s="217" t="s">
        <v>233</v>
      </c>
      <c r="T18" s="219" t="s">
        <v>232</v>
      </c>
      <c r="U18" s="936">
        <v>26</v>
      </c>
      <c r="V18" s="936">
        <v>9</v>
      </c>
      <c r="W18" s="936">
        <v>8</v>
      </c>
      <c r="X18" s="936">
        <v>269</v>
      </c>
      <c r="Y18" s="936">
        <v>1</v>
      </c>
      <c r="Z18" s="936">
        <v>0</v>
      </c>
      <c r="AA18" s="936">
        <v>0</v>
      </c>
      <c r="AB18" s="936">
        <v>0</v>
      </c>
      <c r="AC18" s="936">
        <v>2</v>
      </c>
      <c r="AD18" s="936">
        <v>0</v>
      </c>
      <c r="AE18" s="936">
        <v>1</v>
      </c>
      <c r="AF18" s="936">
        <v>0</v>
      </c>
      <c r="AG18" s="936">
        <v>0</v>
      </c>
      <c r="AH18" s="936">
        <v>0</v>
      </c>
      <c r="AI18" s="936">
        <v>0</v>
      </c>
      <c r="AJ18" s="462" t="s">
        <v>233</v>
      </c>
    </row>
    <row r="19" spans="1:36" s="221" customFormat="1" ht="30" customHeight="1">
      <c r="A19" s="543" t="s">
        <v>234</v>
      </c>
      <c r="B19" s="935">
        <v>567</v>
      </c>
      <c r="C19" s="936">
        <v>0</v>
      </c>
      <c r="D19" s="936">
        <v>0</v>
      </c>
      <c r="E19" s="936">
        <v>40</v>
      </c>
      <c r="F19" s="936">
        <v>0</v>
      </c>
      <c r="G19" s="936">
        <v>2</v>
      </c>
      <c r="H19" s="936">
        <v>0</v>
      </c>
      <c r="I19" s="936">
        <v>0</v>
      </c>
      <c r="J19" s="936">
        <v>0</v>
      </c>
      <c r="K19" s="936">
        <v>7</v>
      </c>
      <c r="L19" s="936">
        <v>6</v>
      </c>
      <c r="M19" s="936">
        <v>0</v>
      </c>
      <c r="N19" s="936">
        <v>1</v>
      </c>
      <c r="O19" s="936">
        <v>22</v>
      </c>
      <c r="P19" s="936">
        <v>0</v>
      </c>
      <c r="Q19" s="936">
        <v>0</v>
      </c>
      <c r="R19" s="936">
        <v>13</v>
      </c>
      <c r="S19" s="217" t="s">
        <v>235</v>
      </c>
      <c r="T19" s="219" t="s">
        <v>234</v>
      </c>
      <c r="U19" s="936">
        <v>13</v>
      </c>
      <c r="V19" s="936">
        <v>3</v>
      </c>
      <c r="W19" s="936">
        <v>2</v>
      </c>
      <c r="X19" s="936">
        <v>457</v>
      </c>
      <c r="Y19" s="936">
        <v>0</v>
      </c>
      <c r="Z19" s="936">
        <v>0</v>
      </c>
      <c r="AA19" s="936">
        <v>0</v>
      </c>
      <c r="AB19" s="936">
        <v>0</v>
      </c>
      <c r="AC19" s="936">
        <v>0</v>
      </c>
      <c r="AD19" s="936">
        <v>0</v>
      </c>
      <c r="AE19" s="936">
        <v>0</v>
      </c>
      <c r="AF19" s="936">
        <v>0</v>
      </c>
      <c r="AG19" s="936">
        <v>0</v>
      </c>
      <c r="AH19" s="936">
        <v>0</v>
      </c>
      <c r="AI19" s="936">
        <v>1</v>
      </c>
      <c r="AJ19" s="462" t="s">
        <v>235</v>
      </c>
    </row>
    <row r="20" spans="1:36" s="221" customFormat="1" ht="30" customHeight="1">
      <c r="A20" s="543" t="s">
        <v>236</v>
      </c>
      <c r="B20" s="935">
        <v>369</v>
      </c>
      <c r="C20" s="936">
        <v>0</v>
      </c>
      <c r="D20" s="936">
        <v>0</v>
      </c>
      <c r="E20" s="936">
        <v>26</v>
      </c>
      <c r="F20" s="936">
        <v>0</v>
      </c>
      <c r="G20" s="936">
        <v>1</v>
      </c>
      <c r="H20" s="936">
        <v>0</v>
      </c>
      <c r="I20" s="936">
        <v>0</v>
      </c>
      <c r="J20" s="936">
        <v>0</v>
      </c>
      <c r="K20" s="936">
        <v>2</v>
      </c>
      <c r="L20" s="936">
        <v>1</v>
      </c>
      <c r="M20" s="936">
        <v>0</v>
      </c>
      <c r="N20" s="936">
        <v>1</v>
      </c>
      <c r="O20" s="936">
        <v>8</v>
      </c>
      <c r="P20" s="936">
        <v>0</v>
      </c>
      <c r="Q20" s="936">
        <v>0</v>
      </c>
      <c r="R20" s="936">
        <v>7</v>
      </c>
      <c r="S20" s="217" t="s">
        <v>237</v>
      </c>
      <c r="T20" s="219" t="s">
        <v>236</v>
      </c>
      <c r="U20" s="936">
        <v>6</v>
      </c>
      <c r="V20" s="936">
        <v>3</v>
      </c>
      <c r="W20" s="936">
        <v>0</v>
      </c>
      <c r="X20" s="936">
        <v>309</v>
      </c>
      <c r="Y20" s="936">
        <v>0</v>
      </c>
      <c r="Z20" s="936">
        <v>0</v>
      </c>
      <c r="AA20" s="936">
        <v>0</v>
      </c>
      <c r="AB20" s="936">
        <v>0</v>
      </c>
      <c r="AC20" s="936">
        <v>0</v>
      </c>
      <c r="AD20" s="936">
        <v>0</v>
      </c>
      <c r="AE20" s="936">
        <v>0</v>
      </c>
      <c r="AF20" s="936">
        <v>0</v>
      </c>
      <c r="AG20" s="936">
        <v>0</v>
      </c>
      <c r="AH20" s="936">
        <v>1</v>
      </c>
      <c r="AI20" s="936">
        <v>4</v>
      </c>
      <c r="AJ20" s="462" t="s">
        <v>237</v>
      </c>
    </row>
    <row r="21" spans="1:36" s="221" customFormat="1" ht="30" customHeight="1">
      <c r="A21" s="543" t="s">
        <v>238</v>
      </c>
      <c r="B21" s="935">
        <v>426</v>
      </c>
      <c r="C21" s="936">
        <v>0</v>
      </c>
      <c r="D21" s="936">
        <v>0</v>
      </c>
      <c r="E21" s="936">
        <v>17</v>
      </c>
      <c r="F21" s="936">
        <v>0</v>
      </c>
      <c r="G21" s="936">
        <v>2</v>
      </c>
      <c r="H21" s="936">
        <v>0</v>
      </c>
      <c r="I21" s="936">
        <v>0</v>
      </c>
      <c r="J21" s="936">
        <v>1</v>
      </c>
      <c r="K21" s="936">
        <v>1</v>
      </c>
      <c r="L21" s="936">
        <v>3</v>
      </c>
      <c r="M21" s="936">
        <v>0</v>
      </c>
      <c r="N21" s="936">
        <v>1</v>
      </c>
      <c r="O21" s="936">
        <v>8</v>
      </c>
      <c r="P21" s="936">
        <v>0</v>
      </c>
      <c r="Q21" s="936">
        <v>0</v>
      </c>
      <c r="R21" s="936">
        <v>29</v>
      </c>
      <c r="S21" s="217" t="s">
        <v>239</v>
      </c>
      <c r="T21" s="219" t="s">
        <v>238</v>
      </c>
      <c r="U21" s="936">
        <v>8</v>
      </c>
      <c r="V21" s="936">
        <v>5</v>
      </c>
      <c r="W21" s="936">
        <v>0</v>
      </c>
      <c r="X21" s="936">
        <v>347</v>
      </c>
      <c r="Y21" s="936">
        <v>0</v>
      </c>
      <c r="Z21" s="936">
        <v>0</v>
      </c>
      <c r="AA21" s="936">
        <v>0</v>
      </c>
      <c r="AB21" s="936">
        <v>0</v>
      </c>
      <c r="AC21" s="936">
        <v>0</v>
      </c>
      <c r="AD21" s="936">
        <v>2</v>
      </c>
      <c r="AE21" s="936">
        <v>1</v>
      </c>
      <c r="AF21" s="936">
        <v>0</v>
      </c>
      <c r="AG21" s="936">
        <v>0</v>
      </c>
      <c r="AH21" s="936">
        <v>0</v>
      </c>
      <c r="AI21" s="936">
        <v>1</v>
      </c>
      <c r="AJ21" s="462" t="s">
        <v>239</v>
      </c>
    </row>
    <row r="22" spans="1:36" s="221" customFormat="1" ht="32.25" customHeight="1">
      <c r="A22" s="543" t="s">
        <v>240</v>
      </c>
      <c r="B22" s="935">
        <v>292</v>
      </c>
      <c r="C22" s="936">
        <v>0</v>
      </c>
      <c r="D22" s="936">
        <v>0</v>
      </c>
      <c r="E22" s="936">
        <v>15</v>
      </c>
      <c r="F22" s="936">
        <v>3</v>
      </c>
      <c r="G22" s="936">
        <v>1</v>
      </c>
      <c r="H22" s="936">
        <v>0</v>
      </c>
      <c r="I22" s="936">
        <v>0</v>
      </c>
      <c r="J22" s="936">
        <v>0</v>
      </c>
      <c r="K22" s="936">
        <v>3</v>
      </c>
      <c r="L22" s="936">
        <v>4</v>
      </c>
      <c r="M22" s="936">
        <v>0</v>
      </c>
      <c r="N22" s="936">
        <v>2</v>
      </c>
      <c r="O22" s="936">
        <v>6</v>
      </c>
      <c r="P22" s="936">
        <v>0</v>
      </c>
      <c r="Q22" s="936">
        <v>0</v>
      </c>
      <c r="R22" s="936">
        <v>28</v>
      </c>
      <c r="S22" s="217" t="s">
        <v>608</v>
      </c>
      <c r="T22" s="219" t="s">
        <v>240</v>
      </c>
      <c r="U22" s="936">
        <v>11</v>
      </c>
      <c r="V22" s="936">
        <v>1</v>
      </c>
      <c r="W22" s="936">
        <v>0</v>
      </c>
      <c r="X22" s="936">
        <v>207</v>
      </c>
      <c r="Y22" s="936">
        <v>2</v>
      </c>
      <c r="Z22" s="936">
        <v>0</v>
      </c>
      <c r="AA22" s="936">
        <v>0</v>
      </c>
      <c r="AB22" s="936">
        <v>0</v>
      </c>
      <c r="AC22" s="936">
        <v>0</v>
      </c>
      <c r="AD22" s="936">
        <v>0</v>
      </c>
      <c r="AE22" s="936">
        <v>0</v>
      </c>
      <c r="AF22" s="936">
        <v>0</v>
      </c>
      <c r="AG22" s="936">
        <v>0</v>
      </c>
      <c r="AH22" s="936">
        <v>4</v>
      </c>
      <c r="AI22" s="936">
        <v>5</v>
      </c>
      <c r="AJ22" s="462" t="s">
        <v>608</v>
      </c>
    </row>
    <row r="23" spans="1:36" s="463" customFormat="1" ht="25.5" customHeight="1">
      <c r="A23" s="543" t="s">
        <v>242</v>
      </c>
      <c r="B23" s="935">
        <v>536</v>
      </c>
      <c r="C23" s="936">
        <v>0</v>
      </c>
      <c r="D23" s="936">
        <v>0</v>
      </c>
      <c r="E23" s="936">
        <v>125</v>
      </c>
      <c r="F23" s="936">
        <v>2</v>
      </c>
      <c r="G23" s="936">
        <v>4</v>
      </c>
      <c r="H23" s="936">
        <v>0</v>
      </c>
      <c r="I23" s="936">
        <v>0</v>
      </c>
      <c r="J23" s="936">
        <v>0</v>
      </c>
      <c r="K23" s="936">
        <v>5</v>
      </c>
      <c r="L23" s="936">
        <v>0</v>
      </c>
      <c r="M23" s="936">
        <v>0</v>
      </c>
      <c r="N23" s="936">
        <v>1</v>
      </c>
      <c r="O23" s="936">
        <v>50</v>
      </c>
      <c r="P23" s="936">
        <v>8</v>
      </c>
      <c r="Q23" s="936">
        <v>0</v>
      </c>
      <c r="R23" s="936">
        <v>13</v>
      </c>
      <c r="S23" s="217" t="s">
        <v>243</v>
      </c>
      <c r="T23" s="219" t="s">
        <v>242</v>
      </c>
      <c r="U23" s="936">
        <v>18</v>
      </c>
      <c r="V23" s="936">
        <v>9</v>
      </c>
      <c r="W23" s="936">
        <v>0</v>
      </c>
      <c r="X23" s="936">
        <v>289</v>
      </c>
      <c r="Y23" s="936">
        <v>0</v>
      </c>
      <c r="Z23" s="936">
        <v>0</v>
      </c>
      <c r="AA23" s="936">
        <v>0</v>
      </c>
      <c r="AB23" s="936">
        <v>0</v>
      </c>
      <c r="AC23" s="936">
        <v>0</v>
      </c>
      <c r="AD23" s="936">
        <v>0</v>
      </c>
      <c r="AE23" s="936">
        <v>0</v>
      </c>
      <c r="AF23" s="936">
        <v>0</v>
      </c>
      <c r="AG23" s="936">
        <v>0</v>
      </c>
      <c r="AH23" s="936">
        <v>2</v>
      </c>
      <c r="AI23" s="936">
        <v>10</v>
      </c>
      <c r="AJ23" s="462" t="s">
        <v>243</v>
      </c>
    </row>
    <row r="24" spans="1:36" s="463" customFormat="1" ht="25.5" customHeight="1">
      <c r="A24" s="543" t="s">
        <v>244</v>
      </c>
      <c r="B24" s="935">
        <v>482</v>
      </c>
      <c r="C24" s="936">
        <v>0</v>
      </c>
      <c r="D24" s="936">
        <v>2</v>
      </c>
      <c r="E24" s="936">
        <v>51</v>
      </c>
      <c r="F24" s="936">
        <v>0</v>
      </c>
      <c r="G24" s="936">
        <v>5</v>
      </c>
      <c r="H24" s="936">
        <v>1</v>
      </c>
      <c r="I24" s="936">
        <v>0</v>
      </c>
      <c r="J24" s="936">
        <v>0</v>
      </c>
      <c r="K24" s="936">
        <v>4</v>
      </c>
      <c r="L24" s="936">
        <v>4</v>
      </c>
      <c r="M24" s="936">
        <v>0</v>
      </c>
      <c r="N24" s="936">
        <v>1</v>
      </c>
      <c r="O24" s="936">
        <v>49</v>
      </c>
      <c r="P24" s="936">
        <v>1</v>
      </c>
      <c r="Q24" s="936">
        <v>1</v>
      </c>
      <c r="R24" s="936">
        <v>34</v>
      </c>
      <c r="S24" s="217" t="s">
        <v>245</v>
      </c>
      <c r="T24" s="219" t="s">
        <v>244</v>
      </c>
      <c r="U24" s="936">
        <v>23</v>
      </c>
      <c r="V24" s="936">
        <v>7</v>
      </c>
      <c r="W24" s="936">
        <v>1</v>
      </c>
      <c r="X24" s="936">
        <v>288</v>
      </c>
      <c r="Y24" s="936">
        <v>2</v>
      </c>
      <c r="Z24" s="936">
        <v>0</v>
      </c>
      <c r="AA24" s="936">
        <v>0</v>
      </c>
      <c r="AB24" s="936">
        <v>0</v>
      </c>
      <c r="AC24" s="936">
        <v>0</v>
      </c>
      <c r="AD24" s="936">
        <v>0</v>
      </c>
      <c r="AE24" s="936">
        <v>0</v>
      </c>
      <c r="AF24" s="936">
        <v>2</v>
      </c>
      <c r="AG24" s="936">
        <v>0</v>
      </c>
      <c r="AH24" s="936">
        <v>3</v>
      </c>
      <c r="AI24" s="936">
        <v>3</v>
      </c>
      <c r="AJ24" s="462" t="s">
        <v>245</v>
      </c>
    </row>
    <row r="25" spans="1:36" s="463" customFormat="1" ht="25.5" customHeight="1" thickBot="1">
      <c r="A25" s="487" t="s">
        <v>246</v>
      </c>
      <c r="B25" s="938">
        <v>436</v>
      </c>
      <c r="C25" s="939">
        <v>5</v>
      </c>
      <c r="D25" s="939">
        <v>0</v>
      </c>
      <c r="E25" s="939">
        <v>50</v>
      </c>
      <c r="F25" s="939">
        <v>1</v>
      </c>
      <c r="G25" s="939">
        <v>3</v>
      </c>
      <c r="H25" s="939">
        <v>0</v>
      </c>
      <c r="I25" s="939">
        <v>0</v>
      </c>
      <c r="J25" s="939">
        <v>0</v>
      </c>
      <c r="K25" s="939">
        <v>2</v>
      </c>
      <c r="L25" s="939">
        <v>4</v>
      </c>
      <c r="M25" s="939">
        <v>0</v>
      </c>
      <c r="N25" s="939">
        <v>1</v>
      </c>
      <c r="O25" s="939">
        <v>35</v>
      </c>
      <c r="P25" s="939">
        <v>0</v>
      </c>
      <c r="Q25" s="939">
        <v>1</v>
      </c>
      <c r="R25" s="939">
        <v>36</v>
      </c>
      <c r="S25" s="465" t="s">
        <v>1017</v>
      </c>
      <c r="T25" s="603" t="s">
        <v>246</v>
      </c>
      <c r="U25" s="939">
        <v>21</v>
      </c>
      <c r="V25" s="939">
        <v>4</v>
      </c>
      <c r="W25" s="939">
        <v>6</v>
      </c>
      <c r="X25" s="939">
        <v>260</v>
      </c>
      <c r="Y25" s="939">
        <v>0</v>
      </c>
      <c r="Z25" s="939">
        <v>0</v>
      </c>
      <c r="AA25" s="939">
        <v>0</v>
      </c>
      <c r="AB25" s="939">
        <v>0</v>
      </c>
      <c r="AC25" s="939">
        <v>0</v>
      </c>
      <c r="AD25" s="939">
        <v>0</v>
      </c>
      <c r="AE25" s="939">
        <v>1</v>
      </c>
      <c r="AF25" s="939">
        <v>1</v>
      </c>
      <c r="AG25" s="939">
        <v>0</v>
      </c>
      <c r="AH25" s="939">
        <v>2</v>
      </c>
      <c r="AI25" s="939">
        <v>3</v>
      </c>
      <c r="AJ25" s="467" t="s">
        <v>1017</v>
      </c>
    </row>
    <row r="26" spans="1:36" s="191" customFormat="1" ht="32.25" customHeight="1">
      <c r="A26" s="1217" t="s">
        <v>1018</v>
      </c>
      <c r="B26" s="1217"/>
      <c r="C26" s="488"/>
      <c r="D26" s="488"/>
      <c r="E26" s="193"/>
      <c r="F26" s="193"/>
      <c r="G26" s="193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1217" t="s">
        <v>1019</v>
      </c>
      <c r="V26" s="1217"/>
      <c r="W26" s="1217"/>
      <c r="X26" s="1217"/>
      <c r="Y26" s="1217"/>
      <c r="Z26" s="1217"/>
      <c r="AA26" s="1217"/>
      <c r="AB26" s="1217"/>
      <c r="AC26" s="1217"/>
      <c r="AD26" s="1217"/>
      <c r="AE26" s="488"/>
      <c r="AF26" s="1217"/>
      <c r="AG26" s="1217"/>
      <c r="AH26" s="1217"/>
      <c r="AI26" s="1217"/>
      <c r="AJ26" s="1217"/>
    </row>
    <row r="27" spans="1:36" ht="25.5" customHeight="1">
      <c r="B27" s="230"/>
      <c r="C27" s="494"/>
      <c r="D27" s="230"/>
      <c r="E27" s="230"/>
      <c r="F27" s="230"/>
      <c r="G27" s="230"/>
      <c r="H27" s="494"/>
      <c r="I27" s="494"/>
      <c r="J27" s="494"/>
      <c r="K27" s="494"/>
      <c r="L27" s="494"/>
      <c r="M27" s="494"/>
      <c r="N27" s="494"/>
      <c r="O27" s="494"/>
      <c r="P27" s="494"/>
      <c r="Q27" s="230"/>
      <c r="V27" s="494"/>
      <c r="W27" s="230"/>
      <c r="X27" s="230"/>
      <c r="Y27" s="494"/>
      <c r="Z27" s="605"/>
      <c r="AA27" s="230"/>
      <c r="AB27" s="494"/>
      <c r="AC27" s="230"/>
      <c r="AF27" s="605"/>
      <c r="AG27" s="605"/>
      <c r="AH27" s="606"/>
      <c r="AI27" s="605"/>
    </row>
    <row r="28" spans="1:36" ht="25.5" customHeight="1">
      <c r="B28" s="230"/>
      <c r="C28" s="494"/>
      <c r="D28" s="230"/>
      <c r="E28" s="230"/>
      <c r="F28" s="230"/>
      <c r="G28" s="230"/>
      <c r="H28" s="494"/>
      <c r="I28" s="494"/>
      <c r="J28" s="494"/>
      <c r="K28" s="494"/>
      <c r="L28" s="494"/>
      <c r="M28" s="494"/>
      <c r="N28" s="494"/>
      <c r="O28" s="494"/>
      <c r="P28" s="494"/>
      <c r="Q28" s="230"/>
      <c r="V28" s="494"/>
      <c r="W28" s="230"/>
      <c r="X28" s="230"/>
      <c r="Y28" s="494"/>
      <c r="Z28" s="605"/>
      <c r="AA28" s="230"/>
      <c r="AB28" s="494"/>
      <c r="AC28" s="230"/>
      <c r="AF28" s="605"/>
      <c r="AG28" s="605"/>
      <c r="AH28" s="606"/>
      <c r="AI28" s="605"/>
    </row>
    <row r="29" spans="1:36" ht="25.5" customHeight="1">
      <c r="B29" s="230"/>
      <c r="C29" s="494"/>
      <c r="D29" s="230"/>
      <c r="E29" s="230"/>
      <c r="F29" s="230"/>
      <c r="G29" s="230"/>
      <c r="H29" s="494"/>
      <c r="I29" s="494"/>
      <c r="J29" s="494"/>
      <c r="K29" s="494"/>
      <c r="L29" s="494"/>
      <c r="M29" s="494"/>
      <c r="N29" s="494"/>
      <c r="O29" s="494"/>
      <c r="P29" s="494"/>
      <c r="Q29" s="230"/>
      <c r="V29" s="494"/>
      <c r="W29" s="230"/>
      <c r="X29" s="230"/>
      <c r="Y29" s="494"/>
      <c r="Z29" s="605"/>
      <c r="AA29" s="230"/>
      <c r="AB29" s="494"/>
      <c r="AC29" s="230"/>
      <c r="AF29" s="605"/>
      <c r="AG29" s="605"/>
      <c r="AH29" s="606"/>
      <c r="AI29" s="605"/>
    </row>
    <row r="30" spans="1:36" ht="25.5" customHeight="1">
      <c r="A30" s="228"/>
      <c r="B30" s="230"/>
      <c r="C30" s="494"/>
      <c r="D30" s="230"/>
      <c r="E30" s="230"/>
      <c r="F30" s="230"/>
      <c r="G30" s="230"/>
      <c r="H30" s="494"/>
      <c r="I30" s="494"/>
      <c r="J30" s="494"/>
      <c r="K30" s="494"/>
      <c r="L30" s="494"/>
      <c r="M30" s="494"/>
      <c r="N30" s="494"/>
      <c r="O30" s="494"/>
      <c r="P30" s="494"/>
      <c r="Q30" s="230"/>
      <c r="V30" s="494"/>
      <c r="W30" s="230"/>
      <c r="X30" s="230"/>
      <c r="Y30" s="494"/>
      <c r="Z30" s="605"/>
      <c r="AA30" s="230"/>
      <c r="AB30" s="494"/>
      <c r="AC30" s="230"/>
      <c r="AF30" s="605"/>
      <c r="AG30" s="605"/>
      <c r="AH30" s="606"/>
      <c r="AI30" s="605"/>
    </row>
    <row r="31" spans="1:36">
      <c r="B31" s="230"/>
      <c r="C31" s="494"/>
      <c r="D31" s="230"/>
      <c r="E31" s="230"/>
      <c r="F31" s="230"/>
      <c r="G31" s="230"/>
      <c r="H31" s="494"/>
      <c r="I31" s="494"/>
      <c r="J31" s="494"/>
      <c r="K31" s="494"/>
      <c r="L31" s="494"/>
      <c r="M31" s="494"/>
      <c r="N31" s="494"/>
      <c r="O31" s="494"/>
      <c r="P31" s="494"/>
      <c r="Q31" s="230"/>
      <c r="V31" s="494"/>
      <c r="W31" s="230"/>
      <c r="X31" s="230"/>
      <c r="Y31" s="494"/>
      <c r="Z31" s="605"/>
      <c r="AA31" s="230"/>
      <c r="AB31" s="494"/>
      <c r="AC31" s="230"/>
      <c r="AF31" s="605"/>
      <c r="AG31" s="605"/>
      <c r="AH31" s="606"/>
      <c r="AI31" s="605"/>
    </row>
    <row r="32" spans="1:36">
      <c r="B32" s="230"/>
      <c r="C32" s="494"/>
      <c r="D32" s="230"/>
      <c r="E32" s="230"/>
      <c r="F32" s="230"/>
      <c r="G32" s="230"/>
      <c r="H32" s="494"/>
      <c r="I32" s="494"/>
      <c r="J32" s="494"/>
      <c r="K32" s="494"/>
      <c r="L32" s="494"/>
      <c r="M32" s="494"/>
      <c r="N32" s="494"/>
      <c r="O32" s="494"/>
      <c r="P32" s="494"/>
      <c r="Q32" s="230"/>
      <c r="V32" s="494"/>
      <c r="W32" s="230"/>
      <c r="X32" s="230"/>
      <c r="Y32" s="494"/>
      <c r="Z32" s="605"/>
      <c r="AA32" s="230"/>
      <c r="AB32" s="494"/>
      <c r="AC32" s="230"/>
      <c r="AF32" s="605"/>
      <c r="AG32" s="605"/>
      <c r="AH32" s="606"/>
      <c r="AI32" s="605"/>
    </row>
    <row r="33" spans="2:35">
      <c r="B33" s="230"/>
      <c r="C33" s="494"/>
      <c r="D33" s="230"/>
      <c r="E33" s="230"/>
      <c r="F33" s="230"/>
      <c r="G33" s="230"/>
      <c r="H33" s="494"/>
      <c r="I33" s="494"/>
      <c r="J33" s="494"/>
      <c r="K33" s="494"/>
      <c r="L33" s="494"/>
      <c r="M33" s="494"/>
      <c r="N33" s="494"/>
      <c r="O33" s="494"/>
      <c r="P33" s="494"/>
      <c r="Q33" s="230"/>
      <c r="V33" s="494"/>
      <c r="W33" s="230"/>
      <c r="X33" s="230"/>
      <c r="Y33" s="494"/>
      <c r="Z33" s="605"/>
      <c r="AA33" s="230"/>
      <c r="AB33" s="494"/>
      <c r="AC33" s="230"/>
      <c r="AF33" s="605"/>
      <c r="AG33" s="605"/>
      <c r="AH33" s="606"/>
      <c r="AI33" s="605"/>
    </row>
    <row r="34" spans="2:35">
      <c r="B34" s="230"/>
      <c r="C34" s="494"/>
      <c r="D34" s="230"/>
      <c r="E34" s="230"/>
      <c r="F34" s="230"/>
      <c r="G34" s="230"/>
      <c r="H34" s="494"/>
      <c r="I34" s="494"/>
      <c r="J34" s="494"/>
      <c r="K34" s="494"/>
      <c r="L34" s="494"/>
      <c r="M34" s="494"/>
      <c r="N34" s="494"/>
      <c r="O34" s="494"/>
      <c r="P34" s="494"/>
      <c r="Q34" s="230"/>
      <c r="V34" s="494"/>
      <c r="W34" s="230"/>
      <c r="X34" s="230"/>
      <c r="Y34" s="494"/>
      <c r="Z34" s="605"/>
      <c r="AA34" s="230"/>
      <c r="AB34" s="494"/>
      <c r="AC34" s="230"/>
      <c r="AF34" s="605"/>
      <c r="AG34" s="605"/>
      <c r="AH34" s="606"/>
      <c r="AI34" s="605"/>
    </row>
    <row r="35" spans="2:35">
      <c r="B35" s="230"/>
      <c r="C35" s="494"/>
      <c r="D35" s="230"/>
      <c r="E35" s="230"/>
      <c r="F35" s="230"/>
      <c r="G35" s="230"/>
      <c r="H35" s="494"/>
      <c r="I35" s="494"/>
      <c r="J35" s="494"/>
      <c r="K35" s="494"/>
      <c r="L35" s="494"/>
      <c r="M35" s="494"/>
      <c r="N35" s="494"/>
      <c r="O35" s="494"/>
      <c r="P35" s="494"/>
      <c r="Q35" s="230"/>
      <c r="V35" s="494"/>
      <c r="W35" s="230"/>
      <c r="X35" s="230"/>
      <c r="Y35" s="494"/>
      <c r="Z35" s="605"/>
      <c r="AA35" s="230"/>
      <c r="AB35" s="494"/>
      <c r="AC35" s="230"/>
      <c r="AF35" s="605"/>
      <c r="AG35" s="605"/>
      <c r="AH35" s="606"/>
      <c r="AI35" s="605"/>
    </row>
    <row r="36" spans="2:35">
      <c r="B36" s="230"/>
      <c r="C36" s="494"/>
      <c r="D36" s="230"/>
      <c r="E36" s="230"/>
      <c r="F36" s="230"/>
      <c r="G36" s="230"/>
      <c r="H36" s="494"/>
      <c r="I36" s="494"/>
      <c r="J36" s="494"/>
      <c r="K36" s="494"/>
      <c r="L36" s="494"/>
      <c r="M36" s="494"/>
      <c r="N36" s="494"/>
      <c r="O36" s="494"/>
      <c r="P36" s="494"/>
      <c r="Q36" s="230"/>
      <c r="V36" s="494"/>
      <c r="W36" s="230"/>
      <c r="X36" s="230"/>
      <c r="Y36" s="494"/>
      <c r="Z36" s="605"/>
      <c r="AA36" s="230"/>
      <c r="AB36" s="494"/>
      <c r="AC36" s="230"/>
      <c r="AF36" s="605"/>
      <c r="AG36" s="605"/>
      <c r="AH36" s="606"/>
      <c r="AI36" s="605"/>
    </row>
    <row r="37" spans="2:35">
      <c r="C37" s="494"/>
      <c r="H37" s="494"/>
      <c r="I37" s="494"/>
      <c r="J37" s="494"/>
      <c r="K37" s="494"/>
      <c r="L37" s="494"/>
      <c r="M37" s="494"/>
      <c r="N37" s="494"/>
      <c r="O37" s="494"/>
      <c r="P37" s="494"/>
      <c r="V37" s="494"/>
      <c r="Y37" s="494"/>
      <c r="AB37" s="494"/>
      <c r="AH37" s="606"/>
    </row>
    <row r="38" spans="2:35">
      <c r="C38" s="494"/>
      <c r="H38" s="494"/>
      <c r="I38" s="494"/>
      <c r="J38" s="494"/>
      <c r="K38" s="494"/>
      <c r="L38" s="494"/>
      <c r="M38" s="494"/>
      <c r="N38" s="494"/>
      <c r="O38" s="494"/>
      <c r="P38" s="494"/>
      <c r="V38" s="494"/>
      <c r="Y38" s="494"/>
      <c r="AB38" s="494"/>
      <c r="AH38" s="606"/>
    </row>
    <row r="39" spans="2:35">
      <c r="C39" s="494"/>
      <c r="H39" s="494"/>
      <c r="I39" s="494"/>
      <c r="J39" s="494"/>
      <c r="K39" s="494"/>
      <c r="L39" s="494"/>
      <c r="M39" s="494"/>
      <c r="N39" s="494"/>
      <c r="O39" s="494"/>
      <c r="P39" s="494"/>
      <c r="V39" s="494"/>
      <c r="Y39" s="494"/>
      <c r="AB39" s="494"/>
      <c r="AH39" s="606"/>
    </row>
    <row r="40" spans="2:35">
      <c r="C40" s="494"/>
      <c r="H40" s="494"/>
      <c r="I40" s="494"/>
      <c r="J40" s="494"/>
      <c r="K40" s="494"/>
      <c r="L40" s="494"/>
      <c r="M40" s="494"/>
      <c r="N40" s="494"/>
      <c r="O40" s="494"/>
      <c r="P40" s="494"/>
      <c r="V40" s="494"/>
      <c r="Y40" s="494"/>
      <c r="AB40" s="494"/>
      <c r="AH40" s="606"/>
    </row>
    <row r="41" spans="2:35">
      <c r="C41" s="494"/>
      <c r="H41" s="494"/>
      <c r="I41" s="494"/>
      <c r="J41" s="494"/>
      <c r="K41" s="494"/>
      <c r="L41" s="494"/>
      <c r="M41" s="494"/>
      <c r="N41" s="494"/>
      <c r="O41" s="494"/>
      <c r="P41" s="494"/>
      <c r="V41" s="494"/>
      <c r="Y41" s="494"/>
      <c r="AB41" s="494"/>
      <c r="AH41" s="606"/>
    </row>
    <row r="42" spans="2:35">
      <c r="C42" s="494"/>
      <c r="H42" s="494"/>
      <c r="I42" s="494"/>
      <c r="J42" s="494"/>
      <c r="K42" s="494"/>
      <c r="L42" s="494"/>
      <c r="M42" s="494"/>
      <c r="N42" s="494"/>
      <c r="O42" s="494"/>
      <c r="P42" s="494"/>
      <c r="V42" s="494"/>
      <c r="Y42" s="494"/>
      <c r="AB42" s="494"/>
      <c r="AH42" s="606"/>
    </row>
    <row r="43" spans="2:35">
      <c r="C43" s="494"/>
      <c r="H43" s="494"/>
      <c r="I43" s="494"/>
      <c r="J43" s="494"/>
      <c r="K43" s="494"/>
      <c r="L43" s="494"/>
      <c r="M43" s="494"/>
      <c r="N43" s="494"/>
      <c r="O43" s="494"/>
      <c r="P43" s="494"/>
      <c r="V43" s="494"/>
      <c r="Y43" s="494"/>
      <c r="AB43" s="494"/>
      <c r="AH43" s="606"/>
    </row>
    <row r="44" spans="2:35">
      <c r="C44" s="494"/>
      <c r="H44" s="494"/>
      <c r="I44" s="494"/>
      <c r="J44" s="494"/>
      <c r="K44" s="494"/>
      <c r="L44" s="494"/>
      <c r="M44" s="494"/>
      <c r="N44" s="494"/>
      <c r="O44" s="494"/>
      <c r="P44" s="494"/>
      <c r="V44" s="494"/>
      <c r="Y44" s="494"/>
      <c r="AB44" s="494"/>
      <c r="AH44" s="606"/>
    </row>
    <row r="45" spans="2:35">
      <c r="C45" s="494"/>
      <c r="H45" s="494"/>
      <c r="I45" s="494"/>
      <c r="J45" s="494"/>
      <c r="K45" s="494"/>
      <c r="L45" s="494"/>
      <c r="M45" s="494"/>
      <c r="N45" s="494"/>
      <c r="O45" s="494"/>
      <c r="P45" s="494"/>
      <c r="V45" s="494"/>
      <c r="Y45" s="494"/>
      <c r="AB45" s="494"/>
      <c r="AH45" s="606"/>
    </row>
    <row r="46" spans="2:35">
      <c r="C46" s="494"/>
      <c r="H46" s="494"/>
      <c r="I46" s="494"/>
      <c r="J46" s="494"/>
      <c r="K46" s="494"/>
      <c r="L46" s="494"/>
      <c r="M46" s="494"/>
      <c r="N46" s="494"/>
      <c r="O46" s="494"/>
      <c r="P46" s="494"/>
      <c r="V46" s="494"/>
      <c r="Y46" s="494"/>
      <c r="AB46" s="494"/>
      <c r="AH46" s="606"/>
    </row>
    <row r="47" spans="2:35">
      <c r="C47" s="494"/>
      <c r="H47" s="494"/>
      <c r="I47" s="494"/>
      <c r="J47" s="494"/>
      <c r="K47" s="494"/>
      <c r="L47" s="494"/>
      <c r="M47" s="494"/>
      <c r="N47" s="494"/>
      <c r="O47" s="494"/>
      <c r="P47" s="494"/>
      <c r="V47" s="494"/>
      <c r="Y47" s="494"/>
      <c r="AB47" s="494"/>
      <c r="AH47" s="606"/>
    </row>
    <row r="48" spans="2:35">
      <c r="C48" s="494"/>
      <c r="H48" s="494"/>
      <c r="I48" s="494"/>
      <c r="J48" s="494"/>
      <c r="K48" s="494"/>
      <c r="L48" s="494"/>
      <c r="M48" s="494"/>
      <c r="N48" s="494"/>
      <c r="O48" s="494"/>
      <c r="P48" s="494"/>
      <c r="V48" s="494"/>
      <c r="Y48" s="494"/>
      <c r="AB48" s="494"/>
    </row>
    <row r="49" spans="3:28">
      <c r="C49" s="494"/>
      <c r="H49" s="494"/>
      <c r="I49" s="494"/>
      <c r="J49" s="494"/>
      <c r="K49" s="494"/>
      <c r="L49" s="494"/>
      <c r="M49" s="494"/>
      <c r="N49" s="494"/>
      <c r="O49" s="494"/>
      <c r="P49" s="494"/>
      <c r="V49" s="494"/>
      <c r="Y49" s="494"/>
      <c r="AB49" s="494"/>
    </row>
    <row r="50" spans="3:28">
      <c r="C50" s="494"/>
      <c r="J50" s="494"/>
      <c r="K50" s="494"/>
      <c r="O50" s="494"/>
      <c r="V50" s="494"/>
      <c r="Y50" s="494"/>
      <c r="AB50" s="494"/>
    </row>
    <row r="51" spans="3:28">
      <c r="C51" s="494"/>
      <c r="J51" s="494"/>
      <c r="K51" s="494"/>
      <c r="O51" s="494"/>
      <c r="V51" s="494"/>
      <c r="Y51" s="494"/>
      <c r="AB51" s="494"/>
    </row>
    <row r="52" spans="3:28">
      <c r="C52" s="494"/>
      <c r="J52" s="494"/>
      <c r="K52" s="494"/>
      <c r="O52" s="494"/>
      <c r="V52" s="494"/>
      <c r="Y52" s="494"/>
      <c r="AB52" s="494"/>
    </row>
    <row r="53" spans="3:28">
      <c r="C53" s="494"/>
      <c r="J53" s="494"/>
      <c r="K53" s="494"/>
      <c r="O53" s="494"/>
      <c r="V53" s="494"/>
      <c r="Y53" s="494"/>
      <c r="AB53" s="494"/>
    </row>
    <row r="54" spans="3:28">
      <c r="C54" s="494"/>
      <c r="J54" s="494"/>
      <c r="K54" s="494"/>
      <c r="O54" s="494"/>
      <c r="V54" s="494"/>
      <c r="Y54" s="494"/>
      <c r="AB54" s="494"/>
    </row>
    <row r="55" spans="3:28">
      <c r="C55" s="494"/>
      <c r="J55" s="494"/>
      <c r="K55" s="494"/>
      <c r="O55" s="494"/>
      <c r="V55" s="494"/>
      <c r="Y55" s="494"/>
      <c r="AB55" s="494"/>
    </row>
    <row r="56" spans="3:28">
      <c r="C56" s="494"/>
      <c r="J56" s="494"/>
      <c r="K56" s="494"/>
      <c r="O56" s="494"/>
      <c r="V56" s="494"/>
      <c r="Y56" s="494"/>
      <c r="AB56" s="494"/>
    </row>
    <row r="57" spans="3:28">
      <c r="C57" s="494"/>
      <c r="J57" s="494"/>
      <c r="K57" s="494"/>
      <c r="O57" s="494"/>
      <c r="V57" s="494"/>
      <c r="Y57" s="494"/>
      <c r="AB57" s="494"/>
    </row>
  </sheetData>
  <mergeCells count="43">
    <mergeCell ref="AF26:AJ26"/>
    <mergeCell ref="S5:S8"/>
    <mergeCell ref="T5:T8"/>
    <mergeCell ref="U5:U6"/>
    <mergeCell ref="V5:V6"/>
    <mergeCell ref="W5:W7"/>
    <mergeCell ref="X5:X6"/>
    <mergeCell ref="AD5:AD6"/>
    <mergeCell ref="AC7:AC8"/>
    <mergeCell ref="AA7:AA8"/>
    <mergeCell ref="AB7:AB8"/>
    <mergeCell ref="A26:B26"/>
    <mergeCell ref="U26:AB26"/>
    <mergeCell ref="AC26:AD26"/>
    <mergeCell ref="J5:J6"/>
    <mergeCell ref="K5:K6"/>
    <mergeCell ref="L5:L6"/>
    <mergeCell ref="O5:O6"/>
    <mergeCell ref="P5:P6"/>
    <mergeCell ref="Y5:Y6"/>
    <mergeCell ref="Z5:Z6"/>
    <mergeCell ref="AA5:AA6"/>
    <mergeCell ref="AB5:AB6"/>
    <mergeCell ref="AC5:AC6"/>
    <mergeCell ref="L7:L8"/>
    <mergeCell ref="Q7:Q8"/>
    <mergeCell ref="V7:V8"/>
    <mergeCell ref="Q5:Q6"/>
    <mergeCell ref="A2:P2"/>
    <mergeCell ref="U2:AB2"/>
    <mergeCell ref="AC2:AE2"/>
    <mergeCell ref="AF2:AJ2"/>
    <mergeCell ref="A5:A8"/>
    <mergeCell ref="C5:C7"/>
    <mergeCell ref="E5:E6"/>
    <mergeCell ref="F5:F7"/>
    <mergeCell ref="H5:H7"/>
    <mergeCell ref="I5:I7"/>
    <mergeCell ref="AE5:AE6"/>
    <mergeCell ref="AI5:AI6"/>
    <mergeCell ref="AJ5:AJ8"/>
    <mergeCell ref="E7:E8"/>
    <mergeCell ref="K7:K8"/>
  </mergeCells>
  <phoneticPr fontId="41" type="noConversion"/>
  <printOptions horizontalCentered="1"/>
  <pageMargins left="0.59055118110236227" right="0.59055118110236227" top="0.83" bottom="0.39370078740157483" header="0" footer="0"/>
  <pageSetup paperSize="9" scale="55" orientation="landscape" horizontalDpi="300" verticalDpi="300" r:id="rId1"/>
  <headerFooter alignWithMargins="0"/>
  <colBreaks count="1" manualBreakCount="1">
    <brk id="19" max="25" man="1"/>
  </colBreak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view="pageBreakPreview" topLeftCell="A12" zoomScaleNormal="85" zoomScaleSheetLayoutView="100" workbookViewId="0">
      <selection activeCell="B21" sqref="B21"/>
    </sheetView>
  </sheetViews>
  <sheetFormatPr defaultRowHeight="15.75"/>
  <cols>
    <col min="1" max="1" width="11.125" style="229" customWidth="1"/>
    <col min="2" max="2" width="12.5" style="229" customWidth="1"/>
    <col min="3" max="3" width="12.625" style="229" customWidth="1"/>
    <col min="4" max="6" width="10.375" style="229" customWidth="1"/>
    <col min="7" max="7" width="12" style="229" customWidth="1"/>
    <col min="8" max="8" width="13.875" style="229" customWidth="1"/>
    <col min="9" max="12" width="8.5" style="229" bestFit="1" customWidth="1"/>
    <col min="13" max="13" width="11.625" style="229" customWidth="1"/>
    <col min="14" max="14" width="10.5" style="229" bestFit="1" customWidth="1"/>
    <col min="15" max="16" width="8.5" style="229" bestFit="1" customWidth="1"/>
    <col min="17" max="17" width="9.375" style="229" bestFit="1" customWidth="1"/>
    <col min="18" max="18" width="17.25" style="230" customWidth="1"/>
    <col min="19" max="16384" width="9" style="231"/>
  </cols>
  <sheetData>
    <row r="1" spans="1:18" s="186" customFormat="1" ht="6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5"/>
    </row>
    <row r="2" spans="1:18" s="187" customFormat="1" ht="29.25" customHeight="1">
      <c r="A2" s="1231" t="s">
        <v>1020</v>
      </c>
      <c r="B2" s="1231"/>
      <c r="C2" s="1231"/>
      <c r="D2" s="1231"/>
      <c r="E2" s="1231"/>
      <c r="F2" s="1231"/>
      <c r="G2" s="1231"/>
      <c r="H2" s="1231"/>
      <c r="I2" s="1231"/>
      <c r="J2" s="1231"/>
      <c r="K2" s="1231" t="s">
        <v>1021</v>
      </c>
      <c r="L2" s="1231"/>
      <c r="M2" s="1231"/>
      <c r="N2" s="1231"/>
      <c r="O2" s="1231"/>
      <c r="P2" s="1231"/>
      <c r="Q2" s="1231"/>
      <c r="R2" s="1231"/>
    </row>
    <row r="3" spans="1:18" s="186" customFormat="1" ht="11.25" customHeight="1">
      <c r="A3" s="571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472"/>
      <c r="M3" s="472"/>
      <c r="N3" s="472"/>
      <c r="O3" s="472"/>
      <c r="P3" s="472"/>
      <c r="Q3" s="472"/>
      <c r="R3" s="189"/>
    </row>
    <row r="4" spans="1:18" s="191" customFormat="1" ht="17.25" customHeight="1" thickBot="1">
      <c r="A4" s="191" t="s">
        <v>1022</v>
      </c>
      <c r="R4" s="193" t="s">
        <v>1023</v>
      </c>
    </row>
    <row r="5" spans="1:18" s="436" customFormat="1" ht="23.25" customHeight="1">
      <c r="A5" s="1283" t="s">
        <v>1024</v>
      </c>
      <c r="B5" s="759" t="s">
        <v>1025</v>
      </c>
      <c r="C5" s="760" t="s">
        <v>1026</v>
      </c>
      <c r="D5" s="1370" t="s">
        <v>1027</v>
      </c>
      <c r="E5" s="1370"/>
      <c r="F5" s="1370"/>
      <c r="G5" s="1370"/>
      <c r="H5" s="1370"/>
      <c r="I5" s="1203" t="s">
        <v>1028</v>
      </c>
      <c r="J5" s="1209"/>
      <c r="K5" s="1209"/>
      <c r="L5" s="1209"/>
      <c r="M5" s="1209"/>
      <c r="N5" s="1209"/>
      <c r="O5" s="1209"/>
      <c r="P5" s="1209"/>
      <c r="Q5" s="1283"/>
      <c r="R5" s="1203" t="s">
        <v>1029</v>
      </c>
    </row>
    <row r="6" spans="1:18" s="436" customFormat="1" ht="17.25" customHeight="1">
      <c r="A6" s="1284"/>
      <c r="B6" s="440"/>
      <c r="C6" s="743"/>
      <c r="D6" s="1372" t="s">
        <v>1030</v>
      </c>
      <c r="E6" s="1372"/>
      <c r="F6" s="1372"/>
      <c r="G6" s="1372"/>
      <c r="H6" s="1372"/>
      <c r="I6" s="1371"/>
      <c r="J6" s="1302"/>
      <c r="K6" s="1302"/>
      <c r="L6" s="1302"/>
      <c r="M6" s="1302"/>
      <c r="N6" s="1302"/>
      <c r="O6" s="1302"/>
      <c r="P6" s="1302"/>
      <c r="Q6" s="1303"/>
      <c r="R6" s="1360"/>
    </row>
    <row r="7" spans="1:18" s="436" customFormat="1" ht="17.25" customHeight="1">
      <c r="A7" s="1284"/>
      <c r="B7" s="761"/>
      <c r="C7" s="1215" t="s">
        <v>1031</v>
      </c>
      <c r="D7" s="1373"/>
      <c r="E7" s="1374" t="s">
        <v>1032</v>
      </c>
      <c r="F7" s="1374" t="s">
        <v>1033</v>
      </c>
      <c r="G7" s="1374" t="s">
        <v>1034</v>
      </c>
      <c r="H7" s="1374" t="s">
        <v>1035</v>
      </c>
      <c r="I7" s="1373"/>
      <c r="J7" s="1374" t="s">
        <v>1036</v>
      </c>
      <c r="K7" s="1305" t="s">
        <v>1037</v>
      </c>
      <c r="L7" s="1295" t="s">
        <v>1038</v>
      </c>
      <c r="M7" s="1295" t="s">
        <v>1039</v>
      </c>
      <c r="N7" s="1295" t="s">
        <v>1040</v>
      </c>
      <c r="O7" s="1295" t="s">
        <v>1041</v>
      </c>
      <c r="P7" s="1295" t="s">
        <v>1042</v>
      </c>
      <c r="Q7" s="1295" t="s">
        <v>1043</v>
      </c>
      <c r="R7" s="1360"/>
    </row>
    <row r="8" spans="1:18" s="436" customFormat="1" ht="14.25" customHeight="1">
      <c r="A8" s="1284"/>
      <c r="B8" s="761"/>
      <c r="C8" s="1215"/>
      <c r="D8" s="1373"/>
      <c r="E8" s="1373"/>
      <c r="F8" s="1373"/>
      <c r="G8" s="1373"/>
      <c r="H8" s="1373"/>
      <c r="I8" s="1373"/>
      <c r="J8" s="1373"/>
      <c r="K8" s="1376"/>
      <c r="L8" s="1287"/>
      <c r="M8" s="1287"/>
      <c r="N8" s="1287"/>
      <c r="O8" s="1287"/>
      <c r="P8" s="1287"/>
      <c r="Q8" s="1287"/>
      <c r="R8" s="1360"/>
    </row>
    <row r="9" spans="1:18" s="198" customFormat="1" ht="42" customHeight="1">
      <c r="A9" s="1285"/>
      <c r="B9" s="762" t="s">
        <v>42</v>
      </c>
      <c r="C9" s="1216"/>
      <c r="D9" s="763"/>
      <c r="E9" s="764" t="s">
        <v>1044</v>
      </c>
      <c r="F9" s="764" t="s">
        <v>1045</v>
      </c>
      <c r="G9" s="764" t="s">
        <v>1046</v>
      </c>
      <c r="H9" s="764" t="s">
        <v>1047</v>
      </c>
      <c r="I9" s="763"/>
      <c r="J9" s="763" t="s">
        <v>1048</v>
      </c>
      <c r="K9" s="591" t="s">
        <v>1049</v>
      </c>
      <c r="L9" s="214" t="s">
        <v>1050</v>
      </c>
      <c r="M9" s="214" t="s">
        <v>1051</v>
      </c>
      <c r="N9" s="214" t="s">
        <v>1052</v>
      </c>
      <c r="O9" s="214" t="s">
        <v>1053</v>
      </c>
      <c r="P9" s="215" t="s">
        <v>1054</v>
      </c>
      <c r="Q9" s="214" t="s">
        <v>1055</v>
      </c>
      <c r="R9" s="1361"/>
    </row>
    <row r="10" spans="1:18" s="198" customFormat="1" ht="31.5" customHeight="1">
      <c r="A10" s="202">
        <v>2011</v>
      </c>
      <c r="B10" s="423">
        <v>395</v>
      </c>
      <c r="C10" s="423">
        <v>0</v>
      </c>
      <c r="D10" s="423">
        <v>104</v>
      </c>
      <c r="E10" s="423">
        <v>70</v>
      </c>
      <c r="F10" s="423">
        <v>1</v>
      </c>
      <c r="G10" s="423">
        <v>1</v>
      </c>
      <c r="H10" s="423">
        <v>32</v>
      </c>
      <c r="I10" s="423">
        <v>291</v>
      </c>
      <c r="J10" s="423">
        <v>8</v>
      </c>
      <c r="K10" s="423">
        <v>46</v>
      </c>
      <c r="L10" s="423">
        <v>52</v>
      </c>
      <c r="M10" s="423">
        <v>64</v>
      </c>
      <c r="N10" s="423">
        <v>0</v>
      </c>
      <c r="O10" s="423">
        <v>114</v>
      </c>
      <c r="P10" s="423">
        <v>7</v>
      </c>
      <c r="Q10" s="423">
        <v>0</v>
      </c>
      <c r="R10" s="765">
        <v>2011</v>
      </c>
    </row>
    <row r="11" spans="1:18" s="198" customFormat="1" ht="31.5" customHeight="1">
      <c r="A11" s="216">
        <v>2012</v>
      </c>
      <c r="B11" s="423">
        <v>387</v>
      </c>
      <c r="C11" s="423">
        <v>0</v>
      </c>
      <c r="D11" s="423">
        <v>100</v>
      </c>
      <c r="E11" s="423">
        <v>67</v>
      </c>
      <c r="F11" s="423">
        <v>1</v>
      </c>
      <c r="G11" s="423">
        <v>1</v>
      </c>
      <c r="H11" s="423">
        <v>31</v>
      </c>
      <c r="I11" s="423">
        <v>287</v>
      </c>
      <c r="J11" s="423">
        <v>8</v>
      </c>
      <c r="K11" s="423">
        <v>50</v>
      </c>
      <c r="L11" s="423">
        <v>52</v>
      </c>
      <c r="M11" s="423">
        <v>61</v>
      </c>
      <c r="N11" s="423">
        <v>0</v>
      </c>
      <c r="O11" s="423">
        <v>110</v>
      </c>
      <c r="P11" s="423">
        <v>6</v>
      </c>
      <c r="Q11" s="423">
        <v>0</v>
      </c>
      <c r="R11" s="765">
        <v>2012</v>
      </c>
    </row>
    <row r="12" spans="1:18" s="198" customFormat="1" ht="31.5" customHeight="1">
      <c r="A12" s="216">
        <v>2013</v>
      </c>
      <c r="B12" s="423">
        <v>386</v>
      </c>
      <c r="C12" s="423">
        <v>0</v>
      </c>
      <c r="D12" s="423">
        <v>97</v>
      </c>
      <c r="E12" s="423">
        <v>66</v>
      </c>
      <c r="F12" s="423">
        <v>1</v>
      </c>
      <c r="G12" s="423">
        <v>1</v>
      </c>
      <c r="H12" s="423">
        <v>29</v>
      </c>
      <c r="I12" s="423">
        <v>289</v>
      </c>
      <c r="J12" s="423">
        <v>10</v>
      </c>
      <c r="K12" s="423">
        <v>56</v>
      </c>
      <c r="L12" s="423">
        <v>48</v>
      </c>
      <c r="M12" s="423">
        <v>54</v>
      </c>
      <c r="N12" s="423">
        <v>0</v>
      </c>
      <c r="O12" s="423">
        <v>116</v>
      </c>
      <c r="P12" s="423">
        <v>5</v>
      </c>
      <c r="Q12" s="423">
        <v>0</v>
      </c>
      <c r="R12" s="765">
        <v>2013</v>
      </c>
    </row>
    <row r="13" spans="1:18" s="198" customFormat="1" ht="31.5" customHeight="1">
      <c r="A13" s="216">
        <v>2014</v>
      </c>
      <c r="B13" s="423">
        <v>367</v>
      </c>
      <c r="C13" s="423">
        <v>0</v>
      </c>
      <c r="D13" s="423">
        <v>96</v>
      </c>
      <c r="E13" s="423">
        <v>66</v>
      </c>
      <c r="F13" s="423">
        <v>1</v>
      </c>
      <c r="G13" s="423">
        <v>1</v>
      </c>
      <c r="H13" s="423">
        <v>28</v>
      </c>
      <c r="I13" s="423">
        <v>271</v>
      </c>
      <c r="J13" s="423">
        <v>9</v>
      </c>
      <c r="K13" s="423">
        <v>56</v>
      </c>
      <c r="L13" s="423">
        <v>47</v>
      </c>
      <c r="M13" s="423">
        <v>45</v>
      </c>
      <c r="N13" s="423">
        <v>0</v>
      </c>
      <c r="O13" s="423">
        <v>109</v>
      </c>
      <c r="P13" s="423">
        <v>5</v>
      </c>
      <c r="Q13" s="423">
        <v>0</v>
      </c>
      <c r="R13" s="765">
        <v>2014</v>
      </c>
    </row>
    <row r="14" spans="1:18" s="198" customFormat="1" ht="31.5" customHeight="1">
      <c r="A14" s="216">
        <v>2015</v>
      </c>
      <c r="B14" s="423">
        <v>366</v>
      </c>
      <c r="C14" s="423">
        <v>0</v>
      </c>
      <c r="D14" s="423">
        <v>98</v>
      </c>
      <c r="E14" s="423">
        <v>68</v>
      </c>
      <c r="F14" s="423">
        <v>1</v>
      </c>
      <c r="G14" s="423">
        <v>1</v>
      </c>
      <c r="H14" s="423">
        <v>28</v>
      </c>
      <c r="I14" s="423">
        <v>268</v>
      </c>
      <c r="J14" s="423">
        <v>9</v>
      </c>
      <c r="K14" s="423">
        <v>60</v>
      </c>
      <c r="L14" s="423">
        <v>45</v>
      </c>
      <c r="M14" s="423">
        <v>42</v>
      </c>
      <c r="N14" s="423">
        <v>0</v>
      </c>
      <c r="O14" s="423">
        <v>108</v>
      </c>
      <c r="P14" s="423">
        <v>4</v>
      </c>
      <c r="Q14" s="423">
        <v>0</v>
      </c>
      <c r="R14" s="765">
        <v>2015</v>
      </c>
    </row>
    <row r="15" spans="1:18" s="226" customFormat="1" ht="31.5" customHeight="1">
      <c r="A15" s="766">
        <v>2016</v>
      </c>
      <c r="B15" s="767">
        <f>SUM(B16:B26)</f>
        <v>346</v>
      </c>
      <c r="C15" s="767">
        <f>SUM(C16:C26)</f>
        <v>0</v>
      </c>
      <c r="D15" s="767">
        <f t="shared" ref="D15:Q15" si="0">SUM(D16:D26)</f>
        <v>93</v>
      </c>
      <c r="E15" s="767">
        <f t="shared" si="0"/>
        <v>65</v>
      </c>
      <c r="F15" s="767">
        <f t="shared" si="0"/>
        <v>1</v>
      </c>
      <c r="G15" s="767">
        <f t="shared" si="0"/>
        <v>1</v>
      </c>
      <c r="H15" s="767">
        <f t="shared" si="0"/>
        <v>26</v>
      </c>
      <c r="I15" s="767">
        <f t="shared" si="0"/>
        <v>253</v>
      </c>
      <c r="J15" s="767">
        <f t="shared" si="0"/>
        <v>8</v>
      </c>
      <c r="K15" s="767">
        <f t="shared" si="0"/>
        <v>60</v>
      </c>
      <c r="L15" s="767">
        <f t="shared" si="0"/>
        <v>41</v>
      </c>
      <c r="M15" s="767">
        <f t="shared" si="0"/>
        <v>38</v>
      </c>
      <c r="N15" s="767">
        <f t="shared" si="0"/>
        <v>0</v>
      </c>
      <c r="O15" s="767">
        <f t="shared" si="0"/>
        <v>101</v>
      </c>
      <c r="P15" s="767">
        <f t="shared" si="0"/>
        <v>5</v>
      </c>
      <c r="Q15" s="767">
        <f t="shared" si="0"/>
        <v>0</v>
      </c>
      <c r="R15" s="768">
        <v>2016</v>
      </c>
    </row>
    <row r="16" spans="1:18" s="221" customFormat="1" ht="31.5" customHeight="1">
      <c r="A16" s="769" t="s">
        <v>1056</v>
      </c>
      <c r="B16" s="423">
        <f>SUM(D16,I16)</f>
        <v>146</v>
      </c>
      <c r="C16" s="423">
        <v>0</v>
      </c>
      <c r="D16" s="423">
        <f>SUM(E16:H16)</f>
        <v>31</v>
      </c>
      <c r="E16" s="928">
        <v>21</v>
      </c>
      <c r="F16" s="928">
        <v>1</v>
      </c>
      <c r="G16" s="928">
        <v>1</v>
      </c>
      <c r="H16" s="928">
        <v>8</v>
      </c>
      <c r="I16" s="423">
        <f>SUM(J16:Q16)</f>
        <v>115</v>
      </c>
      <c r="J16" s="928">
        <v>1</v>
      </c>
      <c r="K16" s="928">
        <v>15</v>
      </c>
      <c r="L16" s="928">
        <v>25</v>
      </c>
      <c r="M16" s="928">
        <v>30</v>
      </c>
      <c r="N16" s="928">
        <v>0</v>
      </c>
      <c r="O16" s="928">
        <v>43</v>
      </c>
      <c r="P16" s="928">
        <v>1</v>
      </c>
      <c r="Q16" s="928">
        <v>0</v>
      </c>
      <c r="R16" s="462" t="s">
        <v>1057</v>
      </c>
    </row>
    <row r="17" spans="1:18" s="221" customFormat="1" ht="31.5" customHeight="1">
      <c r="A17" s="769" t="s">
        <v>228</v>
      </c>
      <c r="B17" s="423">
        <f t="shared" ref="B17:B26" si="1">SUM(D17,I17)</f>
        <v>40</v>
      </c>
      <c r="C17" s="423">
        <v>0</v>
      </c>
      <c r="D17" s="423">
        <f t="shared" ref="D17:D26" si="2">SUM(E17:H17)</f>
        <v>13</v>
      </c>
      <c r="E17" s="928">
        <v>9</v>
      </c>
      <c r="F17" s="928">
        <v>0</v>
      </c>
      <c r="G17" s="928">
        <v>0</v>
      </c>
      <c r="H17" s="928">
        <v>4</v>
      </c>
      <c r="I17" s="423">
        <f t="shared" ref="I17:I26" si="3">SUM(J17:Q17)</f>
        <v>27</v>
      </c>
      <c r="J17" s="928">
        <v>1</v>
      </c>
      <c r="K17" s="928">
        <v>7</v>
      </c>
      <c r="L17" s="928">
        <v>3</v>
      </c>
      <c r="M17" s="928">
        <v>1</v>
      </c>
      <c r="N17" s="928">
        <v>0</v>
      </c>
      <c r="O17" s="928">
        <v>13</v>
      </c>
      <c r="P17" s="928">
        <v>2</v>
      </c>
      <c r="Q17" s="928">
        <v>0</v>
      </c>
      <c r="R17" s="462" t="s">
        <v>229</v>
      </c>
    </row>
    <row r="18" spans="1:18" s="221" customFormat="1" ht="31.5" customHeight="1">
      <c r="A18" s="769" t="s">
        <v>230</v>
      </c>
      <c r="B18" s="423">
        <f t="shared" si="1"/>
        <v>19</v>
      </c>
      <c r="C18" s="423">
        <v>0</v>
      </c>
      <c r="D18" s="423">
        <f t="shared" si="2"/>
        <v>6</v>
      </c>
      <c r="E18" s="928">
        <v>4</v>
      </c>
      <c r="F18" s="928">
        <v>0</v>
      </c>
      <c r="G18" s="928">
        <v>0</v>
      </c>
      <c r="H18" s="928">
        <v>2</v>
      </c>
      <c r="I18" s="423">
        <f t="shared" si="3"/>
        <v>13</v>
      </c>
      <c r="J18" s="928">
        <v>0</v>
      </c>
      <c r="K18" s="928">
        <v>6</v>
      </c>
      <c r="L18" s="928">
        <v>3</v>
      </c>
      <c r="M18" s="928">
        <v>0</v>
      </c>
      <c r="N18" s="928">
        <v>0</v>
      </c>
      <c r="O18" s="928">
        <v>3</v>
      </c>
      <c r="P18" s="928">
        <v>1</v>
      </c>
      <c r="Q18" s="928">
        <v>0</v>
      </c>
      <c r="R18" s="462" t="s">
        <v>231</v>
      </c>
    </row>
    <row r="19" spans="1:18" s="221" customFormat="1" ht="31.5" customHeight="1">
      <c r="A19" s="769" t="s">
        <v>232</v>
      </c>
      <c r="B19" s="423">
        <f t="shared" si="1"/>
        <v>19</v>
      </c>
      <c r="C19" s="423">
        <v>0</v>
      </c>
      <c r="D19" s="423">
        <f t="shared" si="2"/>
        <v>6</v>
      </c>
      <c r="E19" s="928">
        <v>6</v>
      </c>
      <c r="F19" s="928">
        <v>0</v>
      </c>
      <c r="G19" s="928">
        <v>0</v>
      </c>
      <c r="H19" s="928">
        <v>0</v>
      </c>
      <c r="I19" s="423">
        <f t="shared" si="3"/>
        <v>13</v>
      </c>
      <c r="J19" s="928">
        <v>0</v>
      </c>
      <c r="K19" s="928">
        <v>2</v>
      </c>
      <c r="L19" s="928">
        <v>2</v>
      </c>
      <c r="M19" s="928">
        <v>1</v>
      </c>
      <c r="N19" s="928">
        <v>0</v>
      </c>
      <c r="O19" s="928">
        <v>8</v>
      </c>
      <c r="P19" s="928">
        <v>0</v>
      </c>
      <c r="Q19" s="928">
        <v>0</v>
      </c>
      <c r="R19" s="462" t="s">
        <v>233</v>
      </c>
    </row>
    <row r="20" spans="1:18" s="221" customFormat="1" ht="31.5" customHeight="1">
      <c r="A20" s="769" t="s">
        <v>234</v>
      </c>
      <c r="B20" s="423">
        <f t="shared" si="1"/>
        <v>10</v>
      </c>
      <c r="C20" s="423">
        <v>0</v>
      </c>
      <c r="D20" s="423">
        <f t="shared" si="2"/>
        <v>3</v>
      </c>
      <c r="E20" s="928">
        <v>3</v>
      </c>
      <c r="F20" s="928">
        <v>0</v>
      </c>
      <c r="G20" s="928">
        <v>0</v>
      </c>
      <c r="H20" s="928">
        <v>0</v>
      </c>
      <c r="I20" s="423">
        <f t="shared" si="3"/>
        <v>7</v>
      </c>
      <c r="J20" s="928">
        <v>0</v>
      </c>
      <c r="K20" s="928">
        <v>0</v>
      </c>
      <c r="L20" s="928">
        <v>0</v>
      </c>
      <c r="M20" s="928">
        <v>1</v>
      </c>
      <c r="N20" s="928">
        <v>0</v>
      </c>
      <c r="O20" s="928">
        <v>6</v>
      </c>
      <c r="P20" s="928">
        <v>0</v>
      </c>
      <c r="Q20" s="928">
        <v>0</v>
      </c>
      <c r="R20" s="462" t="s">
        <v>235</v>
      </c>
    </row>
    <row r="21" spans="1:18" s="221" customFormat="1" ht="31.5" customHeight="1">
      <c r="A21" s="769" t="s">
        <v>236</v>
      </c>
      <c r="B21" s="423">
        <f t="shared" si="1"/>
        <v>14</v>
      </c>
      <c r="C21" s="423">
        <v>0</v>
      </c>
      <c r="D21" s="423">
        <f t="shared" si="2"/>
        <v>6</v>
      </c>
      <c r="E21" s="928">
        <v>3</v>
      </c>
      <c r="F21" s="928">
        <v>0</v>
      </c>
      <c r="G21" s="928">
        <v>0</v>
      </c>
      <c r="H21" s="928">
        <v>3</v>
      </c>
      <c r="I21" s="423">
        <f t="shared" si="3"/>
        <v>8</v>
      </c>
      <c r="J21" s="928">
        <v>0</v>
      </c>
      <c r="K21" s="928">
        <v>4</v>
      </c>
      <c r="L21" s="928">
        <v>0</v>
      </c>
      <c r="M21" s="928">
        <v>1</v>
      </c>
      <c r="N21" s="928">
        <v>0</v>
      </c>
      <c r="O21" s="928">
        <v>3</v>
      </c>
      <c r="P21" s="928">
        <v>0</v>
      </c>
      <c r="Q21" s="928">
        <v>0</v>
      </c>
      <c r="R21" s="462" t="s">
        <v>237</v>
      </c>
    </row>
    <row r="22" spans="1:18" s="221" customFormat="1" ht="31.5" customHeight="1">
      <c r="A22" s="769" t="s">
        <v>238</v>
      </c>
      <c r="B22" s="423">
        <f t="shared" si="1"/>
        <v>15</v>
      </c>
      <c r="C22" s="423">
        <v>0</v>
      </c>
      <c r="D22" s="423">
        <f t="shared" si="2"/>
        <v>6</v>
      </c>
      <c r="E22" s="928">
        <v>6</v>
      </c>
      <c r="F22" s="928">
        <v>0</v>
      </c>
      <c r="G22" s="928">
        <v>0</v>
      </c>
      <c r="H22" s="928">
        <v>0</v>
      </c>
      <c r="I22" s="423">
        <f t="shared" si="3"/>
        <v>9</v>
      </c>
      <c r="J22" s="928">
        <v>1</v>
      </c>
      <c r="K22" s="928">
        <v>1</v>
      </c>
      <c r="L22" s="928">
        <v>2</v>
      </c>
      <c r="M22" s="928">
        <v>0</v>
      </c>
      <c r="N22" s="928">
        <v>0</v>
      </c>
      <c r="O22" s="928">
        <v>5</v>
      </c>
      <c r="P22" s="928">
        <v>0</v>
      </c>
      <c r="Q22" s="928">
        <v>0</v>
      </c>
      <c r="R22" s="462" t="s">
        <v>239</v>
      </c>
    </row>
    <row r="23" spans="1:18" s="221" customFormat="1" ht="31.5" customHeight="1">
      <c r="A23" s="769" t="s">
        <v>240</v>
      </c>
      <c r="B23" s="423">
        <f t="shared" si="1"/>
        <v>11</v>
      </c>
      <c r="C23" s="423">
        <v>0</v>
      </c>
      <c r="D23" s="423">
        <f t="shared" si="2"/>
        <v>3</v>
      </c>
      <c r="E23" s="928">
        <v>1</v>
      </c>
      <c r="F23" s="928">
        <v>0</v>
      </c>
      <c r="G23" s="928">
        <v>0</v>
      </c>
      <c r="H23" s="928">
        <v>2</v>
      </c>
      <c r="I23" s="423">
        <f t="shared" si="3"/>
        <v>8</v>
      </c>
      <c r="J23" s="928">
        <v>0</v>
      </c>
      <c r="K23" s="928">
        <v>3</v>
      </c>
      <c r="L23" s="928">
        <v>0</v>
      </c>
      <c r="M23" s="928">
        <v>3</v>
      </c>
      <c r="N23" s="928">
        <v>0</v>
      </c>
      <c r="O23" s="928">
        <v>2</v>
      </c>
      <c r="P23" s="928">
        <v>0</v>
      </c>
      <c r="Q23" s="928">
        <v>0</v>
      </c>
      <c r="R23" s="462" t="s">
        <v>608</v>
      </c>
    </row>
    <row r="24" spans="1:18" s="221" customFormat="1" ht="31.5" customHeight="1">
      <c r="A24" s="769" t="s">
        <v>242</v>
      </c>
      <c r="B24" s="423">
        <f t="shared" si="1"/>
        <v>14</v>
      </c>
      <c r="C24" s="423">
        <v>0</v>
      </c>
      <c r="D24" s="423">
        <f t="shared" si="2"/>
        <v>2</v>
      </c>
      <c r="E24" s="928">
        <v>2</v>
      </c>
      <c r="F24" s="928">
        <v>0</v>
      </c>
      <c r="G24" s="928">
        <v>0</v>
      </c>
      <c r="H24" s="928">
        <v>0</v>
      </c>
      <c r="I24" s="423">
        <f t="shared" si="3"/>
        <v>12</v>
      </c>
      <c r="J24" s="928">
        <v>1</v>
      </c>
      <c r="K24" s="928">
        <v>3</v>
      </c>
      <c r="L24" s="928">
        <v>1</v>
      </c>
      <c r="M24" s="928">
        <v>0</v>
      </c>
      <c r="N24" s="928">
        <v>0</v>
      </c>
      <c r="O24" s="928">
        <v>7</v>
      </c>
      <c r="P24" s="928">
        <v>0</v>
      </c>
      <c r="Q24" s="928">
        <v>0</v>
      </c>
      <c r="R24" s="462" t="s">
        <v>243</v>
      </c>
    </row>
    <row r="25" spans="1:18" s="221" customFormat="1" ht="31.5" customHeight="1">
      <c r="A25" s="769" t="s">
        <v>244</v>
      </c>
      <c r="B25" s="423">
        <f t="shared" si="1"/>
        <v>34</v>
      </c>
      <c r="C25" s="423">
        <v>0</v>
      </c>
      <c r="D25" s="423">
        <f t="shared" si="2"/>
        <v>9</v>
      </c>
      <c r="E25" s="928">
        <v>6</v>
      </c>
      <c r="F25" s="928">
        <v>0</v>
      </c>
      <c r="G25" s="928">
        <v>0</v>
      </c>
      <c r="H25" s="928">
        <v>3</v>
      </c>
      <c r="I25" s="423">
        <f t="shared" si="3"/>
        <v>25</v>
      </c>
      <c r="J25" s="928">
        <v>1</v>
      </c>
      <c r="K25" s="928">
        <v>13</v>
      </c>
      <c r="L25" s="928">
        <v>4</v>
      </c>
      <c r="M25" s="928">
        <v>1</v>
      </c>
      <c r="N25" s="928">
        <v>0</v>
      </c>
      <c r="O25" s="928">
        <v>6</v>
      </c>
      <c r="P25" s="928">
        <v>0</v>
      </c>
      <c r="Q25" s="928">
        <v>0</v>
      </c>
      <c r="R25" s="462" t="s">
        <v>245</v>
      </c>
    </row>
    <row r="26" spans="1:18" s="221" customFormat="1" ht="31.5" customHeight="1" thickBot="1">
      <c r="A26" s="770" t="s">
        <v>246</v>
      </c>
      <c r="B26" s="466">
        <f t="shared" si="1"/>
        <v>24</v>
      </c>
      <c r="C26" s="466">
        <v>0</v>
      </c>
      <c r="D26" s="466">
        <f t="shared" si="2"/>
        <v>8</v>
      </c>
      <c r="E26" s="922">
        <v>4</v>
      </c>
      <c r="F26" s="922">
        <v>0</v>
      </c>
      <c r="G26" s="922">
        <v>0</v>
      </c>
      <c r="H26" s="922">
        <v>4</v>
      </c>
      <c r="I26" s="466">
        <f t="shared" si="3"/>
        <v>16</v>
      </c>
      <c r="J26" s="922">
        <v>3</v>
      </c>
      <c r="K26" s="922">
        <v>6</v>
      </c>
      <c r="L26" s="922">
        <v>1</v>
      </c>
      <c r="M26" s="922">
        <v>0</v>
      </c>
      <c r="N26" s="922">
        <v>0</v>
      </c>
      <c r="O26" s="922">
        <v>5</v>
      </c>
      <c r="P26" s="922">
        <v>1</v>
      </c>
      <c r="Q26" s="922">
        <v>0</v>
      </c>
      <c r="R26" s="467" t="s">
        <v>1058</v>
      </c>
    </row>
    <row r="27" spans="1:18" s="221" customFormat="1" ht="26.25" customHeight="1">
      <c r="A27" s="1375" t="s">
        <v>1059</v>
      </c>
      <c r="B27" s="1375"/>
      <c r="C27" s="1375"/>
      <c r="D27" s="771"/>
      <c r="E27" s="771"/>
      <c r="F27" s="771"/>
      <c r="G27" s="771"/>
      <c r="H27" s="425"/>
      <c r="I27" s="425"/>
      <c r="J27" s="425"/>
      <c r="K27" s="1375" t="s">
        <v>1060</v>
      </c>
      <c r="L27" s="1375"/>
      <c r="M27" s="1375"/>
      <c r="N27" s="1375"/>
      <c r="O27" s="1375"/>
      <c r="P27" s="1375"/>
      <c r="Q27" s="1375"/>
      <c r="R27" s="1375"/>
    </row>
    <row r="28" spans="1:18" ht="25.5" customHeight="1">
      <c r="B28" s="230"/>
      <c r="C28" s="230"/>
      <c r="D28" s="230"/>
      <c r="E28" s="230"/>
      <c r="F28" s="230"/>
      <c r="G28" s="230"/>
      <c r="H28" s="494"/>
      <c r="I28" s="494"/>
      <c r="J28" s="494"/>
      <c r="K28" s="230"/>
      <c r="L28" s="494"/>
      <c r="M28" s="494"/>
      <c r="N28" s="494"/>
      <c r="O28" s="230"/>
      <c r="P28" s="494"/>
      <c r="Q28" s="494"/>
    </row>
    <row r="29" spans="1:18" ht="3.75" customHeight="1">
      <c r="B29" s="230"/>
      <c r="C29" s="230"/>
      <c r="D29" s="230"/>
      <c r="E29" s="230"/>
      <c r="F29" s="230"/>
      <c r="G29" s="230"/>
      <c r="H29" s="494"/>
      <c r="I29" s="494"/>
      <c r="J29" s="494"/>
      <c r="K29" s="230"/>
      <c r="L29" s="494"/>
      <c r="M29" s="494"/>
      <c r="N29" s="494"/>
      <c r="O29" s="230"/>
      <c r="P29" s="494"/>
      <c r="Q29" s="494"/>
    </row>
    <row r="30" spans="1:18" ht="3.75" customHeight="1">
      <c r="B30" s="230"/>
      <c r="C30" s="230"/>
      <c r="D30" s="230"/>
      <c r="E30" s="230"/>
      <c r="F30" s="230"/>
      <c r="G30" s="230"/>
      <c r="H30" s="494"/>
      <c r="I30" s="494"/>
      <c r="J30" s="494"/>
      <c r="K30" s="230"/>
      <c r="L30" s="494"/>
      <c r="M30" s="494"/>
      <c r="N30" s="494"/>
      <c r="O30" s="230"/>
      <c r="P30" s="494"/>
      <c r="Q30" s="494"/>
    </row>
    <row r="31" spans="1:18" ht="3.75" customHeight="1">
      <c r="B31" s="230"/>
      <c r="C31" s="230"/>
      <c r="D31" s="230"/>
      <c r="E31" s="230"/>
      <c r="F31" s="230"/>
      <c r="G31" s="230"/>
      <c r="H31" s="494"/>
      <c r="I31" s="494"/>
      <c r="J31" s="494"/>
      <c r="K31" s="230"/>
      <c r="L31" s="494"/>
      <c r="M31" s="494"/>
      <c r="N31" s="494"/>
      <c r="O31" s="230"/>
      <c r="P31" s="494"/>
      <c r="Q31" s="494"/>
    </row>
    <row r="32" spans="1:18">
      <c r="B32" s="230"/>
      <c r="C32" s="230"/>
      <c r="D32" s="230"/>
      <c r="E32" s="230"/>
      <c r="F32" s="230"/>
      <c r="G32" s="230"/>
      <c r="H32" s="494"/>
      <c r="I32" s="494"/>
      <c r="J32" s="494"/>
      <c r="K32" s="230"/>
      <c r="L32" s="494"/>
      <c r="M32" s="494"/>
      <c r="N32" s="494"/>
      <c r="O32" s="230"/>
      <c r="P32" s="494"/>
      <c r="Q32" s="494"/>
    </row>
    <row r="33" spans="1:17">
      <c r="A33" s="228"/>
      <c r="B33" s="230"/>
      <c r="C33" s="230"/>
      <c r="D33" s="230"/>
      <c r="E33" s="230"/>
      <c r="F33" s="230"/>
      <c r="G33" s="230"/>
      <c r="H33" s="494"/>
      <c r="I33" s="494"/>
      <c r="J33" s="494"/>
      <c r="K33" s="230"/>
      <c r="L33" s="494"/>
      <c r="M33" s="494"/>
      <c r="N33" s="494"/>
      <c r="O33" s="230"/>
      <c r="P33" s="494"/>
      <c r="Q33" s="494"/>
    </row>
    <row r="34" spans="1:17">
      <c r="B34" s="230"/>
      <c r="C34" s="230"/>
      <c r="D34" s="230"/>
      <c r="E34" s="230"/>
      <c r="F34" s="230"/>
      <c r="G34" s="230"/>
      <c r="H34" s="494"/>
      <c r="I34" s="494"/>
      <c r="J34" s="494"/>
      <c r="K34" s="230"/>
      <c r="L34" s="494"/>
      <c r="M34" s="494"/>
      <c r="N34" s="494"/>
      <c r="O34" s="230"/>
      <c r="P34" s="494"/>
      <c r="Q34" s="494"/>
    </row>
    <row r="35" spans="1:17">
      <c r="B35" s="230"/>
      <c r="C35" s="230"/>
      <c r="D35" s="230"/>
      <c r="E35" s="230"/>
      <c r="F35" s="230"/>
      <c r="G35" s="230"/>
      <c r="H35" s="494"/>
      <c r="I35" s="494"/>
      <c r="J35" s="494"/>
      <c r="K35" s="230"/>
      <c r="L35" s="494"/>
      <c r="M35" s="494"/>
      <c r="N35" s="494"/>
      <c r="O35" s="230"/>
      <c r="P35" s="494"/>
      <c r="Q35" s="494"/>
    </row>
    <row r="36" spans="1:17">
      <c r="B36" s="230"/>
      <c r="C36" s="230"/>
      <c r="D36" s="230"/>
      <c r="E36" s="230"/>
      <c r="F36" s="230"/>
      <c r="G36" s="230"/>
      <c r="H36" s="494"/>
      <c r="I36" s="494"/>
      <c r="J36" s="494"/>
      <c r="K36" s="230"/>
      <c r="L36" s="494"/>
      <c r="M36" s="494"/>
      <c r="N36" s="494"/>
      <c r="O36" s="230"/>
      <c r="P36" s="494"/>
      <c r="Q36" s="494"/>
    </row>
    <row r="37" spans="1:17">
      <c r="B37" s="230"/>
      <c r="C37" s="230"/>
      <c r="D37" s="230"/>
      <c r="E37" s="230"/>
      <c r="F37" s="230"/>
      <c r="G37" s="230"/>
      <c r="H37" s="494"/>
      <c r="I37" s="494"/>
      <c r="J37" s="494"/>
      <c r="K37" s="230"/>
      <c r="L37" s="494"/>
      <c r="M37" s="494"/>
      <c r="N37" s="494"/>
      <c r="O37" s="230"/>
      <c r="P37" s="494"/>
      <c r="Q37" s="494"/>
    </row>
    <row r="38" spans="1:17">
      <c r="B38" s="230"/>
      <c r="C38" s="230"/>
      <c r="D38" s="230"/>
      <c r="E38" s="230"/>
      <c r="F38" s="230"/>
      <c r="G38" s="230"/>
      <c r="H38" s="494"/>
      <c r="I38" s="494"/>
      <c r="J38" s="494"/>
      <c r="K38" s="230"/>
      <c r="L38" s="494"/>
      <c r="M38" s="494"/>
      <c r="N38" s="494"/>
      <c r="O38" s="230"/>
      <c r="P38" s="494"/>
      <c r="Q38" s="494"/>
    </row>
    <row r="39" spans="1:17">
      <c r="B39" s="230"/>
      <c r="C39" s="230"/>
      <c r="D39" s="230"/>
      <c r="E39" s="230"/>
      <c r="F39" s="230"/>
      <c r="G39" s="230"/>
      <c r="H39" s="494"/>
      <c r="I39" s="494"/>
      <c r="J39" s="494"/>
      <c r="K39" s="230"/>
      <c r="L39" s="494"/>
      <c r="M39" s="494"/>
      <c r="N39" s="494"/>
      <c r="O39" s="230"/>
      <c r="P39" s="494"/>
      <c r="Q39" s="494"/>
    </row>
    <row r="40" spans="1:17">
      <c r="B40" s="230"/>
      <c r="C40" s="230"/>
      <c r="D40" s="230"/>
      <c r="E40" s="230"/>
      <c r="F40" s="230"/>
      <c r="G40" s="230"/>
      <c r="H40" s="494"/>
      <c r="I40" s="494"/>
      <c r="J40" s="494"/>
      <c r="K40" s="230"/>
      <c r="L40" s="494"/>
      <c r="M40" s="494"/>
      <c r="N40" s="494"/>
      <c r="O40" s="230"/>
      <c r="P40" s="494"/>
      <c r="Q40" s="494"/>
    </row>
    <row r="41" spans="1:17">
      <c r="H41" s="494"/>
      <c r="I41" s="494"/>
      <c r="J41" s="494"/>
      <c r="L41" s="494"/>
      <c r="M41" s="494"/>
      <c r="N41" s="494"/>
      <c r="P41" s="494"/>
      <c r="Q41" s="494"/>
    </row>
    <row r="42" spans="1:17">
      <c r="H42" s="494"/>
      <c r="I42" s="494"/>
      <c r="J42" s="494"/>
      <c r="L42" s="494"/>
      <c r="M42" s="494"/>
      <c r="N42" s="494"/>
      <c r="P42" s="494"/>
      <c r="Q42" s="494"/>
    </row>
    <row r="43" spans="1:17">
      <c r="H43" s="494"/>
      <c r="I43" s="494"/>
      <c r="J43" s="494"/>
      <c r="L43" s="494"/>
      <c r="M43" s="494"/>
      <c r="N43" s="494"/>
      <c r="P43" s="494"/>
      <c r="Q43" s="494"/>
    </row>
    <row r="44" spans="1:17">
      <c r="H44" s="494"/>
      <c r="I44" s="494"/>
      <c r="J44" s="494"/>
      <c r="L44" s="494"/>
      <c r="M44" s="494"/>
      <c r="N44" s="494"/>
      <c r="P44" s="494"/>
      <c r="Q44" s="494"/>
    </row>
    <row r="45" spans="1:17">
      <c r="H45" s="494"/>
      <c r="I45" s="494"/>
      <c r="J45" s="494"/>
      <c r="L45" s="494"/>
      <c r="M45" s="494"/>
      <c r="N45" s="494"/>
      <c r="P45" s="494"/>
      <c r="Q45" s="494"/>
    </row>
    <row r="46" spans="1:17">
      <c r="H46" s="494"/>
      <c r="I46" s="494"/>
      <c r="J46" s="494"/>
      <c r="L46" s="494"/>
      <c r="M46" s="494"/>
      <c r="N46" s="494"/>
      <c r="P46" s="494"/>
      <c r="Q46" s="494"/>
    </row>
    <row r="47" spans="1:17">
      <c r="H47" s="494"/>
      <c r="I47" s="494"/>
      <c r="J47" s="494"/>
      <c r="L47" s="494"/>
      <c r="M47" s="494"/>
      <c r="N47" s="494"/>
      <c r="P47" s="494"/>
      <c r="Q47" s="494"/>
    </row>
    <row r="48" spans="1:17">
      <c r="H48" s="494"/>
      <c r="I48" s="494"/>
      <c r="J48" s="494"/>
      <c r="L48" s="494"/>
      <c r="M48" s="494"/>
      <c r="N48" s="494"/>
      <c r="P48" s="494"/>
      <c r="Q48" s="494"/>
    </row>
    <row r="49" spans="8:17">
      <c r="H49" s="494"/>
      <c r="I49" s="494"/>
      <c r="J49" s="494"/>
      <c r="L49" s="494"/>
      <c r="M49" s="494"/>
      <c r="N49" s="494"/>
      <c r="P49" s="494"/>
      <c r="Q49" s="494"/>
    </row>
    <row r="50" spans="8:17">
      <c r="H50" s="494"/>
      <c r="I50" s="494"/>
      <c r="J50" s="494"/>
      <c r="L50" s="494"/>
      <c r="M50" s="494"/>
      <c r="N50" s="494"/>
      <c r="P50" s="494"/>
      <c r="Q50" s="494"/>
    </row>
    <row r="51" spans="8:17">
      <c r="H51" s="494"/>
      <c r="I51" s="494"/>
      <c r="J51" s="494"/>
      <c r="L51" s="494"/>
      <c r="M51" s="494"/>
      <c r="N51" s="494"/>
      <c r="P51" s="494"/>
      <c r="Q51" s="494"/>
    </row>
    <row r="52" spans="8:17">
      <c r="H52" s="494"/>
      <c r="I52" s="494"/>
      <c r="J52" s="494"/>
      <c r="L52" s="494"/>
      <c r="M52" s="494"/>
      <c r="N52" s="494"/>
      <c r="P52" s="494"/>
      <c r="Q52" s="494"/>
    </row>
    <row r="53" spans="8:17">
      <c r="H53" s="494"/>
      <c r="I53" s="494"/>
      <c r="J53" s="494"/>
      <c r="L53" s="494"/>
      <c r="M53" s="494"/>
      <c r="N53" s="494"/>
      <c r="P53" s="494"/>
      <c r="Q53" s="494"/>
    </row>
    <row r="54" spans="8:17">
      <c r="L54" s="494"/>
      <c r="M54" s="494"/>
      <c r="N54" s="494"/>
      <c r="P54" s="494"/>
      <c r="Q54" s="494"/>
    </row>
    <row r="55" spans="8:17">
      <c r="L55" s="494"/>
      <c r="M55" s="494"/>
      <c r="N55" s="494"/>
      <c r="P55" s="494"/>
      <c r="Q55" s="494"/>
    </row>
    <row r="56" spans="8:17">
      <c r="L56" s="494"/>
      <c r="M56" s="494"/>
      <c r="N56" s="494"/>
      <c r="P56" s="494"/>
      <c r="Q56" s="494"/>
    </row>
    <row r="57" spans="8:17">
      <c r="L57" s="494"/>
      <c r="M57" s="494"/>
      <c r="N57" s="494"/>
      <c r="P57" s="494"/>
      <c r="Q57" s="494"/>
    </row>
    <row r="58" spans="8:17">
      <c r="L58" s="494"/>
      <c r="M58" s="494"/>
      <c r="N58" s="494"/>
      <c r="P58" s="494"/>
      <c r="Q58" s="494"/>
    </row>
    <row r="59" spans="8:17">
      <c r="L59" s="494"/>
      <c r="M59" s="494"/>
      <c r="N59" s="494"/>
      <c r="P59" s="494"/>
      <c r="Q59" s="494"/>
    </row>
    <row r="60" spans="8:17">
      <c r="L60" s="494"/>
      <c r="M60" s="494"/>
      <c r="N60" s="494"/>
      <c r="P60" s="494"/>
      <c r="Q60" s="494"/>
    </row>
    <row r="61" spans="8:17">
      <c r="L61" s="494"/>
      <c r="M61" s="494"/>
      <c r="N61" s="494"/>
      <c r="P61" s="494"/>
      <c r="Q61" s="494"/>
    </row>
  </sheetData>
  <mergeCells count="24">
    <mergeCell ref="A27:C27"/>
    <mergeCell ref="K27:R27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A2:J2"/>
    <mergeCell ref="K2:R2"/>
    <mergeCell ref="A5:A9"/>
    <mergeCell ref="D5:H5"/>
    <mergeCell ref="I5:Q6"/>
    <mergeCell ref="R5:R9"/>
    <mergeCell ref="D6:H6"/>
    <mergeCell ref="C7:C9"/>
    <mergeCell ref="D7:D8"/>
    <mergeCell ref="E7:E8"/>
  </mergeCells>
  <phoneticPr fontId="41" type="noConversion"/>
  <printOptions horizontalCentered="1"/>
  <pageMargins left="0.59055118110236227" right="0.59055118110236227" top="0.8" bottom="0.39370078740157483" header="0" footer="0"/>
  <pageSetup paperSize="9" scale="58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view="pageBreakPreview" zoomScaleNormal="70" zoomScaleSheetLayoutView="80" workbookViewId="0">
      <selection activeCell="E12" sqref="E12"/>
    </sheetView>
  </sheetViews>
  <sheetFormatPr defaultRowHeight="15.75"/>
  <cols>
    <col min="1" max="1" width="9.625" style="335" customWidth="1"/>
    <col min="2" max="2" width="8.875" style="335" customWidth="1"/>
    <col min="3" max="3" width="12" style="335" customWidth="1"/>
    <col min="4" max="4" width="9.625" style="338" customWidth="1"/>
    <col min="5" max="5" width="12.625" style="801" customWidth="1"/>
    <col min="6" max="6" width="9.125" style="338" customWidth="1"/>
    <col min="7" max="7" width="12.375" style="338" customWidth="1"/>
    <col min="8" max="17" width="10.875" style="338" customWidth="1"/>
    <col min="18" max="18" width="10.125" style="338" customWidth="1"/>
    <col min="19" max="16384" width="9" style="338"/>
  </cols>
  <sheetData>
    <row r="1" spans="1:18" s="290" customFormat="1" ht="42" customHeight="1">
      <c r="A1" s="340"/>
      <c r="B1" s="287"/>
      <c r="C1" s="287"/>
      <c r="E1" s="772"/>
    </row>
    <row r="2" spans="1:18" s="291" customFormat="1" ht="23.25" customHeight="1">
      <c r="A2" s="1161" t="s">
        <v>1061</v>
      </c>
      <c r="B2" s="1161"/>
      <c r="C2" s="1161"/>
      <c r="D2" s="1161"/>
      <c r="E2" s="1161"/>
      <c r="F2" s="1161"/>
      <c r="G2" s="1161"/>
      <c r="H2" s="1161"/>
      <c r="I2" s="1161"/>
      <c r="J2" s="1161" t="s">
        <v>1062</v>
      </c>
      <c r="K2" s="1161"/>
      <c r="L2" s="1161"/>
      <c r="M2" s="1161"/>
      <c r="N2" s="1161"/>
      <c r="O2" s="1161"/>
      <c r="P2" s="1161"/>
      <c r="Q2" s="1161"/>
      <c r="R2" s="1161"/>
    </row>
    <row r="3" spans="1:18" s="345" customFormat="1" ht="14.25" customHeight="1">
      <c r="B3" s="773"/>
      <c r="C3" s="773"/>
      <c r="D3" s="773"/>
      <c r="E3" s="773"/>
      <c r="F3" s="773"/>
      <c r="G3" s="773"/>
      <c r="H3" s="773"/>
      <c r="I3" s="773"/>
      <c r="J3" s="774"/>
      <c r="K3" s="774"/>
      <c r="L3" s="774"/>
      <c r="M3" s="774"/>
      <c r="N3" s="774"/>
      <c r="O3" s="774"/>
      <c r="P3" s="774"/>
      <c r="Q3" s="774"/>
      <c r="R3" s="774"/>
    </row>
    <row r="4" spans="1:18" s="296" customFormat="1" ht="14.25" thickBot="1">
      <c r="A4" s="296" t="s">
        <v>1063</v>
      </c>
      <c r="E4" s="359"/>
      <c r="R4" s="297" t="s">
        <v>1064</v>
      </c>
    </row>
    <row r="5" spans="1:18" s="301" customFormat="1" ht="43.5" customHeight="1">
      <c r="A5" s="1162" t="s">
        <v>1065</v>
      </c>
      <c r="B5" s="382" t="s">
        <v>1066</v>
      </c>
      <c r="C5" s="775"/>
      <c r="D5" s="776" t="s">
        <v>1067</v>
      </c>
      <c r="E5" s="775"/>
      <c r="F5" s="776" t="s">
        <v>1068</v>
      </c>
      <c r="G5" s="775"/>
      <c r="H5" s="1194" t="s">
        <v>1069</v>
      </c>
      <c r="I5" s="1195"/>
      <c r="J5" s="1195"/>
      <c r="K5" s="1196"/>
      <c r="L5" s="1377" t="s">
        <v>1070</v>
      </c>
      <c r="M5" s="1378"/>
      <c r="N5" s="1378"/>
      <c r="O5" s="1378"/>
      <c r="P5" s="1378"/>
      <c r="Q5" s="1379"/>
      <c r="R5" s="1171" t="s">
        <v>1071</v>
      </c>
    </row>
    <row r="6" spans="1:18" s="301" customFormat="1" ht="17.25" customHeight="1">
      <c r="A6" s="1163"/>
      <c r="B6" s="353"/>
      <c r="C6" s="304" t="s">
        <v>1072</v>
      </c>
      <c r="D6" s="777"/>
      <c r="E6" s="778" t="s">
        <v>1073</v>
      </c>
      <c r="F6" s="777"/>
      <c r="G6" s="778" t="s">
        <v>1073</v>
      </c>
      <c r="H6" s="1380" t="s">
        <v>1074</v>
      </c>
      <c r="I6" s="1382" t="s">
        <v>1075</v>
      </c>
      <c r="J6" s="1384" t="s">
        <v>1076</v>
      </c>
      <c r="K6" s="1380" t="s">
        <v>1077</v>
      </c>
      <c r="L6" s="779" t="s">
        <v>1078</v>
      </c>
      <c r="M6" s="778" t="s">
        <v>1079</v>
      </c>
      <c r="N6" s="304" t="s">
        <v>1080</v>
      </c>
      <c r="O6" s="778" t="s">
        <v>1081</v>
      </c>
      <c r="P6" s="778" t="s">
        <v>1082</v>
      </c>
      <c r="Q6" s="304" t="s">
        <v>1083</v>
      </c>
      <c r="R6" s="1172"/>
    </row>
    <row r="7" spans="1:18" s="301" customFormat="1" ht="12.75" customHeight="1">
      <c r="A7" s="1163"/>
      <c r="B7" s="353"/>
      <c r="C7" s="780" t="s">
        <v>1084</v>
      </c>
      <c r="D7" s="777"/>
      <c r="E7" s="780" t="s">
        <v>1085</v>
      </c>
      <c r="F7" s="781"/>
      <c r="G7" s="782" t="s">
        <v>1085</v>
      </c>
      <c r="H7" s="1381"/>
      <c r="I7" s="1383"/>
      <c r="J7" s="1385"/>
      <c r="K7" s="1381"/>
      <c r="L7" s="779"/>
      <c r="M7" s="777"/>
      <c r="N7" s="782"/>
      <c r="O7" s="780"/>
      <c r="P7" s="780"/>
      <c r="Q7" s="783"/>
      <c r="R7" s="1172"/>
    </row>
    <row r="8" spans="1:18" s="301" customFormat="1" ht="40.5" customHeight="1">
      <c r="A8" s="1164"/>
      <c r="B8" s="400" t="s">
        <v>1086</v>
      </c>
      <c r="C8" s="784" t="s">
        <v>1087</v>
      </c>
      <c r="D8" s="785" t="s">
        <v>1088</v>
      </c>
      <c r="E8" s="784" t="s">
        <v>1089</v>
      </c>
      <c r="F8" s="785" t="s">
        <v>1090</v>
      </c>
      <c r="G8" s="784" t="s">
        <v>1091</v>
      </c>
      <c r="H8" s="784" t="s">
        <v>1092</v>
      </c>
      <c r="I8" s="418" t="s">
        <v>1093</v>
      </c>
      <c r="J8" s="786" t="s">
        <v>1094</v>
      </c>
      <c r="K8" s="787" t="s">
        <v>1095</v>
      </c>
      <c r="L8" s="788" t="s">
        <v>1096</v>
      </c>
      <c r="M8" s="785" t="s">
        <v>1097</v>
      </c>
      <c r="N8" s="789" t="s">
        <v>1098</v>
      </c>
      <c r="O8" s="790" t="s">
        <v>1099</v>
      </c>
      <c r="P8" s="790" t="s">
        <v>1100</v>
      </c>
      <c r="Q8" s="789" t="s">
        <v>192</v>
      </c>
      <c r="R8" s="1173"/>
    </row>
    <row r="9" spans="1:18" s="325" customFormat="1" ht="50.1" customHeight="1">
      <c r="A9" s="791">
        <v>2011</v>
      </c>
      <c r="B9" s="792">
        <v>361</v>
      </c>
      <c r="C9" s="793">
        <v>102.3</v>
      </c>
      <c r="D9" s="794">
        <v>23</v>
      </c>
      <c r="E9" s="793">
        <v>26</v>
      </c>
      <c r="F9" s="794">
        <v>546</v>
      </c>
      <c r="G9" s="793">
        <v>620</v>
      </c>
      <c r="H9" s="794">
        <v>64</v>
      </c>
      <c r="I9" s="794">
        <v>276</v>
      </c>
      <c r="J9" s="794">
        <v>21</v>
      </c>
      <c r="K9" s="794">
        <v>0</v>
      </c>
      <c r="L9" s="794">
        <v>200</v>
      </c>
      <c r="M9" s="794">
        <v>19</v>
      </c>
      <c r="N9" s="794">
        <v>90</v>
      </c>
      <c r="O9" s="794">
        <v>4</v>
      </c>
      <c r="P9" s="794">
        <v>30</v>
      </c>
      <c r="Q9" s="795">
        <v>18</v>
      </c>
      <c r="R9" s="791">
        <v>2011</v>
      </c>
    </row>
    <row r="10" spans="1:18" s="325" customFormat="1" ht="50.1" customHeight="1">
      <c r="A10" s="791">
        <v>2012</v>
      </c>
      <c r="B10" s="792">
        <v>314</v>
      </c>
      <c r="C10" s="793">
        <v>84.046999999999997</v>
      </c>
      <c r="D10" s="794">
        <v>25</v>
      </c>
      <c r="E10" s="793">
        <v>28.5</v>
      </c>
      <c r="F10" s="794">
        <v>458</v>
      </c>
      <c r="G10" s="793">
        <v>518.01</v>
      </c>
      <c r="H10" s="794">
        <v>61</v>
      </c>
      <c r="I10" s="794">
        <v>220</v>
      </c>
      <c r="J10" s="794">
        <v>33</v>
      </c>
      <c r="K10" s="794">
        <v>0</v>
      </c>
      <c r="L10" s="794">
        <v>171</v>
      </c>
      <c r="M10" s="794">
        <v>17</v>
      </c>
      <c r="N10" s="794">
        <v>74</v>
      </c>
      <c r="O10" s="794">
        <v>0</v>
      </c>
      <c r="P10" s="794">
        <v>26</v>
      </c>
      <c r="Q10" s="795">
        <v>26</v>
      </c>
      <c r="R10" s="791">
        <v>2012</v>
      </c>
    </row>
    <row r="11" spans="1:18" s="325" customFormat="1" ht="50.1" customHeight="1">
      <c r="A11" s="791">
        <v>2013</v>
      </c>
      <c r="B11" s="792">
        <v>446</v>
      </c>
      <c r="C11" s="793">
        <v>114.29742958919556</v>
      </c>
      <c r="D11" s="794">
        <v>22</v>
      </c>
      <c r="E11" s="793">
        <v>24.5</v>
      </c>
      <c r="F11" s="794">
        <v>673</v>
      </c>
      <c r="G11" s="793">
        <v>750.2</v>
      </c>
      <c r="H11" s="794">
        <v>101</v>
      </c>
      <c r="I11" s="794">
        <v>318</v>
      </c>
      <c r="J11" s="794">
        <v>27</v>
      </c>
      <c r="K11" s="794">
        <v>0</v>
      </c>
      <c r="L11" s="794">
        <v>245</v>
      </c>
      <c r="M11" s="794">
        <v>23</v>
      </c>
      <c r="N11" s="794">
        <v>125</v>
      </c>
      <c r="O11" s="794">
        <v>4</v>
      </c>
      <c r="P11" s="794">
        <v>19</v>
      </c>
      <c r="Q11" s="795">
        <v>30</v>
      </c>
      <c r="R11" s="791">
        <v>2013</v>
      </c>
    </row>
    <row r="12" spans="1:18" s="325" customFormat="1" ht="50.1" customHeight="1">
      <c r="A12" s="791">
        <v>2014</v>
      </c>
      <c r="B12" s="792">
        <v>451</v>
      </c>
      <c r="C12" s="793">
        <v>109.65765415288854</v>
      </c>
      <c r="D12" s="794">
        <v>22</v>
      </c>
      <c r="E12" s="793">
        <v>23.9</v>
      </c>
      <c r="F12" s="794">
        <v>640</v>
      </c>
      <c r="G12" s="793">
        <v>696.6</v>
      </c>
      <c r="H12" s="794">
        <v>89</v>
      </c>
      <c r="I12" s="794">
        <v>339</v>
      </c>
      <c r="J12" s="794">
        <v>23</v>
      </c>
      <c r="K12" s="794">
        <v>0</v>
      </c>
      <c r="L12" s="794">
        <v>264</v>
      </c>
      <c r="M12" s="794">
        <v>20</v>
      </c>
      <c r="N12" s="794">
        <v>106</v>
      </c>
      <c r="O12" s="794">
        <v>1</v>
      </c>
      <c r="P12" s="794">
        <v>25</v>
      </c>
      <c r="Q12" s="795">
        <v>35</v>
      </c>
      <c r="R12" s="791">
        <v>2014</v>
      </c>
    </row>
    <row r="13" spans="1:18" s="325" customFormat="1" ht="50.1" customHeight="1">
      <c r="A13" s="791">
        <v>2015</v>
      </c>
      <c r="B13" s="792">
        <v>474</v>
      </c>
      <c r="C13" s="793">
        <v>115.24995137132854</v>
      </c>
      <c r="D13" s="794">
        <v>23</v>
      </c>
      <c r="E13" s="793">
        <v>5.5922972184399926</v>
      </c>
      <c r="F13" s="794">
        <v>688</v>
      </c>
      <c r="G13" s="793">
        <v>167.28262983855282</v>
      </c>
      <c r="H13" s="794">
        <v>85</v>
      </c>
      <c r="I13" s="794">
        <v>354</v>
      </c>
      <c r="J13" s="794">
        <v>35</v>
      </c>
      <c r="K13" s="796">
        <v>0</v>
      </c>
      <c r="L13" s="794">
        <v>302</v>
      </c>
      <c r="M13" s="794">
        <v>14</v>
      </c>
      <c r="N13" s="794">
        <v>98</v>
      </c>
      <c r="O13" s="794">
        <v>0</v>
      </c>
      <c r="P13" s="794">
        <v>22</v>
      </c>
      <c r="Q13" s="795">
        <v>38</v>
      </c>
      <c r="R13" s="791">
        <v>2015</v>
      </c>
    </row>
    <row r="14" spans="1:18" s="322" customFormat="1" ht="50.1" customHeight="1" thickBot="1">
      <c r="A14" s="797">
        <v>2016</v>
      </c>
      <c r="B14" s="1000">
        <v>402</v>
      </c>
      <c r="C14" s="1001">
        <v>97.743629644038123</v>
      </c>
      <c r="D14" s="1002">
        <v>18</v>
      </c>
      <c r="E14" s="1001">
        <v>4.3765804318226023</v>
      </c>
      <c r="F14" s="1002">
        <v>581</v>
      </c>
      <c r="G14" s="1001">
        <v>141.26629060494068</v>
      </c>
      <c r="H14" s="1002">
        <v>74</v>
      </c>
      <c r="I14" s="1002">
        <v>300</v>
      </c>
      <c r="J14" s="1002">
        <v>28</v>
      </c>
      <c r="K14" s="1003">
        <v>0</v>
      </c>
      <c r="L14" s="1002">
        <v>246</v>
      </c>
      <c r="M14" s="1002">
        <v>15</v>
      </c>
      <c r="N14" s="1002">
        <v>71</v>
      </c>
      <c r="O14" s="1002">
        <v>0</v>
      </c>
      <c r="P14" s="1002">
        <v>39</v>
      </c>
      <c r="Q14" s="1004">
        <v>31</v>
      </c>
      <c r="R14" s="797">
        <v>2016</v>
      </c>
    </row>
    <row r="15" spans="1:18" s="296" customFormat="1" ht="24.75" customHeight="1">
      <c r="A15" s="1170" t="s">
        <v>1101</v>
      </c>
      <c r="B15" s="1170"/>
      <c r="C15" s="1170"/>
      <c r="D15" s="328"/>
      <c r="E15" s="328"/>
      <c r="F15" s="328"/>
      <c r="G15" s="328"/>
      <c r="H15" s="330"/>
      <c r="I15" s="328"/>
      <c r="J15" s="1170" t="s">
        <v>495</v>
      </c>
      <c r="K15" s="1170"/>
      <c r="L15" s="1170"/>
      <c r="M15" s="1170"/>
      <c r="N15" s="1170"/>
      <c r="O15" s="1170"/>
      <c r="P15" s="1170"/>
      <c r="Q15" s="1170"/>
      <c r="R15" s="1170"/>
    </row>
    <row r="16" spans="1:18" s="799" customFormat="1" ht="34.5" customHeight="1">
      <c r="A16" s="798"/>
      <c r="B16" s="798"/>
      <c r="C16" s="798"/>
      <c r="E16" s="800"/>
    </row>
    <row r="17" spans="1:5" s="799" customFormat="1" ht="21" customHeight="1">
      <c r="A17" s="798"/>
      <c r="B17" s="798"/>
      <c r="C17" s="798"/>
      <c r="E17" s="800"/>
    </row>
    <row r="18" spans="1:5" s="799" customFormat="1" ht="21" customHeight="1">
      <c r="A18" s="798"/>
      <c r="B18" s="798"/>
      <c r="C18" s="798"/>
      <c r="E18" s="800"/>
    </row>
    <row r="19" spans="1:5" s="799" customFormat="1" ht="21" customHeight="1">
      <c r="A19" s="798"/>
      <c r="B19" s="798"/>
      <c r="C19" s="798"/>
      <c r="E19" s="800"/>
    </row>
    <row r="20" spans="1:5" ht="21" customHeight="1"/>
    <row r="21" spans="1:5" ht="21" customHeight="1"/>
    <row r="22" spans="1:5" ht="21" customHeight="1"/>
    <row r="23" spans="1:5" ht="21" customHeight="1"/>
    <row r="24" spans="1:5" ht="21" customHeight="1"/>
    <row r="25" spans="1:5" ht="21" customHeight="1"/>
    <row r="26" spans="1:5" ht="21" customHeight="1"/>
    <row r="33" spans="1:1">
      <c r="A33" s="339"/>
    </row>
  </sheetData>
  <mergeCells count="12">
    <mergeCell ref="A15:C15"/>
    <mergeCell ref="J15:R15"/>
    <mergeCell ref="A2:I2"/>
    <mergeCell ref="J2:R2"/>
    <mergeCell ref="A5:A8"/>
    <mergeCell ref="H5:K5"/>
    <mergeCell ref="L5:Q5"/>
    <mergeCell ref="R5:R8"/>
    <mergeCell ref="H6:H7"/>
    <mergeCell ref="I6:I7"/>
    <mergeCell ref="J6:J7"/>
    <mergeCell ref="K6:K7"/>
  </mergeCells>
  <phoneticPr fontId="41" type="noConversion"/>
  <printOptions horizontalCentered="1" gridLinesSet="0"/>
  <pageMargins left="0.59055118110236227" right="0.59055118110236227" top="0.72" bottom="0.39370078740157483" header="0" footer="0"/>
  <pageSetup paperSize="9" scale="60" pageOrder="overThenDown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showGridLines="0" view="pageBreakPreview" zoomScaleNormal="85" zoomScaleSheetLayoutView="80" workbookViewId="0">
      <selection activeCell="B14" sqref="B14"/>
    </sheetView>
  </sheetViews>
  <sheetFormatPr defaultRowHeight="15.75"/>
  <cols>
    <col min="1" max="1" width="8.25" style="335" customWidth="1"/>
    <col min="2" max="13" width="8.75" style="335" customWidth="1"/>
    <col min="14" max="16" width="8.75" style="377" customWidth="1"/>
    <col min="17" max="17" width="8.75" style="335" customWidth="1"/>
    <col min="18" max="18" width="10.25" style="335" customWidth="1"/>
    <col min="19" max="19" width="10.5" style="407" customWidth="1"/>
    <col min="20" max="23" width="10.5" style="335" customWidth="1"/>
    <col min="24" max="24" width="10.5" style="338" customWidth="1"/>
    <col min="25" max="31" width="10.5" style="335" customWidth="1"/>
    <col min="32" max="32" width="10.5" style="407" customWidth="1"/>
    <col min="33" max="16384" width="9" style="338"/>
  </cols>
  <sheetData>
    <row r="1" spans="1:32" s="290" customFormat="1" ht="35.1" customHeight="1">
      <c r="A1" s="340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341"/>
      <c r="O1" s="341"/>
      <c r="P1" s="341"/>
      <c r="Q1" s="287"/>
      <c r="R1" s="340"/>
      <c r="S1" s="380"/>
      <c r="T1" s="287"/>
      <c r="U1" s="287"/>
      <c r="V1" s="287"/>
      <c r="W1" s="287"/>
      <c r="Y1" s="287"/>
      <c r="Z1" s="287"/>
      <c r="AA1" s="287"/>
      <c r="AB1" s="287"/>
      <c r="AC1" s="287"/>
      <c r="AD1" s="287"/>
      <c r="AE1" s="287"/>
      <c r="AF1" s="380"/>
    </row>
    <row r="2" spans="1:32" s="291" customFormat="1" ht="24" customHeight="1">
      <c r="A2" s="1161" t="s">
        <v>1102</v>
      </c>
      <c r="B2" s="1161"/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1"/>
      <c r="R2" s="342"/>
      <c r="S2" s="342"/>
      <c r="T2" s="1180" t="s">
        <v>1103</v>
      </c>
      <c r="U2" s="1180"/>
      <c r="V2" s="1180"/>
      <c r="W2" s="1180"/>
      <c r="X2" s="1180"/>
      <c r="Y2" s="1180"/>
      <c r="Z2" s="1180"/>
      <c r="AA2" s="1180"/>
      <c r="AB2" s="1180"/>
      <c r="AC2" s="1180"/>
      <c r="AD2" s="1180"/>
      <c r="AE2" s="1180"/>
      <c r="AF2" s="1180"/>
    </row>
    <row r="3" spans="1:32" s="290" customFormat="1" ht="13.5" customHeight="1">
      <c r="A3" s="292"/>
      <c r="B3" s="292"/>
      <c r="C3" s="292"/>
      <c r="D3" s="802"/>
      <c r="E3" s="292"/>
      <c r="F3" s="292"/>
      <c r="G3" s="292"/>
      <c r="H3" s="292"/>
      <c r="I3" s="292"/>
      <c r="J3" s="381"/>
      <c r="K3" s="381"/>
      <c r="L3" s="381"/>
      <c r="M3" s="381"/>
      <c r="N3" s="381"/>
      <c r="O3" s="381"/>
      <c r="P3" s="381"/>
      <c r="Q3" s="381"/>
      <c r="R3" s="292"/>
      <c r="S3" s="381"/>
      <c r="T3" s="292"/>
      <c r="U3" s="292"/>
      <c r="V3" s="292"/>
      <c r="W3" s="292"/>
      <c r="X3" s="295"/>
      <c r="Y3" s="381"/>
      <c r="Z3" s="292"/>
      <c r="AA3" s="381"/>
      <c r="AB3" s="381"/>
      <c r="AC3" s="381"/>
      <c r="AD3" s="381"/>
      <c r="AE3" s="381"/>
      <c r="AF3" s="381"/>
    </row>
    <row r="4" spans="1:32" s="296" customFormat="1" ht="14.25" thickBot="1">
      <c r="A4" s="296" t="s">
        <v>310</v>
      </c>
      <c r="N4" s="346"/>
      <c r="O4" s="346"/>
      <c r="P4" s="346"/>
      <c r="R4" s="297" t="s">
        <v>1104</v>
      </c>
      <c r="S4" s="296" t="s">
        <v>310</v>
      </c>
      <c r="AF4" s="297" t="s">
        <v>1104</v>
      </c>
    </row>
    <row r="5" spans="1:32" s="325" customFormat="1" ht="28.5" customHeight="1">
      <c r="A5" s="1386" t="s">
        <v>1105</v>
      </c>
      <c r="B5" s="803" t="s">
        <v>1106</v>
      </c>
      <c r="C5" s="804"/>
      <c r="D5" s="1389" t="s">
        <v>1107</v>
      </c>
      <c r="E5" s="1389"/>
      <c r="F5" s="1389"/>
      <c r="G5" s="1389"/>
      <c r="H5" s="1389"/>
      <c r="I5" s="1389"/>
      <c r="J5" s="1389"/>
      <c r="K5" s="1389"/>
      <c r="L5" s="1389"/>
      <c r="M5" s="1389"/>
      <c r="N5" s="1389"/>
      <c r="O5" s="1389"/>
      <c r="P5" s="1389"/>
      <c r="Q5" s="1389"/>
      <c r="R5" s="1390" t="s">
        <v>1105</v>
      </c>
      <c r="S5" s="1390" t="s">
        <v>1108</v>
      </c>
      <c r="T5" s="1389" t="s">
        <v>1109</v>
      </c>
      <c r="U5" s="1389"/>
      <c r="V5" s="1389"/>
      <c r="W5" s="1389"/>
      <c r="X5" s="1393"/>
      <c r="Y5" s="1394" t="s">
        <v>1110</v>
      </c>
      <c r="Z5" s="1389"/>
      <c r="AA5" s="1393"/>
      <c r="AB5" s="1394" t="s">
        <v>1111</v>
      </c>
      <c r="AC5" s="1389"/>
      <c r="AD5" s="1389"/>
      <c r="AE5" s="1393"/>
      <c r="AF5" s="1395" t="s">
        <v>1108</v>
      </c>
    </row>
    <row r="6" spans="1:32" s="325" customFormat="1" ht="29.25" customHeight="1">
      <c r="A6" s="1387"/>
      <c r="B6" s="805"/>
      <c r="C6" s="806" t="s">
        <v>1112</v>
      </c>
      <c r="D6" s="807" t="s">
        <v>1113</v>
      </c>
      <c r="E6" s="808" t="s">
        <v>1114</v>
      </c>
      <c r="F6" s="808" t="s">
        <v>1115</v>
      </c>
      <c r="G6" s="809" t="s">
        <v>1116</v>
      </c>
      <c r="H6" s="808" t="s">
        <v>1117</v>
      </c>
      <c r="I6" s="809" t="s">
        <v>1118</v>
      </c>
      <c r="J6" s="809" t="s">
        <v>1119</v>
      </c>
      <c r="K6" s="809" t="s">
        <v>1120</v>
      </c>
      <c r="L6" s="808" t="s">
        <v>1121</v>
      </c>
      <c r="M6" s="809" t="s">
        <v>1122</v>
      </c>
      <c r="N6" s="809" t="s">
        <v>1123</v>
      </c>
      <c r="O6" s="810" t="s">
        <v>1124</v>
      </c>
      <c r="P6" s="810" t="s">
        <v>1125</v>
      </c>
      <c r="Q6" s="811" t="s">
        <v>1126</v>
      </c>
      <c r="R6" s="1391"/>
      <c r="S6" s="1391"/>
      <c r="T6" s="812" t="s">
        <v>1127</v>
      </c>
      <c r="U6" s="813" t="s">
        <v>1128</v>
      </c>
      <c r="V6" s="813" t="s">
        <v>1129</v>
      </c>
      <c r="W6" s="813" t="s">
        <v>1130</v>
      </c>
      <c r="X6" s="814" t="s">
        <v>1131</v>
      </c>
      <c r="Y6" s="813" t="s">
        <v>1132</v>
      </c>
      <c r="Z6" s="813" t="s">
        <v>1133</v>
      </c>
      <c r="AA6" s="813" t="s">
        <v>1134</v>
      </c>
      <c r="AB6" s="813" t="s">
        <v>1135</v>
      </c>
      <c r="AC6" s="815" t="s">
        <v>1136</v>
      </c>
      <c r="AD6" s="814" t="s">
        <v>1137</v>
      </c>
      <c r="AE6" s="813" t="s">
        <v>1134</v>
      </c>
      <c r="AF6" s="1396"/>
    </row>
    <row r="7" spans="1:32" s="325" customFormat="1" ht="8.25" customHeight="1">
      <c r="A7" s="1387"/>
      <c r="B7" s="816"/>
      <c r="C7" s="816"/>
      <c r="D7" s="1401" t="s">
        <v>1138</v>
      </c>
      <c r="E7" s="1398" t="s">
        <v>1139</v>
      </c>
      <c r="F7" s="1401" t="s">
        <v>1140</v>
      </c>
      <c r="G7" s="1398" t="s">
        <v>1141</v>
      </c>
      <c r="H7" s="1398" t="s">
        <v>1142</v>
      </c>
      <c r="I7" s="817"/>
      <c r="J7" s="817"/>
      <c r="K7" s="1398" t="s">
        <v>1143</v>
      </c>
      <c r="L7" s="1398" t="s">
        <v>1144</v>
      </c>
      <c r="M7" s="1398" t="s">
        <v>1145</v>
      </c>
      <c r="N7" s="818"/>
      <c r="O7" s="816"/>
      <c r="P7" s="816"/>
      <c r="Q7" s="819"/>
      <c r="R7" s="1391"/>
      <c r="S7" s="1391"/>
      <c r="T7" s="820"/>
      <c r="U7" s="1401" t="s">
        <v>1146</v>
      </c>
      <c r="V7" s="818"/>
      <c r="W7" s="818"/>
      <c r="X7" s="818"/>
      <c r="Y7" s="821"/>
      <c r="Z7" s="821"/>
      <c r="AA7" s="821"/>
      <c r="AB7" s="821"/>
      <c r="AC7" s="1403" t="s">
        <v>1147</v>
      </c>
      <c r="AD7" s="821"/>
      <c r="AE7" s="821"/>
      <c r="AF7" s="1396"/>
    </row>
    <row r="8" spans="1:32" s="325" customFormat="1" ht="38.25" customHeight="1">
      <c r="A8" s="1388"/>
      <c r="B8" s="822" t="s">
        <v>1148</v>
      </c>
      <c r="C8" s="823" t="s">
        <v>1149</v>
      </c>
      <c r="D8" s="1402"/>
      <c r="E8" s="1400"/>
      <c r="F8" s="1402"/>
      <c r="G8" s="1399"/>
      <c r="H8" s="1399"/>
      <c r="I8" s="824" t="s">
        <v>1150</v>
      </c>
      <c r="J8" s="825" t="s">
        <v>1151</v>
      </c>
      <c r="K8" s="1400"/>
      <c r="L8" s="1399"/>
      <c r="M8" s="1400"/>
      <c r="N8" s="826" t="s">
        <v>1152</v>
      </c>
      <c r="O8" s="827" t="s">
        <v>1153</v>
      </c>
      <c r="P8" s="828" t="s">
        <v>1154</v>
      </c>
      <c r="Q8" s="829" t="s">
        <v>192</v>
      </c>
      <c r="R8" s="1392"/>
      <c r="S8" s="1392"/>
      <c r="T8" s="830" t="s">
        <v>1155</v>
      </c>
      <c r="U8" s="1402"/>
      <c r="V8" s="831" t="s">
        <v>1156</v>
      </c>
      <c r="W8" s="832" t="s">
        <v>1157</v>
      </c>
      <c r="X8" s="833" t="s">
        <v>1158</v>
      </c>
      <c r="Y8" s="833" t="s">
        <v>1159</v>
      </c>
      <c r="Z8" s="833" t="s">
        <v>1160</v>
      </c>
      <c r="AA8" s="833" t="s">
        <v>1158</v>
      </c>
      <c r="AB8" s="833" t="s">
        <v>1161</v>
      </c>
      <c r="AC8" s="1404"/>
      <c r="AD8" s="833" t="s">
        <v>1162</v>
      </c>
      <c r="AE8" s="833" t="s">
        <v>1158</v>
      </c>
      <c r="AF8" s="1397"/>
    </row>
    <row r="9" spans="1:32" s="325" customFormat="1" ht="30" customHeight="1">
      <c r="A9" s="791">
        <v>2011</v>
      </c>
      <c r="B9" s="834">
        <v>3546</v>
      </c>
      <c r="C9" s="796">
        <v>11</v>
      </c>
      <c r="D9" s="796">
        <v>979</v>
      </c>
      <c r="E9" s="796">
        <v>0</v>
      </c>
      <c r="F9" s="796">
        <v>6</v>
      </c>
      <c r="G9" s="835">
        <v>331</v>
      </c>
      <c r="H9" s="796">
        <v>64</v>
      </c>
      <c r="I9" s="796">
        <v>13</v>
      </c>
      <c r="J9" s="796">
        <v>483</v>
      </c>
      <c r="K9" s="796">
        <v>0</v>
      </c>
      <c r="L9" s="796">
        <v>0</v>
      </c>
      <c r="M9" s="796">
        <v>0</v>
      </c>
      <c r="N9" s="796">
        <v>27</v>
      </c>
      <c r="O9" s="796">
        <v>0</v>
      </c>
      <c r="P9" s="796">
        <v>487</v>
      </c>
      <c r="Q9" s="796">
        <v>1145</v>
      </c>
      <c r="R9" s="836">
        <v>2011</v>
      </c>
      <c r="S9" s="836">
        <v>2011</v>
      </c>
      <c r="T9" s="796">
        <v>348</v>
      </c>
      <c r="U9" s="796">
        <v>2153</v>
      </c>
      <c r="V9" s="796">
        <v>797</v>
      </c>
      <c r="W9" s="796">
        <v>220</v>
      </c>
      <c r="X9" s="837">
        <v>28</v>
      </c>
      <c r="Y9" s="796">
        <v>164</v>
      </c>
      <c r="Z9" s="796">
        <v>3367</v>
      </c>
      <c r="AA9" s="838">
        <v>15</v>
      </c>
      <c r="AB9" s="796">
        <v>395</v>
      </c>
      <c r="AC9" s="796">
        <v>1</v>
      </c>
      <c r="AD9" s="835">
        <v>3151</v>
      </c>
      <c r="AE9" s="839">
        <v>0</v>
      </c>
      <c r="AF9" s="791">
        <v>2011</v>
      </c>
    </row>
    <row r="10" spans="1:32" s="325" customFormat="1" ht="30" customHeight="1">
      <c r="A10" s="791">
        <v>2012</v>
      </c>
      <c r="B10" s="834">
        <v>37216</v>
      </c>
      <c r="C10" s="796">
        <v>77</v>
      </c>
      <c r="D10" s="796">
        <v>30568</v>
      </c>
      <c r="E10" s="796">
        <v>5</v>
      </c>
      <c r="F10" s="796">
        <v>0</v>
      </c>
      <c r="G10" s="835">
        <v>443</v>
      </c>
      <c r="H10" s="796">
        <v>152</v>
      </c>
      <c r="I10" s="796">
        <v>2</v>
      </c>
      <c r="J10" s="796">
        <v>2712</v>
      </c>
      <c r="K10" s="796">
        <v>0</v>
      </c>
      <c r="L10" s="796">
        <v>0</v>
      </c>
      <c r="M10" s="796">
        <v>0</v>
      </c>
      <c r="N10" s="796">
        <v>3</v>
      </c>
      <c r="O10" s="796">
        <v>0</v>
      </c>
      <c r="P10" s="796">
        <v>979</v>
      </c>
      <c r="Q10" s="796">
        <v>2275</v>
      </c>
      <c r="R10" s="836">
        <v>2012</v>
      </c>
      <c r="S10" s="836">
        <v>2012</v>
      </c>
      <c r="T10" s="796">
        <v>3457</v>
      </c>
      <c r="U10" s="796">
        <v>25861</v>
      </c>
      <c r="V10" s="796">
        <v>6448</v>
      </c>
      <c r="W10" s="796">
        <v>1349</v>
      </c>
      <c r="X10" s="837">
        <v>101</v>
      </c>
      <c r="Y10" s="796">
        <v>4321</v>
      </c>
      <c r="Z10" s="796">
        <v>32895</v>
      </c>
      <c r="AA10" s="838">
        <v>0</v>
      </c>
      <c r="AB10" s="796">
        <v>595</v>
      </c>
      <c r="AC10" s="796">
        <v>0</v>
      </c>
      <c r="AD10" s="835">
        <v>36621</v>
      </c>
      <c r="AE10" s="839">
        <v>0</v>
      </c>
      <c r="AF10" s="791">
        <v>2012</v>
      </c>
    </row>
    <row r="11" spans="1:32" s="325" customFormat="1" ht="30" customHeight="1">
      <c r="A11" s="791">
        <v>2013</v>
      </c>
      <c r="B11" s="834">
        <v>5565</v>
      </c>
      <c r="C11" s="796">
        <v>58</v>
      </c>
      <c r="D11" s="796">
        <v>349</v>
      </c>
      <c r="E11" s="796">
        <v>8</v>
      </c>
      <c r="F11" s="796">
        <v>3</v>
      </c>
      <c r="G11" s="835">
        <v>482</v>
      </c>
      <c r="H11" s="796">
        <v>123</v>
      </c>
      <c r="I11" s="796">
        <v>24</v>
      </c>
      <c r="J11" s="796">
        <v>1974</v>
      </c>
      <c r="K11" s="796">
        <v>0</v>
      </c>
      <c r="L11" s="796">
        <v>10</v>
      </c>
      <c r="M11" s="796">
        <v>1</v>
      </c>
      <c r="N11" s="796">
        <v>57</v>
      </c>
      <c r="O11" s="796">
        <v>0</v>
      </c>
      <c r="P11" s="796">
        <v>1090</v>
      </c>
      <c r="Q11" s="796">
        <v>1820</v>
      </c>
      <c r="R11" s="836">
        <v>2013</v>
      </c>
      <c r="S11" s="836">
        <v>2013</v>
      </c>
      <c r="T11" s="796">
        <v>209</v>
      </c>
      <c r="U11" s="796">
        <v>2988</v>
      </c>
      <c r="V11" s="796">
        <v>1160</v>
      </c>
      <c r="W11" s="796">
        <v>1083</v>
      </c>
      <c r="X11" s="837">
        <v>90</v>
      </c>
      <c r="Y11" s="796">
        <v>427</v>
      </c>
      <c r="Z11" s="796">
        <v>5103</v>
      </c>
      <c r="AA11" s="838">
        <v>35</v>
      </c>
      <c r="AB11" s="796" t="s">
        <v>46</v>
      </c>
      <c r="AC11" s="796" t="s">
        <v>46</v>
      </c>
      <c r="AD11" s="835" t="s">
        <v>46</v>
      </c>
      <c r="AE11" s="839" t="s">
        <v>46</v>
      </c>
      <c r="AF11" s="791">
        <v>2013</v>
      </c>
    </row>
    <row r="12" spans="1:32" s="325" customFormat="1" ht="30" customHeight="1">
      <c r="A12" s="791">
        <v>2014</v>
      </c>
      <c r="B12" s="834">
        <v>29878</v>
      </c>
      <c r="C12" s="796">
        <v>136</v>
      </c>
      <c r="D12" s="796">
        <v>21219</v>
      </c>
      <c r="E12" s="796">
        <v>9</v>
      </c>
      <c r="F12" s="796">
        <v>4</v>
      </c>
      <c r="G12" s="835">
        <v>415</v>
      </c>
      <c r="H12" s="796">
        <v>103</v>
      </c>
      <c r="I12" s="796">
        <v>21</v>
      </c>
      <c r="J12" s="796">
        <v>4725</v>
      </c>
      <c r="K12" s="796">
        <v>0</v>
      </c>
      <c r="L12" s="796">
        <v>11</v>
      </c>
      <c r="M12" s="796">
        <v>0</v>
      </c>
      <c r="N12" s="796">
        <v>48</v>
      </c>
      <c r="O12" s="796">
        <v>0</v>
      </c>
      <c r="P12" s="796">
        <v>1971</v>
      </c>
      <c r="Q12" s="796">
        <v>1216</v>
      </c>
      <c r="R12" s="836">
        <v>2014</v>
      </c>
      <c r="S12" s="836">
        <v>2014</v>
      </c>
      <c r="T12" s="796">
        <v>1572</v>
      </c>
      <c r="U12" s="796">
        <v>22313</v>
      </c>
      <c r="V12" s="796">
        <v>4773</v>
      </c>
      <c r="W12" s="796">
        <v>475</v>
      </c>
      <c r="X12" s="837">
        <v>429</v>
      </c>
      <c r="Y12" s="796">
        <v>2160</v>
      </c>
      <c r="Z12" s="796">
        <v>27354</v>
      </c>
      <c r="AA12" s="838">
        <v>48</v>
      </c>
      <c r="AB12" s="796">
        <v>532</v>
      </c>
      <c r="AC12" s="796">
        <v>0</v>
      </c>
      <c r="AD12" s="835">
        <v>29562</v>
      </c>
      <c r="AE12" s="839">
        <v>0</v>
      </c>
      <c r="AF12" s="791">
        <v>2014</v>
      </c>
    </row>
    <row r="13" spans="1:32" s="325" customFormat="1" ht="30" customHeight="1">
      <c r="A13" s="791">
        <v>2015</v>
      </c>
      <c r="B13" s="834">
        <v>8288</v>
      </c>
      <c r="C13" s="796">
        <v>117</v>
      </c>
      <c r="D13" s="796">
        <v>392</v>
      </c>
      <c r="E13" s="796">
        <v>3</v>
      </c>
      <c r="F13" s="796">
        <v>4</v>
      </c>
      <c r="G13" s="835">
        <v>592</v>
      </c>
      <c r="H13" s="796">
        <v>170</v>
      </c>
      <c r="I13" s="796">
        <v>10</v>
      </c>
      <c r="J13" s="796">
        <v>2596</v>
      </c>
      <c r="K13" s="796">
        <v>0</v>
      </c>
      <c r="L13" s="796">
        <v>9</v>
      </c>
      <c r="M13" s="796">
        <v>0</v>
      </c>
      <c r="N13" s="796">
        <v>13</v>
      </c>
      <c r="O13" s="796">
        <v>0</v>
      </c>
      <c r="P13" s="796">
        <v>2187</v>
      </c>
      <c r="Q13" s="796">
        <v>2195</v>
      </c>
      <c r="R13" s="836">
        <v>2015</v>
      </c>
      <c r="S13" s="836">
        <v>2015</v>
      </c>
      <c r="T13" s="796">
        <v>1757</v>
      </c>
      <c r="U13" s="796">
        <v>27505</v>
      </c>
      <c r="V13" s="796">
        <v>5820</v>
      </c>
      <c r="W13" s="796">
        <v>760</v>
      </c>
      <c r="X13" s="837">
        <v>325</v>
      </c>
      <c r="Y13" s="796">
        <v>2636</v>
      </c>
      <c r="Z13" s="796">
        <v>33435</v>
      </c>
      <c r="AA13" s="838">
        <v>96</v>
      </c>
      <c r="AB13" s="796">
        <v>786</v>
      </c>
      <c r="AC13" s="796">
        <v>0</v>
      </c>
      <c r="AD13" s="835">
        <v>7502</v>
      </c>
      <c r="AE13" s="839">
        <v>0</v>
      </c>
      <c r="AF13" s="791">
        <v>2015</v>
      </c>
    </row>
    <row r="14" spans="1:32" s="322" customFormat="1" ht="30" customHeight="1" thickBot="1">
      <c r="A14" s="797">
        <v>2016</v>
      </c>
      <c r="B14" s="1005">
        <v>6156</v>
      </c>
      <c r="C14" s="1006">
        <v>239</v>
      </c>
      <c r="D14" s="1006">
        <v>478</v>
      </c>
      <c r="E14" s="1006">
        <v>0</v>
      </c>
      <c r="F14" s="1006">
        <v>0</v>
      </c>
      <c r="G14" s="1007">
        <v>415</v>
      </c>
      <c r="H14" s="1006">
        <v>122</v>
      </c>
      <c r="I14" s="1006">
        <v>0</v>
      </c>
      <c r="J14" s="1006">
        <v>1311</v>
      </c>
      <c r="K14" s="1006">
        <v>0</v>
      </c>
      <c r="L14" s="1006">
        <v>28</v>
      </c>
      <c r="M14" s="1006">
        <v>0</v>
      </c>
      <c r="N14" s="1006">
        <v>41</v>
      </c>
      <c r="O14" s="1006">
        <v>0</v>
      </c>
      <c r="P14" s="1006">
        <v>2597</v>
      </c>
      <c r="Q14" s="1006">
        <v>925</v>
      </c>
      <c r="R14" s="1008">
        <v>2016</v>
      </c>
      <c r="S14" s="1008">
        <v>2016</v>
      </c>
      <c r="T14" s="1006">
        <v>2268</v>
      </c>
      <c r="U14" s="1006">
        <v>38855</v>
      </c>
      <c r="V14" s="1006">
        <v>7786</v>
      </c>
      <c r="W14" s="1006">
        <v>321</v>
      </c>
      <c r="X14" s="1006">
        <v>292</v>
      </c>
      <c r="Y14" s="1006">
        <v>2992</v>
      </c>
      <c r="Z14" s="1006">
        <v>46481</v>
      </c>
      <c r="AA14" s="1009">
        <v>49</v>
      </c>
      <c r="AB14" s="1006">
        <v>557</v>
      </c>
      <c r="AC14" s="1006">
        <v>0</v>
      </c>
      <c r="AD14" s="1007">
        <v>5013</v>
      </c>
      <c r="AE14" s="1010">
        <v>0</v>
      </c>
      <c r="AF14" s="797">
        <v>2016</v>
      </c>
    </row>
    <row r="15" spans="1:32" s="296" customFormat="1" ht="20.100000000000001" customHeight="1">
      <c r="A15" s="1170" t="s">
        <v>494</v>
      </c>
      <c r="B15" s="1170"/>
      <c r="C15" s="1170"/>
      <c r="D15" s="1170"/>
      <c r="E15" s="1170"/>
      <c r="F15" s="840"/>
      <c r="G15" s="328"/>
      <c r="H15" s="328"/>
      <c r="I15" s="328"/>
      <c r="K15" s="328"/>
      <c r="L15" s="329"/>
      <c r="M15" s="328"/>
      <c r="N15" s="841"/>
      <c r="O15" s="841"/>
      <c r="P15" s="841"/>
      <c r="Q15" s="329"/>
      <c r="R15" s="329"/>
      <c r="S15" s="329"/>
      <c r="T15" s="1405" t="s">
        <v>1163</v>
      </c>
      <c r="U15" s="1405"/>
      <c r="V15" s="1405"/>
      <c r="W15" s="1405"/>
      <c r="X15" s="1405"/>
      <c r="Y15" s="1405"/>
      <c r="Z15" s="1405"/>
      <c r="AA15" s="1405"/>
      <c r="AB15" s="1405"/>
      <c r="AC15" s="1405"/>
      <c r="AD15" s="1405"/>
      <c r="AE15" s="1405"/>
      <c r="AF15" s="1405"/>
    </row>
    <row r="16" spans="1:32" ht="20.100000000000001" customHeight="1">
      <c r="L16" s="407"/>
      <c r="N16" s="842"/>
      <c r="O16" s="842"/>
      <c r="P16" s="842"/>
      <c r="Q16" s="407"/>
      <c r="S16" s="843"/>
      <c r="T16" s="407"/>
      <c r="U16" s="407"/>
      <c r="V16" s="407"/>
      <c r="W16" s="407"/>
      <c r="X16" s="406"/>
      <c r="Y16" s="844"/>
      <c r="Z16" s="844"/>
      <c r="AA16" s="844"/>
      <c r="AB16" s="844"/>
      <c r="AC16" s="844"/>
      <c r="AD16" s="844"/>
      <c r="AE16" s="844"/>
      <c r="AF16" s="843"/>
    </row>
    <row r="17" spans="2:32" ht="20.100000000000001" customHeight="1">
      <c r="B17" s="845"/>
      <c r="L17" s="407"/>
      <c r="N17" s="842"/>
      <c r="O17" s="842"/>
      <c r="P17" s="842"/>
      <c r="Q17" s="407"/>
      <c r="S17" s="846"/>
      <c r="T17" s="407"/>
      <c r="U17" s="407"/>
      <c r="V17" s="407"/>
      <c r="W17" s="407"/>
      <c r="X17" s="406"/>
      <c r="Y17" s="407"/>
      <c r="Z17" s="407"/>
      <c r="AA17" s="407"/>
      <c r="AB17" s="407"/>
      <c r="AC17" s="407"/>
      <c r="AD17" s="407"/>
      <c r="AE17" s="407"/>
      <c r="AF17" s="846"/>
    </row>
    <row r="18" spans="2:32" ht="20.100000000000001" customHeight="1">
      <c r="B18" s="847"/>
      <c r="L18" s="407"/>
      <c r="N18" s="842"/>
      <c r="O18" s="842"/>
      <c r="P18" s="842"/>
      <c r="Q18" s="407"/>
      <c r="S18" s="846"/>
      <c r="T18" s="407"/>
      <c r="U18" s="407"/>
      <c r="V18" s="407"/>
      <c r="W18" s="407"/>
      <c r="X18" s="406"/>
      <c r="Y18" s="407"/>
      <c r="Z18" s="407"/>
      <c r="AA18" s="407"/>
      <c r="AB18" s="407"/>
      <c r="AC18" s="407"/>
      <c r="AD18" s="407"/>
      <c r="AE18" s="407"/>
      <c r="AF18" s="846"/>
    </row>
    <row r="19" spans="2:32" ht="20.100000000000001" customHeight="1">
      <c r="L19" s="407"/>
      <c r="N19" s="842"/>
      <c r="O19" s="842"/>
      <c r="P19" s="842"/>
      <c r="Q19" s="407"/>
      <c r="S19" s="846"/>
      <c r="T19" s="407"/>
      <c r="U19" s="407"/>
      <c r="V19" s="407"/>
      <c r="W19" s="407"/>
      <c r="X19" s="406"/>
      <c r="Y19" s="407"/>
      <c r="Z19" s="407"/>
      <c r="AA19" s="407"/>
      <c r="AB19" s="407"/>
      <c r="AC19" s="407"/>
      <c r="AD19" s="407"/>
      <c r="AE19" s="407"/>
      <c r="AF19" s="846"/>
    </row>
    <row r="20" spans="2:32" ht="20.100000000000001" customHeight="1">
      <c r="N20" s="842"/>
      <c r="O20" s="842"/>
      <c r="P20" s="842"/>
      <c r="Q20" s="407"/>
      <c r="S20" s="846"/>
      <c r="T20" s="407"/>
      <c r="U20" s="407"/>
      <c r="V20" s="407"/>
      <c r="W20" s="407"/>
      <c r="X20" s="406"/>
      <c r="Y20" s="407"/>
      <c r="Z20" s="407"/>
      <c r="AA20" s="407"/>
      <c r="AB20" s="407"/>
      <c r="AC20" s="407"/>
      <c r="AD20" s="407"/>
      <c r="AE20" s="407"/>
      <c r="AF20" s="846"/>
    </row>
    <row r="21" spans="2:32" ht="20.100000000000001" customHeight="1">
      <c r="N21" s="842"/>
      <c r="O21" s="842"/>
      <c r="P21" s="842"/>
      <c r="Q21" s="407"/>
      <c r="S21" s="846"/>
      <c r="T21" s="407"/>
      <c r="U21" s="407"/>
      <c r="V21" s="407"/>
      <c r="W21" s="407"/>
      <c r="X21" s="406"/>
      <c r="AD21" s="407"/>
      <c r="AE21" s="407"/>
      <c r="AF21" s="846"/>
    </row>
    <row r="22" spans="2:32" ht="20.100000000000001" customHeight="1">
      <c r="N22" s="842"/>
      <c r="O22" s="842"/>
      <c r="P22" s="842"/>
      <c r="S22" s="846"/>
      <c r="AD22" s="407"/>
      <c r="AE22" s="407"/>
      <c r="AF22" s="846"/>
    </row>
    <row r="23" spans="2:32" ht="20.100000000000001" customHeight="1">
      <c r="N23" s="842"/>
      <c r="O23" s="842"/>
      <c r="P23" s="842"/>
      <c r="S23" s="846"/>
      <c r="AD23" s="407"/>
      <c r="AE23" s="407"/>
      <c r="AF23" s="846"/>
    </row>
    <row r="24" spans="2:32" ht="20.100000000000001" customHeight="1">
      <c r="N24" s="842"/>
      <c r="O24" s="842"/>
      <c r="P24" s="842"/>
      <c r="S24" s="846"/>
      <c r="AD24" s="407"/>
      <c r="AE24" s="407"/>
      <c r="AF24" s="846"/>
    </row>
    <row r="25" spans="2:32">
      <c r="N25" s="842"/>
      <c r="O25" s="842"/>
      <c r="P25" s="842"/>
      <c r="S25" s="846"/>
      <c r="AD25" s="407"/>
      <c r="AE25" s="407"/>
      <c r="AF25" s="846"/>
    </row>
    <row r="26" spans="2:32">
      <c r="N26" s="842"/>
      <c r="O26" s="842"/>
      <c r="P26" s="842"/>
      <c r="AD26" s="407"/>
      <c r="AE26" s="407"/>
    </row>
    <row r="27" spans="2:32">
      <c r="N27" s="842"/>
      <c r="O27" s="842"/>
      <c r="P27" s="842"/>
      <c r="AD27" s="407"/>
      <c r="AE27" s="407"/>
    </row>
    <row r="28" spans="2:32">
      <c r="N28" s="842"/>
      <c r="O28" s="842"/>
      <c r="P28" s="842"/>
      <c r="AD28" s="407"/>
      <c r="AE28" s="407"/>
    </row>
    <row r="29" spans="2:32">
      <c r="N29" s="842"/>
      <c r="O29" s="842"/>
      <c r="P29" s="842"/>
      <c r="AD29" s="407"/>
      <c r="AE29" s="407"/>
    </row>
    <row r="30" spans="2:32">
      <c r="N30" s="842"/>
      <c r="O30" s="842"/>
      <c r="P30" s="842"/>
      <c r="AD30" s="407"/>
      <c r="AE30" s="407"/>
    </row>
    <row r="31" spans="2:32">
      <c r="N31" s="842"/>
      <c r="O31" s="842"/>
      <c r="P31" s="842"/>
      <c r="AD31" s="407"/>
      <c r="AE31" s="407"/>
    </row>
    <row r="32" spans="2:32">
      <c r="N32" s="842"/>
      <c r="O32" s="842"/>
      <c r="P32" s="842"/>
      <c r="AD32" s="407"/>
      <c r="AE32" s="407"/>
    </row>
    <row r="33" spans="1:31">
      <c r="A33" s="339"/>
      <c r="N33" s="842"/>
      <c r="O33" s="842"/>
      <c r="P33" s="842"/>
      <c r="R33" s="339"/>
      <c r="AD33" s="407"/>
      <c r="AE33" s="407"/>
    </row>
    <row r="34" spans="1:31">
      <c r="N34" s="842"/>
      <c r="O34" s="842"/>
      <c r="P34" s="842"/>
      <c r="AD34" s="407"/>
      <c r="AE34" s="407"/>
    </row>
    <row r="35" spans="1:31">
      <c r="N35" s="842"/>
      <c r="O35" s="842"/>
      <c r="P35" s="842"/>
      <c r="AD35" s="407"/>
      <c r="AE35" s="407"/>
    </row>
    <row r="36" spans="1:31">
      <c r="N36" s="842"/>
      <c r="O36" s="842"/>
      <c r="P36" s="842"/>
      <c r="AD36" s="407"/>
      <c r="AE36" s="407"/>
    </row>
    <row r="37" spans="1:31">
      <c r="N37" s="842"/>
      <c r="O37" s="842"/>
      <c r="P37" s="842"/>
      <c r="AD37" s="407"/>
      <c r="AE37" s="407"/>
    </row>
    <row r="38" spans="1:31">
      <c r="N38" s="842"/>
      <c r="O38" s="842"/>
      <c r="P38" s="842"/>
      <c r="AD38" s="407"/>
      <c r="AE38" s="407"/>
    </row>
    <row r="39" spans="1:31">
      <c r="N39" s="842"/>
      <c r="O39" s="842"/>
      <c r="P39" s="842"/>
      <c r="AD39" s="407"/>
      <c r="AE39" s="407"/>
    </row>
    <row r="40" spans="1:31">
      <c r="N40" s="842"/>
      <c r="O40" s="842"/>
      <c r="P40" s="842"/>
      <c r="AD40" s="407"/>
      <c r="AE40" s="407"/>
    </row>
    <row r="41" spans="1:31">
      <c r="N41" s="842"/>
      <c r="O41" s="842"/>
      <c r="P41" s="842"/>
      <c r="AD41" s="407"/>
      <c r="AE41" s="407"/>
    </row>
    <row r="42" spans="1:31">
      <c r="AD42" s="407"/>
      <c r="AE42" s="407"/>
    </row>
    <row r="43" spans="1:31">
      <c r="AD43" s="407"/>
      <c r="AE43" s="407"/>
    </row>
    <row r="44" spans="1:31">
      <c r="AD44" s="407"/>
      <c r="AE44" s="407"/>
    </row>
    <row r="45" spans="1:31">
      <c r="AD45" s="407"/>
      <c r="AE45" s="407"/>
    </row>
    <row r="46" spans="1:31">
      <c r="AD46" s="407"/>
      <c r="AE46" s="407"/>
    </row>
    <row r="47" spans="1:31">
      <c r="AD47" s="407"/>
      <c r="AE47" s="407"/>
    </row>
    <row r="48" spans="1:31">
      <c r="AD48" s="407"/>
      <c r="AE48" s="407"/>
    </row>
    <row r="49" spans="30:31">
      <c r="AD49" s="407"/>
      <c r="AE49" s="407"/>
    </row>
    <row r="50" spans="30:31">
      <c r="AD50" s="407"/>
      <c r="AE50" s="407"/>
    </row>
    <row r="51" spans="30:31">
      <c r="AD51" s="407"/>
      <c r="AE51" s="407"/>
    </row>
    <row r="52" spans="30:31">
      <c r="AD52" s="407"/>
      <c r="AE52" s="407"/>
    </row>
    <row r="53" spans="30:31">
      <c r="AD53" s="407"/>
      <c r="AE53" s="407"/>
    </row>
    <row r="54" spans="30:31">
      <c r="AD54" s="407"/>
      <c r="AE54" s="407"/>
    </row>
    <row r="55" spans="30:31">
      <c r="AD55" s="407"/>
      <c r="AE55" s="407"/>
    </row>
    <row r="56" spans="30:31">
      <c r="AD56" s="407"/>
      <c r="AE56" s="407"/>
    </row>
    <row r="57" spans="30:31">
      <c r="AD57" s="407"/>
      <c r="AE57" s="407"/>
    </row>
    <row r="58" spans="30:31">
      <c r="AD58" s="407"/>
      <c r="AE58" s="407"/>
    </row>
  </sheetData>
  <mergeCells count="22">
    <mergeCell ref="A15:E15"/>
    <mergeCell ref="T15:AF15"/>
    <mergeCell ref="D7:D8"/>
    <mergeCell ref="E7:E8"/>
    <mergeCell ref="F7:F8"/>
    <mergeCell ref="G7:G8"/>
    <mergeCell ref="H7:H8"/>
    <mergeCell ref="K7:K8"/>
    <mergeCell ref="A2:Q2"/>
    <mergeCell ref="T2:AF2"/>
    <mergeCell ref="A5:A8"/>
    <mergeCell ref="D5:Q5"/>
    <mergeCell ref="R5:R8"/>
    <mergeCell ref="S5:S8"/>
    <mergeCell ref="T5:X5"/>
    <mergeCell ref="Y5:AA5"/>
    <mergeCell ref="AB5:AE5"/>
    <mergeCell ref="AF5:AF8"/>
    <mergeCell ref="L7:L8"/>
    <mergeCell ref="M7:M8"/>
    <mergeCell ref="U7:U8"/>
    <mergeCell ref="AC7:AC8"/>
  </mergeCells>
  <phoneticPr fontId="41" type="noConversion"/>
  <printOptions horizontalCentered="1" gridLinesSet="0"/>
  <pageMargins left="0.35433070866141736" right="0.15748031496062992" top="0.70866141732283472" bottom="0.39370078740157483" header="7.874015748031496E-2" footer="0"/>
  <pageSetup paperSize="9" scale="55" pageOrder="overThenDown" orientation="portrait" r:id="rId1"/>
  <headerFooter alignWithMargins="0"/>
  <colBreaks count="1" manualBreakCount="1">
    <brk id="18" max="1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showGridLines="0" view="pageBreakPreview" topLeftCell="A13" zoomScale="115" zoomScaleNormal="100" zoomScaleSheetLayoutView="115" workbookViewId="0">
      <selection activeCell="F13" sqref="F13"/>
    </sheetView>
  </sheetViews>
  <sheetFormatPr defaultRowHeight="15.75"/>
  <cols>
    <col min="1" max="1" width="9.375" style="904" customWidth="1"/>
    <col min="2" max="2" width="9.125" style="904" customWidth="1"/>
    <col min="3" max="10" width="9.5" style="904" customWidth="1"/>
    <col min="11" max="11" width="9.5" style="906" customWidth="1"/>
    <col min="12" max="12" width="10.125" style="904" customWidth="1"/>
    <col min="13" max="15" width="0.625" style="904" customWidth="1"/>
    <col min="16" max="16384" width="9" style="904"/>
  </cols>
  <sheetData>
    <row r="1" spans="1:17" s="849" customFormat="1" ht="11.25">
      <c r="A1" s="848"/>
      <c r="K1" s="850"/>
      <c r="L1" s="851"/>
    </row>
    <row r="2" spans="1:17" s="853" customFormat="1" ht="12">
      <c r="A2" s="852"/>
      <c r="K2" s="854"/>
    </row>
    <row r="3" spans="1:17" s="857" customFormat="1" ht="20.25">
      <c r="A3" s="1408" t="s">
        <v>1164</v>
      </c>
      <c r="B3" s="1408"/>
      <c r="C3" s="1408"/>
      <c r="D3" s="1408"/>
      <c r="E3" s="1408"/>
      <c r="F3" s="1408"/>
      <c r="G3" s="855" t="s">
        <v>1165</v>
      </c>
      <c r="H3" s="855"/>
      <c r="I3" s="855"/>
      <c r="J3" s="855"/>
      <c r="K3" s="856"/>
      <c r="L3" s="855"/>
    </row>
    <row r="4" spans="1:17" s="860" customFormat="1" ht="12">
      <c r="A4" s="858"/>
      <c r="B4" s="858"/>
      <c r="C4" s="858"/>
      <c r="D4" s="858"/>
      <c r="E4" s="858"/>
      <c r="F4" s="858"/>
      <c r="G4" s="858"/>
      <c r="H4" s="858"/>
      <c r="I4" s="858"/>
      <c r="J4" s="858"/>
      <c r="K4" s="859"/>
      <c r="L4" s="858"/>
    </row>
    <row r="5" spans="1:17" s="864" customFormat="1" ht="17.25" customHeight="1" thickBot="1">
      <c r="A5" s="861" t="s">
        <v>93</v>
      </c>
      <c r="B5" s="861"/>
      <c r="C5" s="861"/>
      <c r="D5" s="861"/>
      <c r="E5" s="861"/>
      <c r="F5" s="861"/>
      <c r="G5" s="861"/>
      <c r="H5" s="861"/>
      <c r="I5" s="861"/>
      <c r="J5" s="861"/>
      <c r="K5" s="862"/>
      <c r="L5" s="863" t="s">
        <v>1166</v>
      </c>
    </row>
    <row r="6" spans="1:17" s="865" customFormat="1" ht="27" customHeight="1">
      <c r="A6" s="1409" t="s">
        <v>1167</v>
      </c>
      <c r="B6" s="1406" t="s">
        <v>1168</v>
      </c>
      <c r="C6" s="1406" t="s">
        <v>1169</v>
      </c>
      <c r="D6" s="1409"/>
      <c r="E6" s="1409"/>
      <c r="F6" s="1409"/>
      <c r="G6" s="1411"/>
      <c r="H6" s="1406" t="s">
        <v>1170</v>
      </c>
      <c r="I6" s="1409"/>
      <c r="J6" s="1409"/>
      <c r="K6" s="1409"/>
      <c r="L6" s="1406" t="s">
        <v>671</v>
      </c>
    </row>
    <row r="7" spans="1:17" s="865" customFormat="1" ht="13.5">
      <c r="A7" s="1410"/>
      <c r="B7" s="1407"/>
      <c r="C7" s="866"/>
      <c r="D7" s="867" t="s">
        <v>1171</v>
      </c>
      <c r="E7" s="868" t="s">
        <v>1172</v>
      </c>
      <c r="F7" s="869" t="s">
        <v>1173</v>
      </c>
      <c r="G7" s="869" t="s">
        <v>1174</v>
      </c>
      <c r="H7" s="870"/>
      <c r="I7" s="868" t="s">
        <v>1172</v>
      </c>
      <c r="J7" s="868" t="s">
        <v>1173</v>
      </c>
      <c r="K7" s="871" t="s">
        <v>1175</v>
      </c>
      <c r="L7" s="1407"/>
    </row>
    <row r="8" spans="1:17" s="865" customFormat="1" ht="13.5" customHeight="1">
      <c r="A8" s="1410" t="s">
        <v>1176</v>
      </c>
      <c r="B8" s="1413" t="s">
        <v>42</v>
      </c>
      <c r="C8" s="1407"/>
      <c r="D8" s="872"/>
      <c r="E8" s="872"/>
      <c r="F8" s="873"/>
      <c r="G8" s="873"/>
      <c r="H8" s="1416"/>
      <c r="I8" s="874"/>
      <c r="J8" s="875"/>
      <c r="K8" s="876"/>
      <c r="L8" s="1407" t="s">
        <v>1177</v>
      </c>
    </row>
    <row r="9" spans="1:17" s="865" customFormat="1" ht="27">
      <c r="A9" s="1412"/>
      <c r="B9" s="1414"/>
      <c r="C9" s="1415"/>
      <c r="D9" s="877" t="s">
        <v>1178</v>
      </c>
      <c r="E9" s="878" t="s">
        <v>1179</v>
      </c>
      <c r="F9" s="879" t="s">
        <v>1180</v>
      </c>
      <c r="G9" s="879" t="s">
        <v>1181</v>
      </c>
      <c r="H9" s="1417"/>
      <c r="I9" s="878" t="s">
        <v>1182</v>
      </c>
      <c r="J9" s="877" t="s">
        <v>1180</v>
      </c>
      <c r="K9" s="880" t="s">
        <v>1183</v>
      </c>
      <c r="L9" s="1415"/>
    </row>
    <row r="10" spans="1:17" s="885" customFormat="1" ht="47.25" customHeight="1">
      <c r="A10" s="881">
        <v>2011</v>
      </c>
      <c r="B10" s="882">
        <v>45640</v>
      </c>
      <c r="C10" s="883">
        <v>31301</v>
      </c>
      <c r="D10" s="883">
        <v>4308</v>
      </c>
      <c r="E10" s="883">
        <v>26270</v>
      </c>
      <c r="F10" s="883">
        <v>0</v>
      </c>
      <c r="G10" s="883">
        <v>723</v>
      </c>
      <c r="H10" s="883">
        <v>14339</v>
      </c>
      <c r="I10" s="883">
        <v>10689</v>
      </c>
      <c r="J10" s="883">
        <v>754</v>
      </c>
      <c r="K10" s="883">
        <v>2896</v>
      </c>
      <c r="L10" s="884">
        <v>2011</v>
      </c>
    </row>
    <row r="11" spans="1:17" s="885" customFormat="1" ht="47.25" customHeight="1">
      <c r="A11" s="881">
        <v>2012</v>
      </c>
      <c r="B11" s="886">
        <v>47678</v>
      </c>
      <c r="C11" s="887">
        <v>22687</v>
      </c>
      <c r="D11" s="887">
        <v>6037</v>
      </c>
      <c r="E11" s="887">
        <v>15694</v>
      </c>
      <c r="F11" s="887">
        <v>0</v>
      </c>
      <c r="G11" s="887">
        <v>956</v>
      </c>
      <c r="H11" s="887">
        <v>24991</v>
      </c>
      <c r="I11" s="887">
        <v>19592</v>
      </c>
      <c r="J11" s="887">
        <v>1187</v>
      </c>
      <c r="K11" s="887">
        <v>4212</v>
      </c>
      <c r="L11" s="884">
        <v>2012</v>
      </c>
    </row>
    <row r="12" spans="1:17" s="885" customFormat="1" ht="47.25" customHeight="1">
      <c r="A12" s="881">
        <v>2013</v>
      </c>
      <c r="B12" s="886">
        <v>64487</v>
      </c>
      <c r="C12" s="887">
        <v>37184</v>
      </c>
      <c r="D12" s="887">
        <v>4646</v>
      </c>
      <c r="E12" s="887">
        <v>31723</v>
      </c>
      <c r="F12" s="887">
        <v>0</v>
      </c>
      <c r="G12" s="887">
        <v>815</v>
      </c>
      <c r="H12" s="887">
        <v>27303</v>
      </c>
      <c r="I12" s="887">
        <v>17790</v>
      </c>
      <c r="J12" s="887">
        <v>823</v>
      </c>
      <c r="K12" s="887">
        <v>8690</v>
      </c>
      <c r="L12" s="884">
        <v>2013</v>
      </c>
    </row>
    <row r="13" spans="1:17" s="885" customFormat="1" ht="47.25" customHeight="1">
      <c r="A13" s="881">
        <v>2014</v>
      </c>
      <c r="B13" s="886">
        <v>64507</v>
      </c>
      <c r="C13" s="887">
        <v>38980</v>
      </c>
      <c r="D13" s="887">
        <v>4904</v>
      </c>
      <c r="E13" s="887">
        <v>33199</v>
      </c>
      <c r="F13" s="887">
        <v>0</v>
      </c>
      <c r="G13" s="887">
        <v>877</v>
      </c>
      <c r="H13" s="887">
        <v>25527</v>
      </c>
      <c r="I13" s="887">
        <v>18946</v>
      </c>
      <c r="J13" s="887">
        <v>922</v>
      </c>
      <c r="K13" s="887">
        <v>5659</v>
      </c>
      <c r="L13" s="884">
        <v>2014</v>
      </c>
    </row>
    <row r="14" spans="1:17" s="885" customFormat="1" ht="47.25" customHeight="1">
      <c r="A14" s="881">
        <v>2015</v>
      </c>
      <c r="B14" s="886">
        <v>71434</v>
      </c>
      <c r="C14" s="887">
        <v>41238</v>
      </c>
      <c r="D14" s="887">
        <v>5224</v>
      </c>
      <c r="E14" s="887">
        <v>35063</v>
      </c>
      <c r="F14" s="887">
        <v>0</v>
      </c>
      <c r="G14" s="887">
        <v>951</v>
      </c>
      <c r="H14" s="887">
        <v>30196</v>
      </c>
      <c r="I14" s="887">
        <v>20564</v>
      </c>
      <c r="J14" s="887">
        <v>1012</v>
      </c>
      <c r="K14" s="887">
        <v>8620</v>
      </c>
      <c r="L14" s="884">
        <v>2015</v>
      </c>
    </row>
    <row r="15" spans="1:17" s="891" customFormat="1" ht="54.95" customHeight="1">
      <c r="A15" s="888">
        <v>2016</v>
      </c>
      <c r="B15" s="1011">
        <v>77949</v>
      </c>
      <c r="C15" s="1012">
        <v>44817</v>
      </c>
      <c r="D15" s="1012">
        <v>5676</v>
      </c>
      <c r="E15" s="1012">
        <v>38084</v>
      </c>
      <c r="F15" s="1012">
        <v>0</v>
      </c>
      <c r="G15" s="1012">
        <v>1057</v>
      </c>
      <c r="H15" s="1012">
        <v>33132</v>
      </c>
      <c r="I15" s="1012">
        <v>23313</v>
      </c>
      <c r="J15" s="1012">
        <v>1134</v>
      </c>
      <c r="K15" s="1012">
        <v>8685</v>
      </c>
      <c r="L15" s="889">
        <v>2016</v>
      </c>
      <c r="M15" s="890"/>
      <c r="N15" s="890"/>
      <c r="O15" s="890"/>
      <c r="P15" s="890"/>
      <c r="Q15" s="890"/>
    </row>
    <row r="16" spans="1:17" s="885" customFormat="1" ht="54.95" customHeight="1">
      <c r="A16" s="892" t="s">
        <v>1184</v>
      </c>
      <c r="B16" s="968" t="s">
        <v>46</v>
      </c>
      <c r="C16" s="984" t="s">
        <v>46</v>
      </c>
      <c r="D16" s="985" t="s">
        <v>46</v>
      </c>
      <c r="E16" s="985" t="s">
        <v>46</v>
      </c>
      <c r="F16" s="985" t="s">
        <v>46</v>
      </c>
      <c r="G16" s="985" t="s">
        <v>46</v>
      </c>
      <c r="H16" s="984" t="s">
        <v>46</v>
      </c>
      <c r="I16" s="985" t="s">
        <v>46</v>
      </c>
      <c r="J16" s="985" t="s">
        <v>46</v>
      </c>
      <c r="K16" s="985" t="s">
        <v>46</v>
      </c>
      <c r="L16" s="893" t="s">
        <v>1185</v>
      </c>
      <c r="M16" s="894"/>
      <c r="N16" s="894"/>
      <c r="O16" s="894"/>
      <c r="P16" s="894"/>
      <c r="Q16" s="894"/>
    </row>
    <row r="17" spans="1:17" s="898" customFormat="1" ht="54.95" customHeight="1" thickBot="1">
      <c r="A17" s="895" t="s">
        <v>1186</v>
      </c>
      <c r="B17" s="983" t="s">
        <v>1196</v>
      </c>
      <c r="C17" s="967" t="s">
        <v>46</v>
      </c>
      <c r="D17" s="966" t="s">
        <v>46</v>
      </c>
      <c r="E17" s="966" t="s">
        <v>46</v>
      </c>
      <c r="F17" s="966" t="s">
        <v>46</v>
      </c>
      <c r="G17" s="966" t="s">
        <v>46</v>
      </c>
      <c r="H17" s="967" t="s">
        <v>46</v>
      </c>
      <c r="I17" s="965" t="s">
        <v>46</v>
      </c>
      <c r="J17" s="965" t="s">
        <v>46</v>
      </c>
      <c r="K17" s="965" t="s">
        <v>46</v>
      </c>
      <c r="L17" s="896" t="s">
        <v>1187</v>
      </c>
      <c r="M17" s="897"/>
      <c r="N17" s="897"/>
      <c r="O17" s="897"/>
      <c r="P17" s="897"/>
      <c r="Q17" s="897"/>
    </row>
    <row r="18" spans="1:17" s="901" customFormat="1" ht="14.25">
      <c r="A18" s="898" t="s">
        <v>1188</v>
      </c>
      <c r="B18" s="898"/>
      <c r="C18" s="898"/>
      <c r="D18" s="898"/>
      <c r="E18" s="898"/>
      <c r="F18" s="898"/>
      <c r="G18" s="898"/>
      <c r="H18" s="898"/>
      <c r="I18" s="898"/>
      <c r="J18" s="898"/>
      <c r="K18" s="899"/>
      <c r="L18" s="900"/>
    </row>
    <row r="19" spans="1:17" s="901" customFormat="1" ht="14.25">
      <c r="A19" s="898" t="s">
        <v>1189</v>
      </c>
      <c r="B19" s="898"/>
      <c r="C19" s="898"/>
      <c r="D19" s="898"/>
      <c r="E19" s="898"/>
      <c r="F19" s="898"/>
      <c r="G19" s="898"/>
      <c r="H19" s="898" t="s">
        <v>1190</v>
      </c>
      <c r="I19" s="898"/>
      <c r="J19" s="898"/>
      <c r="K19" s="899"/>
      <c r="L19" s="900"/>
    </row>
    <row r="20" spans="1:17" s="901" customFormat="1" ht="21" customHeight="1">
      <c r="A20" s="898" t="s">
        <v>1191</v>
      </c>
      <c r="B20" s="898"/>
      <c r="C20" s="898"/>
      <c r="D20" s="898"/>
      <c r="E20" s="898"/>
      <c r="F20" s="898"/>
      <c r="G20" s="898"/>
      <c r="H20" s="898"/>
      <c r="I20" s="898"/>
      <c r="J20" s="898"/>
      <c r="K20" s="899"/>
      <c r="L20" s="902"/>
    </row>
    <row r="21" spans="1:17" s="901" customFormat="1" ht="14.25">
      <c r="K21" s="903"/>
    </row>
    <row r="24" spans="1:17">
      <c r="B24" s="905"/>
    </row>
    <row r="39" ht="12.95" customHeight="1"/>
    <row r="40" ht="12.95" customHeight="1"/>
    <row r="41" ht="12.95" customHeight="1"/>
    <row r="42" ht="12.95" customHeight="1"/>
    <row r="43" ht="12.95" customHeight="1"/>
  </sheetData>
  <mergeCells count="11">
    <mergeCell ref="A8:A9"/>
    <mergeCell ref="B8:B9"/>
    <mergeCell ref="C8:C9"/>
    <mergeCell ref="H8:H9"/>
    <mergeCell ref="L8:L9"/>
    <mergeCell ref="L6:L7"/>
    <mergeCell ref="A3:F3"/>
    <mergeCell ref="A6:A7"/>
    <mergeCell ref="B6:B7"/>
    <mergeCell ref="C6:G6"/>
    <mergeCell ref="H6:K6"/>
  </mergeCells>
  <phoneticPr fontId="41" type="noConversion"/>
  <pageMargins left="0.75" right="0.75" top="1" bottom="1" header="0.5" footer="0.5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view="pageBreakPreview" topLeftCell="D1" zoomScaleNormal="85" workbookViewId="0">
      <selection activeCell="V14" sqref="V14"/>
    </sheetView>
  </sheetViews>
  <sheetFormatPr defaultRowHeight="15.75"/>
  <cols>
    <col min="1" max="1" width="9.125" style="229" customWidth="1"/>
    <col min="2" max="3" width="6.5" style="229" bestFit="1" customWidth="1"/>
    <col min="4" max="4" width="8.25" style="229" customWidth="1"/>
    <col min="5" max="5" width="6.75" style="229" bestFit="1" customWidth="1"/>
    <col min="6" max="6" width="6.75" style="229" customWidth="1"/>
    <col min="7" max="7" width="6.75" style="229" bestFit="1" customWidth="1"/>
    <col min="8" max="8" width="8.25" style="229" bestFit="1" customWidth="1"/>
    <col min="9" max="9" width="6.75" style="229" bestFit="1" customWidth="1"/>
    <col min="10" max="10" width="8.25" style="229" bestFit="1" customWidth="1"/>
    <col min="11" max="11" width="8.5" style="229" bestFit="1" customWidth="1"/>
    <col min="12" max="12" width="8.625" style="229" customWidth="1"/>
    <col min="13" max="13" width="7.625" style="229" bestFit="1" customWidth="1"/>
    <col min="14" max="14" width="7.625" style="229" customWidth="1"/>
    <col min="15" max="21" width="8.625" style="229" customWidth="1"/>
    <col min="22" max="22" width="8.875" style="230" customWidth="1"/>
    <col min="23" max="16384" width="9" style="231"/>
  </cols>
  <sheetData>
    <row r="1" spans="1:22" s="186" customFormat="1" ht="35.1" customHeight="1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5"/>
    </row>
    <row r="2" spans="1:22" s="187" customFormat="1" ht="21.75" customHeight="1">
      <c r="A2" s="1054" t="s">
        <v>251</v>
      </c>
      <c r="B2" s="1054"/>
      <c r="C2" s="1054"/>
      <c r="D2" s="1054"/>
      <c r="E2" s="1054"/>
      <c r="F2" s="1054"/>
      <c r="G2" s="1054"/>
      <c r="H2" s="1054"/>
      <c r="I2" s="1054"/>
      <c r="J2" s="1054" t="s">
        <v>252</v>
      </c>
      <c r="K2" s="1054"/>
      <c r="L2" s="1054"/>
      <c r="M2" s="1054"/>
      <c r="N2" s="1054"/>
      <c r="O2" s="1054"/>
      <c r="P2" s="1054"/>
      <c r="Q2" s="1054"/>
      <c r="R2" s="1054"/>
      <c r="S2" s="1054"/>
      <c r="T2" s="1054"/>
      <c r="U2" s="1054"/>
      <c r="V2" s="1054"/>
    </row>
    <row r="3" spans="1:22" s="190" customFormat="1" ht="12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s="191" customFormat="1" ht="14.25" thickBot="1">
      <c r="A4" s="191" t="s">
        <v>93</v>
      </c>
      <c r="T4" s="192"/>
      <c r="V4" s="193" t="s">
        <v>253</v>
      </c>
    </row>
    <row r="5" spans="1:22" s="198" customFormat="1" ht="33" customHeight="1">
      <c r="A5" s="1055" t="s">
        <v>254</v>
      </c>
      <c r="B5" s="194" t="s">
        <v>255</v>
      </c>
      <c r="C5" s="1058" t="s">
        <v>256</v>
      </c>
      <c r="D5" s="1059"/>
      <c r="E5" s="1059"/>
      <c r="F5" s="1059"/>
      <c r="G5" s="1059"/>
      <c r="H5" s="1059"/>
      <c r="I5" s="1059"/>
      <c r="J5" s="1059"/>
      <c r="K5" s="1059"/>
      <c r="L5" s="1059"/>
      <c r="M5" s="1060"/>
      <c r="N5" s="195" t="s">
        <v>257</v>
      </c>
      <c r="O5" s="196" t="s">
        <v>258</v>
      </c>
      <c r="P5" s="197" t="s">
        <v>259</v>
      </c>
      <c r="Q5" s="197" t="s">
        <v>260</v>
      </c>
      <c r="R5" s="1061" t="s">
        <v>261</v>
      </c>
      <c r="S5" s="1055"/>
      <c r="T5" s="1061" t="s">
        <v>262</v>
      </c>
      <c r="U5" s="1055"/>
      <c r="V5" s="1061" t="s">
        <v>263</v>
      </c>
    </row>
    <row r="6" spans="1:22" s="198" customFormat="1" ht="21" customHeight="1">
      <c r="A6" s="1056"/>
      <c r="B6" s="199"/>
      <c r="C6" s="200"/>
      <c r="D6" s="200" t="s">
        <v>264</v>
      </c>
      <c r="E6" s="200" t="s">
        <v>265</v>
      </c>
      <c r="F6" s="200" t="s">
        <v>266</v>
      </c>
      <c r="G6" s="200" t="s">
        <v>267</v>
      </c>
      <c r="H6" s="200" t="s">
        <v>268</v>
      </c>
      <c r="I6" s="201" t="s">
        <v>269</v>
      </c>
      <c r="J6" s="202" t="s">
        <v>270</v>
      </c>
      <c r="K6" s="200" t="s">
        <v>271</v>
      </c>
      <c r="L6" s="200" t="s">
        <v>272</v>
      </c>
      <c r="M6" s="200" t="s">
        <v>273</v>
      </c>
      <c r="N6" s="200"/>
      <c r="O6" s="203"/>
      <c r="P6" s="200"/>
      <c r="Q6" s="200"/>
      <c r="R6" s="1063" t="s">
        <v>274</v>
      </c>
      <c r="S6" s="1057"/>
      <c r="T6" s="1063" t="s">
        <v>275</v>
      </c>
      <c r="U6" s="1057"/>
      <c r="V6" s="1062"/>
    </row>
    <row r="7" spans="1:22" s="198" customFormat="1" ht="21" customHeight="1">
      <c r="A7" s="1056"/>
      <c r="B7" s="204"/>
      <c r="C7" s="205"/>
      <c r="D7" s="206"/>
      <c r="E7" s="1064" t="s">
        <v>276</v>
      </c>
      <c r="F7" s="207"/>
      <c r="G7" s="208"/>
      <c r="H7" s="1064" t="s">
        <v>277</v>
      </c>
      <c r="I7" s="209"/>
      <c r="J7" s="1066" t="s">
        <v>278</v>
      </c>
      <c r="K7" s="1068" t="s">
        <v>279</v>
      </c>
      <c r="L7" s="205"/>
      <c r="M7" s="205"/>
      <c r="N7" s="205"/>
      <c r="O7" s="210"/>
      <c r="P7" s="210"/>
      <c r="Q7" s="210"/>
      <c r="R7" s="210" t="s">
        <v>280</v>
      </c>
      <c r="S7" s="210" t="s">
        <v>281</v>
      </c>
      <c r="T7" s="210" t="s">
        <v>280</v>
      </c>
      <c r="U7" s="210" t="s">
        <v>281</v>
      </c>
      <c r="V7" s="1062"/>
    </row>
    <row r="8" spans="1:22" s="198" customFormat="1" ht="37.5" customHeight="1">
      <c r="A8" s="1057"/>
      <c r="B8" s="211" t="s">
        <v>42</v>
      </c>
      <c r="C8" s="212"/>
      <c r="D8" s="213" t="s">
        <v>282</v>
      </c>
      <c r="E8" s="1065"/>
      <c r="F8" s="213" t="s">
        <v>283</v>
      </c>
      <c r="G8" s="213" t="s">
        <v>284</v>
      </c>
      <c r="H8" s="1065"/>
      <c r="I8" s="212" t="s">
        <v>285</v>
      </c>
      <c r="J8" s="1067"/>
      <c r="K8" s="1069"/>
      <c r="L8" s="212" t="s">
        <v>286</v>
      </c>
      <c r="M8" s="212" t="s">
        <v>287</v>
      </c>
      <c r="N8" s="212" t="s">
        <v>288</v>
      </c>
      <c r="O8" s="214" t="s">
        <v>289</v>
      </c>
      <c r="P8" s="214" t="s">
        <v>290</v>
      </c>
      <c r="Q8" s="214" t="s">
        <v>291</v>
      </c>
      <c r="R8" s="215" t="s">
        <v>292</v>
      </c>
      <c r="S8" s="215" t="s">
        <v>293</v>
      </c>
      <c r="T8" s="215" t="s">
        <v>292</v>
      </c>
      <c r="U8" s="215" t="s">
        <v>293</v>
      </c>
      <c r="V8" s="1063"/>
    </row>
    <row r="9" spans="1:22" s="221" customFormat="1" ht="30" customHeight="1">
      <c r="A9" s="216">
        <v>2011</v>
      </c>
      <c r="B9" s="217">
        <v>172</v>
      </c>
      <c r="C9" s="218">
        <v>172</v>
      </c>
      <c r="D9" s="218">
        <v>0</v>
      </c>
      <c r="E9" s="218">
        <v>0</v>
      </c>
      <c r="F9" s="218">
        <v>0</v>
      </c>
      <c r="G9" s="218">
        <v>1</v>
      </c>
      <c r="H9" s="218">
        <v>3</v>
      </c>
      <c r="I9" s="218">
        <v>9</v>
      </c>
      <c r="J9" s="218">
        <v>9</v>
      </c>
      <c r="K9" s="218">
        <v>25</v>
      </c>
      <c r="L9" s="218">
        <v>52</v>
      </c>
      <c r="M9" s="218">
        <v>73</v>
      </c>
      <c r="N9" s="218">
        <v>0</v>
      </c>
      <c r="O9" s="218">
        <v>0</v>
      </c>
      <c r="P9" s="218">
        <v>0</v>
      </c>
      <c r="Q9" s="218">
        <v>0</v>
      </c>
      <c r="R9" s="218">
        <v>24</v>
      </c>
      <c r="S9" s="218">
        <v>780</v>
      </c>
      <c r="T9" s="218">
        <v>21</v>
      </c>
      <c r="U9" s="219">
        <v>510</v>
      </c>
      <c r="V9" s="220">
        <v>2011</v>
      </c>
    </row>
    <row r="10" spans="1:22" s="221" customFormat="1" ht="30" customHeight="1">
      <c r="A10" s="216">
        <v>2012</v>
      </c>
      <c r="B10" s="217">
        <v>181</v>
      </c>
      <c r="C10" s="218">
        <v>181</v>
      </c>
      <c r="D10" s="218">
        <v>0</v>
      </c>
      <c r="E10" s="218">
        <v>0</v>
      </c>
      <c r="F10" s="218">
        <v>0</v>
      </c>
      <c r="G10" s="218">
        <v>1</v>
      </c>
      <c r="H10" s="218">
        <v>3</v>
      </c>
      <c r="I10" s="218">
        <v>9</v>
      </c>
      <c r="J10" s="218">
        <v>33</v>
      </c>
      <c r="K10" s="218">
        <v>52</v>
      </c>
      <c r="L10" s="218">
        <v>34</v>
      </c>
      <c r="M10" s="218">
        <v>49</v>
      </c>
      <c r="N10" s="218">
        <v>0</v>
      </c>
      <c r="O10" s="218">
        <v>0</v>
      </c>
      <c r="P10" s="218">
        <v>0</v>
      </c>
      <c r="Q10" s="218">
        <v>0</v>
      </c>
      <c r="R10" s="218">
        <v>24</v>
      </c>
      <c r="S10" s="218">
        <v>780</v>
      </c>
      <c r="T10" s="218">
        <v>21</v>
      </c>
      <c r="U10" s="219">
        <v>510</v>
      </c>
      <c r="V10" s="220">
        <v>2012</v>
      </c>
    </row>
    <row r="11" spans="1:22" s="221" customFormat="1" ht="30" customHeight="1">
      <c r="A11" s="216">
        <v>2013</v>
      </c>
      <c r="B11" s="217">
        <v>191</v>
      </c>
      <c r="C11" s="218">
        <v>191</v>
      </c>
      <c r="D11" s="218">
        <v>0</v>
      </c>
      <c r="E11" s="218">
        <v>0</v>
      </c>
      <c r="F11" s="218">
        <v>0</v>
      </c>
      <c r="G11" s="218">
        <v>1</v>
      </c>
      <c r="H11" s="218">
        <v>3</v>
      </c>
      <c r="I11" s="218">
        <v>11</v>
      </c>
      <c r="J11" s="218">
        <v>10</v>
      </c>
      <c r="K11" s="218">
        <v>28</v>
      </c>
      <c r="L11" s="218">
        <v>60</v>
      </c>
      <c r="M11" s="218">
        <v>78</v>
      </c>
      <c r="N11" s="218">
        <v>0</v>
      </c>
      <c r="O11" s="218">
        <v>0</v>
      </c>
      <c r="P11" s="218">
        <v>0</v>
      </c>
      <c r="Q11" s="218">
        <v>0</v>
      </c>
      <c r="R11" s="218">
        <v>24</v>
      </c>
      <c r="S11" s="218">
        <v>710</v>
      </c>
      <c r="T11" s="218">
        <v>11</v>
      </c>
      <c r="U11" s="219">
        <v>275</v>
      </c>
      <c r="V11" s="220">
        <v>2013</v>
      </c>
    </row>
    <row r="12" spans="1:22" s="221" customFormat="1" ht="30" customHeight="1">
      <c r="A12" s="216">
        <v>2014</v>
      </c>
      <c r="B12" s="217">
        <v>191</v>
      </c>
      <c r="C12" s="218">
        <v>191</v>
      </c>
      <c r="D12" s="218">
        <v>0</v>
      </c>
      <c r="E12" s="218">
        <v>0</v>
      </c>
      <c r="F12" s="218">
        <v>0</v>
      </c>
      <c r="G12" s="218">
        <v>1</v>
      </c>
      <c r="H12" s="218">
        <v>3</v>
      </c>
      <c r="I12" s="218">
        <v>11</v>
      </c>
      <c r="J12" s="218">
        <v>10</v>
      </c>
      <c r="K12" s="218">
        <v>28</v>
      </c>
      <c r="L12" s="218">
        <v>60</v>
      </c>
      <c r="M12" s="218">
        <v>78</v>
      </c>
      <c r="N12" s="218">
        <v>0</v>
      </c>
      <c r="O12" s="218">
        <v>0</v>
      </c>
      <c r="P12" s="218">
        <v>0</v>
      </c>
      <c r="Q12" s="218">
        <v>0</v>
      </c>
      <c r="R12" s="218">
        <v>24</v>
      </c>
      <c r="S12" s="218">
        <v>670</v>
      </c>
      <c r="T12" s="218">
        <v>11</v>
      </c>
      <c r="U12" s="219">
        <v>260</v>
      </c>
      <c r="V12" s="220">
        <v>2014</v>
      </c>
    </row>
    <row r="13" spans="1:22" s="221" customFormat="1" ht="30" customHeight="1">
      <c r="A13" s="216">
        <v>2015</v>
      </c>
      <c r="B13" s="217">
        <v>143</v>
      </c>
      <c r="C13" s="218">
        <v>143</v>
      </c>
      <c r="D13" s="218">
        <v>0</v>
      </c>
      <c r="E13" s="218">
        <v>0</v>
      </c>
      <c r="F13" s="218">
        <v>0</v>
      </c>
      <c r="G13" s="218">
        <v>1</v>
      </c>
      <c r="H13" s="218">
        <v>3</v>
      </c>
      <c r="I13" s="218">
        <v>10</v>
      </c>
      <c r="J13" s="218">
        <v>9</v>
      </c>
      <c r="K13" s="218">
        <v>19</v>
      </c>
      <c r="L13" s="218">
        <v>45</v>
      </c>
      <c r="M13" s="218">
        <v>56</v>
      </c>
      <c r="N13" s="218">
        <v>0</v>
      </c>
      <c r="O13" s="218">
        <v>0</v>
      </c>
      <c r="P13" s="218">
        <v>0</v>
      </c>
      <c r="Q13" s="218">
        <v>0</v>
      </c>
      <c r="R13" s="218">
        <v>13</v>
      </c>
      <c r="S13" s="218">
        <v>410</v>
      </c>
      <c r="T13" s="218">
        <v>11</v>
      </c>
      <c r="U13" s="219">
        <v>260</v>
      </c>
      <c r="V13" s="220">
        <v>2015</v>
      </c>
    </row>
    <row r="14" spans="1:22" s="226" customFormat="1" ht="30" customHeight="1" thickBot="1">
      <c r="A14" s="222">
        <v>2016</v>
      </c>
      <c r="B14" s="223">
        <f>SUM(C14,O14:Q14)</f>
        <v>143</v>
      </c>
      <c r="C14" s="224">
        <f>SUM(D14:M14)</f>
        <v>143</v>
      </c>
      <c r="D14" s="224">
        <v>0</v>
      </c>
      <c r="E14" s="224">
        <v>0</v>
      </c>
      <c r="F14" s="224">
        <v>0</v>
      </c>
      <c r="G14" s="907">
        <v>1</v>
      </c>
      <c r="H14" s="907">
        <v>3</v>
      </c>
      <c r="I14" s="907">
        <v>10</v>
      </c>
      <c r="J14" s="907">
        <v>9</v>
      </c>
      <c r="K14" s="907">
        <v>19</v>
      </c>
      <c r="L14" s="907">
        <v>45</v>
      </c>
      <c r="M14" s="907">
        <v>56</v>
      </c>
      <c r="N14" s="224">
        <v>0</v>
      </c>
      <c r="O14" s="224">
        <v>0</v>
      </c>
      <c r="P14" s="224">
        <v>0</v>
      </c>
      <c r="Q14" s="224">
        <v>0</v>
      </c>
      <c r="R14" s="908">
        <v>13</v>
      </c>
      <c r="S14" s="908">
        <v>410</v>
      </c>
      <c r="T14" s="908">
        <v>11</v>
      </c>
      <c r="U14" s="908">
        <v>260</v>
      </c>
      <c r="V14" s="225">
        <v>2016</v>
      </c>
    </row>
    <row r="15" spans="1:22" s="227" customFormat="1" ht="39" customHeight="1">
      <c r="A15" s="1050" t="s">
        <v>294</v>
      </c>
      <c r="B15" s="1051"/>
      <c r="C15" s="1051"/>
      <c r="D15" s="1051"/>
      <c r="E15" s="1051"/>
      <c r="F15" s="1051"/>
      <c r="G15" s="1051"/>
      <c r="H15" s="1051"/>
      <c r="I15" s="1051"/>
      <c r="J15" s="1052" t="s">
        <v>295</v>
      </c>
      <c r="K15" s="1053"/>
      <c r="L15" s="1053"/>
      <c r="M15" s="1053"/>
      <c r="N15" s="1053"/>
      <c r="O15" s="1053"/>
      <c r="P15" s="1053"/>
      <c r="Q15" s="1053"/>
      <c r="R15" s="1053"/>
      <c r="S15" s="1053"/>
      <c r="T15" s="1053"/>
      <c r="U15" s="1053"/>
      <c r="V15" s="1053"/>
    </row>
    <row r="33" spans="1:1">
      <c r="A33" s="228"/>
    </row>
  </sheetData>
  <mergeCells count="15">
    <mergeCell ref="A15:I15"/>
    <mergeCell ref="J15:V15"/>
    <mergeCell ref="A2:I2"/>
    <mergeCell ref="J2:V2"/>
    <mergeCell ref="A5:A8"/>
    <mergeCell ref="C5:M5"/>
    <mergeCell ref="R5:S5"/>
    <mergeCell ref="T5:U5"/>
    <mergeCell ref="V5:V8"/>
    <mergeCell ref="R6:S6"/>
    <mergeCell ref="T6:U6"/>
    <mergeCell ref="E7:E8"/>
    <mergeCell ref="H7:H8"/>
    <mergeCell ref="J7:J8"/>
    <mergeCell ref="K7:K8"/>
  </mergeCells>
  <phoneticPr fontId="41" type="noConversion"/>
  <printOptions horizontalCentered="1" gridLinesSet="0"/>
  <pageMargins left="0.35433070866141736" right="0.19685039370078741" top="0.78740157480314965" bottom="0.39370078740157483" header="0.39370078740157483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="115" zoomScaleNormal="100" zoomScaleSheetLayoutView="115" workbookViewId="0">
      <selection activeCell="C5" sqref="C5:C8"/>
    </sheetView>
  </sheetViews>
  <sheetFormatPr defaultRowHeight="14.25"/>
  <cols>
    <col min="3" max="3" width="14.375" customWidth="1"/>
    <col min="4" max="5" width="17.375" customWidth="1"/>
    <col min="6" max="6" width="12.5" customWidth="1"/>
  </cols>
  <sheetData>
    <row r="1" spans="1:6" ht="15.75">
      <c r="A1" s="1072" t="s">
        <v>296</v>
      </c>
      <c r="B1" s="1073"/>
      <c r="C1" s="1073"/>
      <c r="D1" s="1074" t="s">
        <v>297</v>
      </c>
      <c r="E1" s="1074"/>
      <c r="F1" s="1074"/>
    </row>
    <row r="2" spans="1:6" ht="15" thickBot="1">
      <c r="A2" s="232" t="s">
        <v>298</v>
      </c>
      <c r="B2" s="233"/>
      <c r="C2" s="233"/>
      <c r="D2" s="233"/>
      <c r="E2" s="234"/>
      <c r="F2" s="234"/>
    </row>
    <row r="3" spans="1:6" ht="14.25" customHeight="1">
      <c r="A3" s="1075" t="s">
        <v>299</v>
      </c>
      <c r="B3" s="1078" t="s">
        <v>300</v>
      </c>
      <c r="C3" s="1080" t="s">
        <v>301</v>
      </c>
      <c r="D3" s="1081"/>
      <c r="E3" s="1081"/>
      <c r="F3" s="1082"/>
    </row>
    <row r="4" spans="1:6">
      <c r="A4" s="1076"/>
      <c r="B4" s="1079"/>
      <c r="C4" s="1083"/>
      <c r="D4" s="1084"/>
      <c r="E4" s="1084"/>
      <c r="F4" s="1085"/>
    </row>
    <row r="5" spans="1:6" ht="14.25" customHeight="1">
      <c r="A5" s="1076"/>
      <c r="B5" s="1079"/>
      <c r="C5" s="1086" t="s">
        <v>302</v>
      </c>
      <c r="D5" s="1086" t="s">
        <v>303</v>
      </c>
      <c r="E5" s="1086" t="s">
        <v>304</v>
      </c>
      <c r="F5" s="1088" t="s">
        <v>305</v>
      </c>
    </row>
    <row r="6" spans="1:6">
      <c r="A6" s="1076"/>
      <c r="B6" s="1079"/>
      <c r="C6" s="1086"/>
      <c r="D6" s="1086"/>
      <c r="E6" s="1086"/>
      <c r="F6" s="1088"/>
    </row>
    <row r="7" spans="1:6">
      <c r="A7" s="1076"/>
      <c r="B7" s="1079"/>
      <c r="C7" s="1086"/>
      <c r="D7" s="1086"/>
      <c r="E7" s="1086"/>
      <c r="F7" s="1088"/>
    </row>
    <row r="8" spans="1:6">
      <c r="A8" s="1077"/>
      <c r="B8" s="1079"/>
      <c r="C8" s="1087"/>
      <c r="D8" s="1087"/>
      <c r="E8" s="1087"/>
      <c r="F8" s="1089"/>
    </row>
    <row r="9" spans="1:6" ht="15" thickBot="1">
      <c r="A9" s="235">
        <v>2016</v>
      </c>
      <c r="B9" s="236">
        <v>705</v>
      </c>
      <c r="C9" s="236">
        <f>SUM(D9:F9)</f>
        <v>705</v>
      </c>
      <c r="D9" s="236">
        <v>503</v>
      </c>
      <c r="E9" s="236">
        <v>105</v>
      </c>
      <c r="F9" s="237">
        <v>97</v>
      </c>
    </row>
    <row r="10" spans="1:6">
      <c r="A10" s="1070" t="s">
        <v>306</v>
      </c>
      <c r="B10" s="1070"/>
      <c r="C10" s="1070"/>
      <c r="D10" s="1070"/>
      <c r="E10" s="1070"/>
      <c r="F10" s="1070"/>
    </row>
    <row r="11" spans="1:6">
      <c r="A11" s="1071" t="s">
        <v>307</v>
      </c>
      <c r="B11" s="1071"/>
      <c r="C11" s="1071"/>
      <c r="D11" s="1071"/>
      <c r="E11" s="1071"/>
      <c r="F11" s="1071"/>
    </row>
  </sheetData>
  <mergeCells count="11">
    <mergeCell ref="A10:F10"/>
    <mergeCell ref="A11:F11"/>
    <mergeCell ref="A1:C1"/>
    <mergeCell ref="D1:F1"/>
    <mergeCell ref="A3:A8"/>
    <mergeCell ref="B3:B8"/>
    <mergeCell ref="C3:F4"/>
    <mergeCell ref="C5:C8"/>
    <mergeCell ref="D5:D8"/>
    <mergeCell ref="E5:E8"/>
    <mergeCell ref="F5:F8"/>
  </mergeCells>
  <phoneticPr fontId="4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24"/>
  <sheetViews>
    <sheetView showGridLines="0" view="pageBreakPreview" topLeftCell="A9" zoomScaleNormal="75" workbookViewId="0">
      <selection activeCell="I21" sqref="I21"/>
    </sheetView>
  </sheetViews>
  <sheetFormatPr defaultRowHeight="15.75"/>
  <cols>
    <col min="1" max="1" width="8.75" style="56" customWidth="1"/>
    <col min="2" max="2" width="8.75" style="105" customWidth="1"/>
    <col min="3" max="3" width="5.5" style="105" customWidth="1"/>
    <col min="4" max="4" width="7.5" style="105" customWidth="1"/>
    <col min="5" max="5" width="10.25" style="105" customWidth="1"/>
    <col min="6" max="6" width="8.75" style="57" customWidth="1"/>
    <col min="7" max="7" width="7.625" style="105" customWidth="1"/>
    <col min="8" max="8" width="5.5" style="105" customWidth="1"/>
    <col min="9" max="9" width="7.5" style="105" customWidth="1"/>
    <col min="10" max="15" width="7.625" style="57" customWidth="1"/>
    <col min="16" max="16" width="9" style="57"/>
    <col min="17" max="17" width="9.625" style="57" customWidth="1"/>
    <col min="18" max="18" width="9.75" style="60" customWidth="1"/>
    <col min="19" max="19" width="9.375" style="60" customWidth="1"/>
    <col min="20" max="20" width="8.875" style="60" customWidth="1"/>
    <col min="21" max="21" width="5.5" style="60" customWidth="1"/>
    <col min="22" max="22" width="7.5" style="60" customWidth="1"/>
    <col min="23" max="23" width="8.875" style="60" customWidth="1"/>
    <col min="24" max="24" width="5.5" style="60" customWidth="1"/>
    <col min="25" max="25" width="7.5" style="60" customWidth="1"/>
    <col min="26" max="26" width="10.375" style="60" customWidth="1"/>
    <col min="27" max="27" width="5.5" style="60" customWidth="1"/>
    <col min="28" max="28" width="7.5" style="60" customWidth="1"/>
    <col min="29" max="29" width="8.5" style="60" customWidth="1"/>
    <col min="30" max="30" width="5.5" style="60" customWidth="1"/>
    <col min="31" max="31" width="7.5" style="60" customWidth="1"/>
    <col min="32" max="32" width="33.625" style="57" customWidth="1"/>
    <col min="33" max="256" width="9" style="60"/>
    <col min="257" max="258" width="8.75" style="60" customWidth="1"/>
    <col min="259" max="259" width="5.5" style="60" customWidth="1"/>
    <col min="260" max="260" width="7.5" style="60" customWidth="1"/>
    <col min="261" max="261" width="10.25" style="60" customWidth="1"/>
    <col min="262" max="262" width="8.75" style="60" customWidth="1"/>
    <col min="263" max="263" width="7.625" style="60" customWidth="1"/>
    <col min="264" max="264" width="5.5" style="60" customWidth="1"/>
    <col min="265" max="265" width="7.5" style="60" customWidth="1"/>
    <col min="266" max="271" width="7.625" style="60" customWidth="1"/>
    <col min="272" max="272" width="9" style="60"/>
    <col min="273" max="273" width="9.625" style="60" customWidth="1"/>
    <col min="274" max="274" width="9.75" style="60" customWidth="1"/>
    <col min="275" max="275" width="9.375" style="60" customWidth="1"/>
    <col min="276" max="276" width="8.875" style="60" customWidth="1"/>
    <col min="277" max="277" width="5.5" style="60" customWidth="1"/>
    <col min="278" max="278" width="7.5" style="60" customWidth="1"/>
    <col min="279" max="279" width="8.875" style="60" customWidth="1"/>
    <col min="280" max="280" width="5.5" style="60" customWidth="1"/>
    <col min="281" max="281" width="7.5" style="60" customWidth="1"/>
    <col min="282" max="282" width="10.375" style="60" customWidth="1"/>
    <col min="283" max="283" width="5.5" style="60" customWidth="1"/>
    <col min="284" max="284" width="7.5" style="60" customWidth="1"/>
    <col min="285" max="285" width="8.5" style="60" customWidth="1"/>
    <col min="286" max="286" width="5.5" style="60" customWidth="1"/>
    <col min="287" max="287" width="7.5" style="60" customWidth="1"/>
    <col min="288" max="288" width="33.625" style="60" customWidth="1"/>
    <col min="289" max="512" width="9" style="60"/>
    <col min="513" max="514" width="8.75" style="60" customWidth="1"/>
    <col min="515" max="515" width="5.5" style="60" customWidth="1"/>
    <col min="516" max="516" width="7.5" style="60" customWidth="1"/>
    <col min="517" max="517" width="10.25" style="60" customWidth="1"/>
    <col min="518" max="518" width="8.75" style="60" customWidth="1"/>
    <col min="519" max="519" width="7.625" style="60" customWidth="1"/>
    <col min="520" max="520" width="5.5" style="60" customWidth="1"/>
    <col min="521" max="521" width="7.5" style="60" customWidth="1"/>
    <col min="522" max="527" width="7.625" style="60" customWidth="1"/>
    <col min="528" max="528" width="9" style="60"/>
    <col min="529" max="529" width="9.625" style="60" customWidth="1"/>
    <col min="530" max="530" width="9.75" style="60" customWidth="1"/>
    <col min="531" max="531" width="9.375" style="60" customWidth="1"/>
    <col min="532" max="532" width="8.875" style="60" customWidth="1"/>
    <col min="533" max="533" width="5.5" style="60" customWidth="1"/>
    <col min="534" max="534" width="7.5" style="60" customWidth="1"/>
    <col min="535" max="535" width="8.875" style="60" customWidth="1"/>
    <col min="536" max="536" width="5.5" style="60" customWidth="1"/>
    <col min="537" max="537" width="7.5" style="60" customWidth="1"/>
    <col min="538" max="538" width="10.375" style="60" customWidth="1"/>
    <col min="539" max="539" width="5.5" style="60" customWidth="1"/>
    <col min="540" max="540" width="7.5" style="60" customWidth="1"/>
    <col min="541" max="541" width="8.5" style="60" customWidth="1"/>
    <col min="542" max="542" width="5.5" style="60" customWidth="1"/>
    <col min="543" max="543" width="7.5" style="60" customWidth="1"/>
    <col min="544" max="544" width="33.625" style="60" customWidth="1"/>
    <col min="545" max="768" width="9" style="60"/>
    <col min="769" max="770" width="8.75" style="60" customWidth="1"/>
    <col min="771" max="771" width="5.5" style="60" customWidth="1"/>
    <col min="772" max="772" width="7.5" style="60" customWidth="1"/>
    <col min="773" max="773" width="10.25" style="60" customWidth="1"/>
    <col min="774" max="774" width="8.75" style="60" customWidth="1"/>
    <col min="775" max="775" width="7.625" style="60" customWidth="1"/>
    <col min="776" max="776" width="5.5" style="60" customWidth="1"/>
    <col min="777" max="777" width="7.5" style="60" customWidth="1"/>
    <col min="778" max="783" width="7.625" style="60" customWidth="1"/>
    <col min="784" max="784" width="9" style="60"/>
    <col min="785" max="785" width="9.625" style="60" customWidth="1"/>
    <col min="786" max="786" width="9.75" style="60" customWidth="1"/>
    <col min="787" max="787" width="9.375" style="60" customWidth="1"/>
    <col min="788" max="788" width="8.875" style="60" customWidth="1"/>
    <col min="789" max="789" width="5.5" style="60" customWidth="1"/>
    <col min="790" max="790" width="7.5" style="60" customWidth="1"/>
    <col min="791" max="791" width="8.875" style="60" customWidth="1"/>
    <col min="792" max="792" width="5.5" style="60" customWidth="1"/>
    <col min="793" max="793" width="7.5" style="60" customWidth="1"/>
    <col min="794" max="794" width="10.375" style="60" customWidth="1"/>
    <col min="795" max="795" width="5.5" style="60" customWidth="1"/>
    <col min="796" max="796" width="7.5" style="60" customWidth="1"/>
    <col min="797" max="797" width="8.5" style="60" customWidth="1"/>
    <col min="798" max="798" width="5.5" style="60" customWidth="1"/>
    <col min="799" max="799" width="7.5" style="60" customWidth="1"/>
    <col min="800" max="800" width="33.625" style="60" customWidth="1"/>
    <col min="801" max="1024" width="9" style="60"/>
    <col min="1025" max="1026" width="8.75" style="60" customWidth="1"/>
    <col min="1027" max="1027" width="5.5" style="60" customWidth="1"/>
    <col min="1028" max="1028" width="7.5" style="60" customWidth="1"/>
    <col min="1029" max="1029" width="10.25" style="60" customWidth="1"/>
    <col min="1030" max="1030" width="8.75" style="60" customWidth="1"/>
    <col min="1031" max="1031" width="7.625" style="60" customWidth="1"/>
    <col min="1032" max="1032" width="5.5" style="60" customWidth="1"/>
    <col min="1033" max="1033" width="7.5" style="60" customWidth="1"/>
    <col min="1034" max="1039" width="7.625" style="60" customWidth="1"/>
    <col min="1040" max="1040" width="9" style="60"/>
    <col min="1041" max="1041" width="9.625" style="60" customWidth="1"/>
    <col min="1042" max="1042" width="9.75" style="60" customWidth="1"/>
    <col min="1043" max="1043" width="9.375" style="60" customWidth="1"/>
    <col min="1044" max="1044" width="8.875" style="60" customWidth="1"/>
    <col min="1045" max="1045" width="5.5" style="60" customWidth="1"/>
    <col min="1046" max="1046" width="7.5" style="60" customWidth="1"/>
    <col min="1047" max="1047" width="8.875" style="60" customWidth="1"/>
    <col min="1048" max="1048" width="5.5" style="60" customWidth="1"/>
    <col min="1049" max="1049" width="7.5" style="60" customWidth="1"/>
    <col min="1050" max="1050" width="10.375" style="60" customWidth="1"/>
    <col min="1051" max="1051" width="5.5" style="60" customWidth="1"/>
    <col min="1052" max="1052" width="7.5" style="60" customWidth="1"/>
    <col min="1053" max="1053" width="8.5" style="60" customWidth="1"/>
    <col min="1054" max="1054" width="5.5" style="60" customWidth="1"/>
    <col min="1055" max="1055" width="7.5" style="60" customWidth="1"/>
    <col min="1056" max="1056" width="33.625" style="60" customWidth="1"/>
    <col min="1057" max="1280" width="9" style="60"/>
    <col min="1281" max="1282" width="8.75" style="60" customWidth="1"/>
    <col min="1283" max="1283" width="5.5" style="60" customWidth="1"/>
    <col min="1284" max="1284" width="7.5" style="60" customWidth="1"/>
    <col min="1285" max="1285" width="10.25" style="60" customWidth="1"/>
    <col min="1286" max="1286" width="8.75" style="60" customWidth="1"/>
    <col min="1287" max="1287" width="7.625" style="60" customWidth="1"/>
    <col min="1288" max="1288" width="5.5" style="60" customWidth="1"/>
    <col min="1289" max="1289" width="7.5" style="60" customWidth="1"/>
    <col min="1290" max="1295" width="7.625" style="60" customWidth="1"/>
    <col min="1296" max="1296" width="9" style="60"/>
    <col min="1297" max="1297" width="9.625" style="60" customWidth="1"/>
    <col min="1298" max="1298" width="9.75" style="60" customWidth="1"/>
    <col min="1299" max="1299" width="9.375" style="60" customWidth="1"/>
    <col min="1300" max="1300" width="8.875" style="60" customWidth="1"/>
    <col min="1301" max="1301" width="5.5" style="60" customWidth="1"/>
    <col min="1302" max="1302" width="7.5" style="60" customWidth="1"/>
    <col min="1303" max="1303" width="8.875" style="60" customWidth="1"/>
    <col min="1304" max="1304" width="5.5" style="60" customWidth="1"/>
    <col min="1305" max="1305" width="7.5" style="60" customWidth="1"/>
    <col min="1306" max="1306" width="10.375" style="60" customWidth="1"/>
    <col min="1307" max="1307" width="5.5" style="60" customWidth="1"/>
    <col min="1308" max="1308" width="7.5" style="60" customWidth="1"/>
    <col min="1309" max="1309" width="8.5" style="60" customWidth="1"/>
    <col min="1310" max="1310" width="5.5" style="60" customWidth="1"/>
    <col min="1311" max="1311" width="7.5" style="60" customWidth="1"/>
    <col min="1312" max="1312" width="33.625" style="60" customWidth="1"/>
    <col min="1313" max="1536" width="9" style="60"/>
    <col min="1537" max="1538" width="8.75" style="60" customWidth="1"/>
    <col min="1539" max="1539" width="5.5" style="60" customWidth="1"/>
    <col min="1540" max="1540" width="7.5" style="60" customWidth="1"/>
    <col min="1541" max="1541" width="10.25" style="60" customWidth="1"/>
    <col min="1542" max="1542" width="8.75" style="60" customWidth="1"/>
    <col min="1543" max="1543" width="7.625" style="60" customWidth="1"/>
    <col min="1544" max="1544" width="5.5" style="60" customWidth="1"/>
    <col min="1545" max="1545" width="7.5" style="60" customWidth="1"/>
    <col min="1546" max="1551" width="7.625" style="60" customWidth="1"/>
    <col min="1552" max="1552" width="9" style="60"/>
    <col min="1553" max="1553" width="9.625" style="60" customWidth="1"/>
    <col min="1554" max="1554" width="9.75" style="60" customWidth="1"/>
    <col min="1555" max="1555" width="9.375" style="60" customWidth="1"/>
    <col min="1556" max="1556" width="8.875" style="60" customWidth="1"/>
    <col min="1557" max="1557" width="5.5" style="60" customWidth="1"/>
    <col min="1558" max="1558" width="7.5" style="60" customWidth="1"/>
    <col min="1559" max="1559" width="8.875" style="60" customWidth="1"/>
    <col min="1560" max="1560" width="5.5" style="60" customWidth="1"/>
    <col min="1561" max="1561" width="7.5" style="60" customWidth="1"/>
    <col min="1562" max="1562" width="10.375" style="60" customWidth="1"/>
    <col min="1563" max="1563" width="5.5" style="60" customWidth="1"/>
    <col min="1564" max="1564" width="7.5" style="60" customWidth="1"/>
    <col min="1565" max="1565" width="8.5" style="60" customWidth="1"/>
    <col min="1566" max="1566" width="5.5" style="60" customWidth="1"/>
    <col min="1567" max="1567" width="7.5" style="60" customWidth="1"/>
    <col min="1568" max="1568" width="33.625" style="60" customWidth="1"/>
    <col min="1569" max="1792" width="9" style="60"/>
    <col min="1793" max="1794" width="8.75" style="60" customWidth="1"/>
    <col min="1795" max="1795" width="5.5" style="60" customWidth="1"/>
    <col min="1796" max="1796" width="7.5" style="60" customWidth="1"/>
    <col min="1797" max="1797" width="10.25" style="60" customWidth="1"/>
    <col min="1798" max="1798" width="8.75" style="60" customWidth="1"/>
    <col min="1799" max="1799" width="7.625" style="60" customWidth="1"/>
    <col min="1800" max="1800" width="5.5" style="60" customWidth="1"/>
    <col min="1801" max="1801" width="7.5" style="60" customWidth="1"/>
    <col min="1802" max="1807" width="7.625" style="60" customWidth="1"/>
    <col min="1808" max="1808" width="9" style="60"/>
    <col min="1809" max="1809" width="9.625" style="60" customWidth="1"/>
    <col min="1810" max="1810" width="9.75" style="60" customWidth="1"/>
    <col min="1811" max="1811" width="9.375" style="60" customWidth="1"/>
    <col min="1812" max="1812" width="8.875" style="60" customWidth="1"/>
    <col min="1813" max="1813" width="5.5" style="60" customWidth="1"/>
    <col min="1814" max="1814" width="7.5" style="60" customWidth="1"/>
    <col min="1815" max="1815" width="8.875" style="60" customWidth="1"/>
    <col min="1816" max="1816" width="5.5" style="60" customWidth="1"/>
    <col min="1817" max="1817" width="7.5" style="60" customWidth="1"/>
    <col min="1818" max="1818" width="10.375" style="60" customWidth="1"/>
    <col min="1819" max="1819" width="5.5" style="60" customWidth="1"/>
    <col min="1820" max="1820" width="7.5" style="60" customWidth="1"/>
    <col min="1821" max="1821" width="8.5" style="60" customWidth="1"/>
    <col min="1822" max="1822" width="5.5" style="60" customWidth="1"/>
    <col min="1823" max="1823" width="7.5" style="60" customWidth="1"/>
    <col min="1824" max="1824" width="33.625" style="60" customWidth="1"/>
    <col min="1825" max="2048" width="9" style="60"/>
    <col min="2049" max="2050" width="8.75" style="60" customWidth="1"/>
    <col min="2051" max="2051" width="5.5" style="60" customWidth="1"/>
    <col min="2052" max="2052" width="7.5" style="60" customWidth="1"/>
    <col min="2053" max="2053" width="10.25" style="60" customWidth="1"/>
    <col min="2054" max="2054" width="8.75" style="60" customWidth="1"/>
    <col min="2055" max="2055" width="7.625" style="60" customWidth="1"/>
    <col min="2056" max="2056" width="5.5" style="60" customWidth="1"/>
    <col min="2057" max="2057" width="7.5" style="60" customWidth="1"/>
    <col min="2058" max="2063" width="7.625" style="60" customWidth="1"/>
    <col min="2064" max="2064" width="9" style="60"/>
    <col min="2065" max="2065" width="9.625" style="60" customWidth="1"/>
    <col min="2066" max="2066" width="9.75" style="60" customWidth="1"/>
    <col min="2067" max="2067" width="9.375" style="60" customWidth="1"/>
    <col min="2068" max="2068" width="8.875" style="60" customWidth="1"/>
    <col min="2069" max="2069" width="5.5" style="60" customWidth="1"/>
    <col min="2070" max="2070" width="7.5" style="60" customWidth="1"/>
    <col min="2071" max="2071" width="8.875" style="60" customWidth="1"/>
    <col min="2072" max="2072" width="5.5" style="60" customWidth="1"/>
    <col min="2073" max="2073" width="7.5" style="60" customWidth="1"/>
    <col min="2074" max="2074" width="10.375" style="60" customWidth="1"/>
    <col min="2075" max="2075" width="5.5" style="60" customWidth="1"/>
    <col min="2076" max="2076" width="7.5" style="60" customWidth="1"/>
    <col min="2077" max="2077" width="8.5" style="60" customWidth="1"/>
    <col min="2078" max="2078" width="5.5" style="60" customWidth="1"/>
    <col min="2079" max="2079" width="7.5" style="60" customWidth="1"/>
    <col min="2080" max="2080" width="33.625" style="60" customWidth="1"/>
    <col min="2081" max="2304" width="9" style="60"/>
    <col min="2305" max="2306" width="8.75" style="60" customWidth="1"/>
    <col min="2307" max="2307" width="5.5" style="60" customWidth="1"/>
    <col min="2308" max="2308" width="7.5" style="60" customWidth="1"/>
    <col min="2309" max="2309" width="10.25" style="60" customWidth="1"/>
    <col min="2310" max="2310" width="8.75" style="60" customWidth="1"/>
    <col min="2311" max="2311" width="7.625" style="60" customWidth="1"/>
    <col min="2312" max="2312" width="5.5" style="60" customWidth="1"/>
    <col min="2313" max="2313" width="7.5" style="60" customWidth="1"/>
    <col min="2314" max="2319" width="7.625" style="60" customWidth="1"/>
    <col min="2320" max="2320" width="9" style="60"/>
    <col min="2321" max="2321" width="9.625" style="60" customWidth="1"/>
    <col min="2322" max="2322" width="9.75" style="60" customWidth="1"/>
    <col min="2323" max="2323" width="9.375" style="60" customWidth="1"/>
    <col min="2324" max="2324" width="8.875" style="60" customWidth="1"/>
    <col min="2325" max="2325" width="5.5" style="60" customWidth="1"/>
    <col min="2326" max="2326" width="7.5" style="60" customWidth="1"/>
    <col min="2327" max="2327" width="8.875" style="60" customWidth="1"/>
    <col min="2328" max="2328" width="5.5" style="60" customWidth="1"/>
    <col min="2329" max="2329" width="7.5" style="60" customWidth="1"/>
    <col min="2330" max="2330" width="10.375" style="60" customWidth="1"/>
    <col min="2331" max="2331" width="5.5" style="60" customWidth="1"/>
    <col min="2332" max="2332" width="7.5" style="60" customWidth="1"/>
    <col min="2333" max="2333" width="8.5" style="60" customWidth="1"/>
    <col min="2334" max="2334" width="5.5" style="60" customWidth="1"/>
    <col min="2335" max="2335" width="7.5" style="60" customWidth="1"/>
    <col min="2336" max="2336" width="33.625" style="60" customWidth="1"/>
    <col min="2337" max="2560" width="9" style="60"/>
    <col min="2561" max="2562" width="8.75" style="60" customWidth="1"/>
    <col min="2563" max="2563" width="5.5" style="60" customWidth="1"/>
    <col min="2564" max="2564" width="7.5" style="60" customWidth="1"/>
    <col min="2565" max="2565" width="10.25" style="60" customWidth="1"/>
    <col min="2566" max="2566" width="8.75" style="60" customWidth="1"/>
    <col min="2567" max="2567" width="7.625" style="60" customWidth="1"/>
    <col min="2568" max="2568" width="5.5" style="60" customWidth="1"/>
    <col min="2569" max="2569" width="7.5" style="60" customWidth="1"/>
    <col min="2570" max="2575" width="7.625" style="60" customWidth="1"/>
    <col min="2576" max="2576" width="9" style="60"/>
    <col min="2577" max="2577" width="9.625" style="60" customWidth="1"/>
    <col min="2578" max="2578" width="9.75" style="60" customWidth="1"/>
    <col min="2579" max="2579" width="9.375" style="60" customWidth="1"/>
    <col min="2580" max="2580" width="8.875" style="60" customWidth="1"/>
    <col min="2581" max="2581" width="5.5" style="60" customWidth="1"/>
    <col min="2582" max="2582" width="7.5" style="60" customWidth="1"/>
    <col min="2583" max="2583" width="8.875" style="60" customWidth="1"/>
    <col min="2584" max="2584" width="5.5" style="60" customWidth="1"/>
    <col min="2585" max="2585" width="7.5" style="60" customWidth="1"/>
    <col min="2586" max="2586" width="10.375" style="60" customWidth="1"/>
    <col min="2587" max="2587" width="5.5" style="60" customWidth="1"/>
    <col min="2588" max="2588" width="7.5" style="60" customWidth="1"/>
    <col min="2589" max="2589" width="8.5" style="60" customWidth="1"/>
    <col min="2590" max="2590" width="5.5" style="60" customWidth="1"/>
    <col min="2591" max="2591" width="7.5" style="60" customWidth="1"/>
    <col min="2592" max="2592" width="33.625" style="60" customWidth="1"/>
    <col min="2593" max="2816" width="9" style="60"/>
    <col min="2817" max="2818" width="8.75" style="60" customWidth="1"/>
    <col min="2819" max="2819" width="5.5" style="60" customWidth="1"/>
    <col min="2820" max="2820" width="7.5" style="60" customWidth="1"/>
    <col min="2821" max="2821" width="10.25" style="60" customWidth="1"/>
    <col min="2822" max="2822" width="8.75" style="60" customWidth="1"/>
    <col min="2823" max="2823" width="7.625" style="60" customWidth="1"/>
    <col min="2824" max="2824" width="5.5" style="60" customWidth="1"/>
    <col min="2825" max="2825" width="7.5" style="60" customWidth="1"/>
    <col min="2826" max="2831" width="7.625" style="60" customWidth="1"/>
    <col min="2832" max="2832" width="9" style="60"/>
    <col min="2833" max="2833" width="9.625" style="60" customWidth="1"/>
    <col min="2834" max="2834" width="9.75" style="60" customWidth="1"/>
    <col min="2835" max="2835" width="9.375" style="60" customWidth="1"/>
    <col min="2836" max="2836" width="8.875" style="60" customWidth="1"/>
    <col min="2837" max="2837" width="5.5" style="60" customWidth="1"/>
    <col min="2838" max="2838" width="7.5" style="60" customWidth="1"/>
    <col min="2839" max="2839" width="8.875" style="60" customWidth="1"/>
    <col min="2840" max="2840" width="5.5" style="60" customWidth="1"/>
    <col min="2841" max="2841" width="7.5" style="60" customWidth="1"/>
    <col min="2842" max="2842" width="10.375" style="60" customWidth="1"/>
    <col min="2843" max="2843" width="5.5" style="60" customWidth="1"/>
    <col min="2844" max="2844" width="7.5" style="60" customWidth="1"/>
    <col min="2845" max="2845" width="8.5" style="60" customWidth="1"/>
    <col min="2846" max="2846" width="5.5" style="60" customWidth="1"/>
    <col min="2847" max="2847" width="7.5" style="60" customWidth="1"/>
    <col min="2848" max="2848" width="33.625" style="60" customWidth="1"/>
    <col min="2849" max="3072" width="9" style="60"/>
    <col min="3073" max="3074" width="8.75" style="60" customWidth="1"/>
    <col min="3075" max="3075" width="5.5" style="60" customWidth="1"/>
    <col min="3076" max="3076" width="7.5" style="60" customWidth="1"/>
    <col min="3077" max="3077" width="10.25" style="60" customWidth="1"/>
    <col min="3078" max="3078" width="8.75" style="60" customWidth="1"/>
    <col min="3079" max="3079" width="7.625" style="60" customWidth="1"/>
    <col min="3080" max="3080" width="5.5" style="60" customWidth="1"/>
    <col min="3081" max="3081" width="7.5" style="60" customWidth="1"/>
    <col min="3082" max="3087" width="7.625" style="60" customWidth="1"/>
    <col min="3088" max="3088" width="9" style="60"/>
    <col min="3089" max="3089" width="9.625" style="60" customWidth="1"/>
    <col min="3090" max="3090" width="9.75" style="60" customWidth="1"/>
    <col min="3091" max="3091" width="9.375" style="60" customWidth="1"/>
    <col min="3092" max="3092" width="8.875" style="60" customWidth="1"/>
    <col min="3093" max="3093" width="5.5" style="60" customWidth="1"/>
    <col min="3094" max="3094" width="7.5" style="60" customWidth="1"/>
    <col min="3095" max="3095" width="8.875" style="60" customWidth="1"/>
    <col min="3096" max="3096" width="5.5" style="60" customWidth="1"/>
    <col min="3097" max="3097" width="7.5" style="60" customWidth="1"/>
    <col min="3098" max="3098" width="10.375" style="60" customWidth="1"/>
    <col min="3099" max="3099" width="5.5" style="60" customWidth="1"/>
    <col min="3100" max="3100" width="7.5" style="60" customWidth="1"/>
    <col min="3101" max="3101" width="8.5" style="60" customWidth="1"/>
    <col min="3102" max="3102" width="5.5" style="60" customWidth="1"/>
    <col min="3103" max="3103" width="7.5" style="60" customWidth="1"/>
    <col min="3104" max="3104" width="33.625" style="60" customWidth="1"/>
    <col min="3105" max="3328" width="9" style="60"/>
    <col min="3329" max="3330" width="8.75" style="60" customWidth="1"/>
    <col min="3331" max="3331" width="5.5" style="60" customWidth="1"/>
    <col min="3332" max="3332" width="7.5" style="60" customWidth="1"/>
    <col min="3333" max="3333" width="10.25" style="60" customWidth="1"/>
    <col min="3334" max="3334" width="8.75" style="60" customWidth="1"/>
    <col min="3335" max="3335" width="7.625" style="60" customWidth="1"/>
    <col min="3336" max="3336" width="5.5" style="60" customWidth="1"/>
    <col min="3337" max="3337" width="7.5" style="60" customWidth="1"/>
    <col min="3338" max="3343" width="7.625" style="60" customWidth="1"/>
    <col min="3344" max="3344" width="9" style="60"/>
    <col min="3345" max="3345" width="9.625" style="60" customWidth="1"/>
    <col min="3346" max="3346" width="9.75" style="60" customWidth="1"/>
    <col min="3347" max="3347" width="9.375" style="60" customWidth="1"/>
    <col min="3348" max="3348" width="8.875" style="60" customWidth="1"/>
    <col min="3349" max="3349" width="5.5" style="60" customWidth="1"/>
    <col min="3350" max="3350" width="7.5" style="60" customWidth="1"/>
    <col min="3351" max="3351" width="8.875" style="60" customWidth="1"/>
    <col min="3352" max="3352" width="5.5" style="60" customWidth="1"/>
    <col min="3353" max="3353" width="7.5" style="60" customWidth="1"/>
    <col min="3354" max="3354" width="10.375" style="60" customWidth="1"/>
    <col min="3355" max="3355" width="5.5" style="60" customWidth="1"/>
    <col min="3356" max="3356" width="7.5" style="60" customWidth="1"/>
    <col min="3357" max="3357" width="8.5" style="60" customWidth="1"/>
    <col min="3358" max="3358" width="5.5" style="60" customWidth="1"/>
    <col min="3359" max="3359" width="7.5" style="60" customWidth="1"/>
    <col min="3360" max="3360" width="33.625" style="60" customWidth="1"/>
    <col min="3361" max="3584" width="9" style="60"/>
    <col min="3585" max="3586" width="8.75" style="60" customWidth="1"/>
    <col min="3587" max="3587" width="5.5" style="60" customWidth="1"/>
    <col min="3588" max="3588" width="7.5" style="60" customWidth="1"/>
    <col min="3589" max="3589" width="10.25" style="60" customWidth="1"/>
    <col min="3590" max="3590" width="8.75" style="60" customWidth="1"/>
    <col min="3591" max="3591" width="7.625" style="60" customWidth="1"/>
    <col min="3592" max="3592" width="5.5" style="60" customWidth="1"/>
    <col min="3593" max="3593" width="7.5" style="60" customWidth="1"/>
    <col min="3594" max="3599" width="7.625" style="60" customWidth="1"/>
    <col min="3600" max="3600" width="9" style="60"/>
    <col min="3601" max="3601" width="9.625" style="60" customWidth="1"/>
    <col min="3602" max="3602" width="9.75" style="60" customWidth="1"/>
    <col min="3603" max="3603" width="9.375" style="60" customWidth="1"/>
    <col min="3604" max="3604" width="8.875" style="60" customWidth="1"/>
    <col min="3605" max="3605" width="5.5" style="60" customWidth="1"/>
    <col min="3606" max="3606" width="7.5" style="60" customWidth="1"/>
    <col min="3607" max="3607" width="8.875" style="60" customWidth="1"/>
    <col min="3608" max="3608" width="5.5" style="60" customWidth="1"/>
    <col min="3609" max="3609" width="7.5" style="60" customWidth="1"/>
    <col min="3610" max="3610" width="10.375" style="60" customWidth="1"/>
    <col min="3611" max="3611" width="5.5" style="60" customWidth="1"/>
    <col min="3612" max="3612" width="7.5" style="60" customWidth="1"/>
    <col min="3613" max="3613" width="8.5" style="60" customWidth="1"/>
    <col min="3614" max="3614" width="5.5" style="60" customWidth="1"/>
    <col min="3615" max="3615" width="7.5" style="60" customWidth="1"/>
    <col min="3616" max="3616" width="33.625" style="60" customWidth="1"/>
    <col min="3617" max="3840" width="9" style="60"/>
    <col min="3841" max="3842" width="8.75" style="60" customWidth="1"/>
    <col min="3843" max="3843" width="5.5" style="60" customWidth="1"/>
    <col min="3844" max="3844" width="7.5" style="60" customWidth="1"/>
    <col min="3845" max="3845" width="10.25" style="60" customWidth="1"/>
    <col min="3846" max="3846" width="8.75" style="60" customWidth="1"/>
    <col min="3847" max="3847" width="7.625" style="60" customWidth="1"/>
    <col min="3848" max="3848" width="5.5" style="60" customWidth="1"/>
    <col min="3849" max="3849" width="7.5" style="60" customWidth="1"/>
    <col min="3850" max="3855" width="7.625" style="60" customWidth="1"/>
    <col min="3856" max="3856" width="9" style="60"/>
    <col min="3857" max="3857" width="9.625" style="60" customWidth="1"/>
    <col min="3858" max="3858" width="9.75" style="60" customWidth="1"/>
    <col min="3859" max="3859" width="9.375" style="60" customWidth="1"/>
    <col min="3860" max="3860" width="8.875" style="60" customWidth="1"/>
    <col min="3861" max="3861" width="5.5" style="60" customWidth="1"/>
    <col min="3862" max="3862" width="7.5" style="60" customWidth="1"/>
    <col min="3863" max="3863" width="8.875" style="60" customWidth="1"/>
    <col min="3864" max="3864" width="5.5" style="60" customWidth="1"/>
    <col min="3865" max="3865" width="7.5" style="60" customWidth="1"/>
    <col min="3866" max="3866" width="10.375" style="60" customWidth="1"/>
    <col min="3867" max="3867" width="5.5" style="60" customWidth="1"/>
    <col min="3868" max="3868" width="7.5" style="60" customWidth="1"/>
    <col min="3869" max="3869" width="8.5" style="60" customWidth="1"/>
    <col min="3870" max="3870" width="5.5" style="60" customWidth="1"/>
    <col min="3871" max="3871" width="7.5" style="60" customWidth="1"/>
    <col min="3872" max="3872" width="33.625" style="60" customWidth="1"/>
    <col min="3873" max="4096" width="9" style="60"/>
    <col min="4097" max="4098" width="8.75" style="60" customWidth="1"/>
    <col min="4099" max="4099" width="5.5" style="60" customWidth="1"/>
    <col min="4100" max="4100" width="7.5" style="60" customWidth="1"/>
    <col min="4101" max="4101" width="10.25" style="60" customWidth="1"/>
    <col min="4102" max="4102" width="8.75" style="60" customWidth="1"/>
    <col min="4103" max="4103" width="7.625" style="60" customWidth="1"/>
    <col min="4104" max="4104" width="5.5" style="60" customWidth="1"/>
    <col min="4105" max="4105" width="7.5" style="60" customWidth="1"/>
    <col min="4106" max="4111" width="7.625" style="60" customWidth="1"/>
    <col min="4112" max="4112" width="9" style="60"/>
    <col min="4113" max="4113" width="9.625" style="60" customWidth="1"/>
    <col min="4114" max="4114" width="9.75" style="60" customWidth="1"/>
    <col min="4115" max="4115" width="9.375" style="60" customWidth="1"/>
    <col min="4116" max="4116" width="8.875" style="60" customWidth="1"/>
    <col min="4117" max="4117" width="5.5" style="60" customWidth="1"/>
    <col min="4118" max="4118" width="7.5" style="60" customWidth="1"/>
    <col min="4119" max="4119" width="8.875" style="60" customWidth="1"/>
    <col min="4120" max="4120" width="5.5" style="60" customWidth="1"/>
    <col min="4121" max="4121" width="7.5" style="60" customWidth="1"/>
    <col min="4122" max="4122" width="10.375" style="60" customWidth="1"/>
    <col min="4123" max="4123" width="5.5" style="60" customWidth="1"/>
    <col min="4124" max="4124" width="7.5" style="60" customWidth="1"/>
    <col min="4125" max="4125" width="8.5" style="60" customWidth="1"/>
    <col min="4126" max="4126" width="5.5" style="60" customWidth="1"/>
    <col min="4127" max="4127" width="7.5" style="60" customWidth="1"/>
    <col min="4128" max="4128" width="33.625" style="60" customWidth="1"/>
    <col min="4129" max="4352" width="9" style="60"/>
    <col min="4353" max="4354" width="8.75" style="60" customWidth="1"/>
    <col min="4355" max="4355" width="5.5" style="60" customWidth="1"/>
    <col min="4356" max="4356" width="7.5" style="60" customWidth="1"/>
    <col min="4357" max="4357" width="10.25" style="60" customWidth="1"/>
    <col min="4358" max="4358" width="8.75" style="60" customWidth="1"/>
    <col min="4359" max="4359" width="7.625" style="60" customWidth="1"/>
    <col min="4360" max="4360" width="5.5" style="60" customWidth="1"/>
    <col min="4361" max="4361" width="7.5" style="60" customWidth="1"/>
    <col min="4362" max="4367" width="7.625" style="60" customWidth="1"/>
    <col min="4368" max="4368" width="9" style="60"/>
    <col min="4369" max="4369" width="9.625" style="60" customWidth="1"/>
    <col min="4370" max="4370" width="9.75" style="60" customWidth="1"/>
    <col min="4371" max="4371" width="9.375" style="60" customWidth="1"/>
    <col min="4372" max="4372" width="8.875" style="60" customWidth="1"/>
    <col min="4373" max="4373" width="5.5" style="60" customWidth="1"/>
    <col min="4374" max="4374" width="7.5" style="60" customWidth="1"/>
    <col min="4375" max="4375" width="8.875" style="60" customWidth="1"/>
    <col min="4376" max="4376" width="5.5" style="60" customWidth="1"/>
    <col min="4377" max="4377" width="7.5" style="60" customWidth="1"/>
    <col min="4378" max="4378" width="10.375" style="60" customWidth="1"/>
    <col min="4379" max="4379" width="5.5" style="60" customWidth="1"/>
    <col min="4380" max="4380" width="7.5" style="60" customWidth="1"/>
    <col min="4381" max="4381" width="8.5" style="60" customWidth="1"/>
    <col min="4382" max="4382" width="5.5" style="60" customWidth="1"/>
    <col min="4383" max="4383" width="7.5" style="60" customWidth="1"/>
    <col min="4384" max="4384" width="33.625" style="60" customWidth="1"/>
    <col min="4385" max="4608" width="9" style="60"/>
    <col min="4609" max="4610" width="8.75" style="60" customWidth="1"/>
    <col min="4611" max="4611" width="5.5" style="60" customWidth="1"/>
    <col min="4612" max="4612" width="7.5" style="60" customWidth="1"/>
    <col min="4613" max="4613" width="10.25" style="60" customWidth="1"/>
    <col min="4614" max="4614" width="8.75" style="60" customWidth="1"/>
    <col min="4615" max="4615" width="7.625" style="60" customWidth="1"/>
    <col min="4616" max="4616" width="5.5" style="60" customWidth="1"/>
    <col min="4617" max="4617" width="7.5" style="60" customWidth="1"/>
    <col min="4618" max="4623" width="7.625" style="60" customWidth="1"/>
    <col min="4624" max="4624" width="9" style="60"/>
    <col min="4625" max="4625" width="9.625" style="60" customWidth="1"/>
    <col min="4626" max="4626" width="9.75" style="60" customWidth="1"/>
    <col min="4627" max="4627" width="9.375" style="60" customWidth="1"/>
    <col min="4628" max="4628" width="8.875" style="60" customWidth="1"/>
    <col min="4629" max="4629" width="5.5" style="60" customWidth="1"/>
    <col min="4630" max="4630" width="7.5" style="60" customWidth="1"/>
    <col min="4631" max="4631" width="8.875" style="60" customWidth="1"/>
    <col min="4632" max="4632" width="5.5" style="60" customWidth="1"/>
    <col min="4633" max="4633" width="7.5" style="60" customWidth="1"/>
    <col min="4634" max="4634" width="10.375" style="60" customWidth="1"/>
    <col min="4635" max="4635" width="5.5" style="60" customWidth="1"/>
    <col min="4636" max="4636" width="7.5" style="60" customWidth="1"/>
    <col min="4637" max="4637" width="8.5" style="60" customWidth="1"/>
    <col min="4638" max="4638" width="5.5" style="60" customWidth="1"/>
    <col min="4639" max="4639" width="7.5" style="60" customWidth="1"/>
    <col min="4640" max="4640" width="33.625" style="60" customWidth="1"/>
    <col min="4641" max="4864" width="9" style="60"/>
    <col min="4865" max="4866" width="8.75" style="60" customWidth="1"/>
    <col min="4867" max="4867" width="5.5" style="60" customWidth="1"/>
    <col min="4868" max="4868" width="7.5" style="60" customWidth="1"/>
    <col min="4869" max="4869" width="10.25" style="60" customWidth="1"/>
    <col min="4870" max="4870" width="8.75" style="60" customWidth="1"/>
    <col min="4871" max="4871" width="7.625" style="60" customWidth="1"/>
    <col min="4872" max="4872" width="5.5" style="60" customWidth="1"/>
    <col min="4873" max="4873" width="7.5" style="60" customWidth="1"/>
    <col min="4874" max="4879" width="7.625" style="60" customWidth="1"/>
    <col min="4880" max="4880" width="9" style="60"/>
    <col min="4881" max="4881" width="9.625" style="60" customWidth="1"/>
    <col min="4882" max="4882" width="9.75" style="60" customWidth="1"/>
    <col min="4883" max="4883" width="9.375" style="60" customWidth="1"/>
    <col min="4884" max="4884" width="8.875" style="60" customWidth="1"/>
    <col min="4885" max="4885" width="5.5" style="60" customWidth="1"/>
    <col min="4886" max="4886" width="7.5" style="60" customWidth="1"/>
    <col min="4887" max="4887" width="8.875" style="60" customWidth="1"/>
    <col min="4888" max="4888" width="5.5" style="60" customWidth="1"/>
    <col min="4889" max="4889" width="7.5" style="60" customWidth="1"/>
    <col min="4890" max="4890" width="10.375" style="60" customWidth="1"/>
    <col min="4891" max="4891" width="5.5" style="60" customWidth="1"/>
    <col min="4892" max="4892" width="7.5" style="60" customWidth="1"/>
    <col min="4893" max="4893" width="8.5" style="60" customWidth="1"/>
    <col min="4894" max="4894" width="5.5" style="60" customWidth="1"/>
    <col min="4895" max="4895" width="7.5" style="60" customWidth="1"/>
    <col min="4896" max="4896" width="33.625" style="60" customWidth="1"/>
    <col min="4897" max="5120" width="9" style="60"/>
    <col min="5121" max="5122" width="8.75" style="60" customWidth="1"/>
    <col min="5123" max="5123" width="5.5" style="60" customWidth="1"/>
    <col min="5124" max="5124" width="7.5" style="60" customWidth="1"/>
    <col min="5125" max="5125" width="10.25" style="60" customWidth="1"/>
    <col min="5126" max="5126" width="8.75" style="60" customWidth="1"/>
    <col min="5127" max="5127" width="7.625" style="60" customWidth="1"/>
    <col min="5128" max="5128" width="5.5" style="60" customWidth="1"/>
    <col min="5129" max="5129" width="7.5" style="60" customWidth="1"/>
    <col min="5130" max="5135" width="7.625" style="60" customWidth="1"/>
    <col min="5136" max="5136" width="9" style="60"/>
    <col min="5137" max="5137" width="9.625" style="60" customWidth="1"/>
    <col min="5138" max="5138" width="9.75" style="60" customWidth="1"/>
    <col min="5139" max="5139" width="9.375" style="60" customWidth="1"/>
    <col min="5140" max="5140" width="8.875" style="60" customWidth="1"/>
    <col min="5141" max="5141" width="5.5" style="60" customWidth="1"/>
    <col min="5142" max="5142" width="7.5" style="60" customWidth="1"/>
    <col min="5143" max="5143" width="8.875" style="60" customWidth="1"/>
    <col min="5144" max="5144" width="5.5" style="60" customWidth="1"/>
    <col min="5145" max="5145" width="7.5" style="60" customWidth="1"/>
    <col min="5146" max="5146" width="10.375" style="60" customWidth="1"/>
    <col min="5147" max="5147" width="5.5" style="60" customWidth="1"/>
    <col min="5148" max="5148" width="7.5" style="60" customWidth="1"/>
    <col min="5149" max="5149" width="8.5" style="60" customWidth="1"/>
    <col min="5150" max="5150" width="5.5" style="60" customWidth="1"/>
    <col min="5151" max="5151" width="7.5" style="60" customWidth="1"/>
    <col min="5152" max="5152" width="33.625" style="60" customWidth="1"/>
    <col min="5153" max="5376" width="9" style="60"/>
    <col min="5377" max="5378" width="8.75" style="60" customWidth="1"/>
    <col min="5379" max="5379" width="5.5" style="60" customWidth="1"/>
    <col min="5380" max="5380" width="7.5" style="60" customWidth="1"/>
    <col min="5381" max="5381" width="10.25" style="60" customWidth="1"/>
    <col min="5382" max="5382" width="8.75" style="60" customWidth="1"/>
    <col min="5383" max="5383" width="7.625" style="60" customWidth="1"/>
    <col min="5384" max="5384" width="5.5" style="60" customWidth="1"/>
    <col min="5385" max="5385" width="7.5" style="60" customWidth="1"/>
    <col min="5386" max="5391" width="7.625" style="60" customWidth="1"/>
    <col min="5392" max="5392" width="9" style="60"/>
    <col min="5393" max="5393" width="9.625" style="60" customWidth="1"/>
    <col min="5394" max="5394" width="9.75" style="60" customWidth="1"/>
    <col min="5395" max="5395" width="9.375" style="60" customWidth="1"/>
    <col min="5396" max="5396" width="8.875" style="60" customWidth="1"/>
    <col min="5397" max="5397" width="5.5" style="60" customWidth="1"/>
    <col min="5398" max="5398" width="7.5" style="60" customWidth="1"/>
    <col min="5399" max="5399" width="8.875" style="60" customWidth="1"/>
    <col min="5400" max="5400" width="5.5" style="60" customWidth="1"/>
    <col min="5401" max="5401" width="7.5" style="60" customWidth="1"/>
    <col min="5402" max="5402" width="10.375" style="60" customWidth="1"/>
    <col min="5403" max="5403" width="5.5" style="60" customWidth="1"/>
    <col min="5404" max="5404" width="7.5" style="60" customWidth="1"/>
    <col min="5405" max="5405" width="8.5" style="60" customWidth="1"/>
    <col min="5406" max="5406" width="5.5" style="60" customWidth="1"/>
    <col min="5407" max="5407" width="7.5" style="60" customWidth="1"/>
    <col min="5408" max="5408" width="33.625" style="60" customWidth="1"/>
    <col min="5409" max="5632" width="9" style="60"/>
    <col min="5633" max="5634" width="8.75" style="60" customWidth="1"/>
    <col min="5635" max="5635" width="5.5" style="60" customWidth="1"/>
    <col min="5636" max="5636" width="7.5" style="60" customWidth="1"/>
    <col min="5637" max="5637" width="10.25" style="60" customWidth="1"/>
    <col min="5638" max="5638" width="8.75" style="60" customWidth="1"/>
    <col min="5639" max="5639" width="7.625" style="60" customWidth="1"/>
    <col min="5640" max="5640" width="5.5" style="60" customWidth="1"/>
    <col min="5641" max="5641" width="7.5" style="60" customWidth="1"/>
    <col min="5642" max="5647" width="7.625" style="60" customWidth="1"/>
    <col min="5648" max="5648" width="9" style="60"/>
    <col min="5649" max="5649" width="9.625" style="60" customWidth="1"/>
    <col min="5650" max="5650" width="9.75" style="60" customWidth="1"/>
    <col min="5651" max="5651" width="9.375" style="60" customWidth="1"/>
    <col min="5652" max="5652" width="8.875" style="60" customWidth="1"/>
    <col min="5653" max="5653" width="5.5" style="60" customWidth="1"/>
    <col min="5654" max="5654" width="7.5" style="60" customWidth="1"/>
    <col min="5655" max="5655" width="8.875" style="60" customWidth="1"/>
    <col min="5656" max="5656" width="5.5" style="60" customWidth="1"/>
    <col min="5657" max="5657" width="7.5" style="60" customWidth="1"/>
    <col min="5658" max="5658" width="10.375" style="60" customWidth="1"/>
    <col min="5659" max="5659" width="5.5" style="60" customWidth="1"/>
    <col min="5660" max="5660" width="7.5" style="60" customWidth="1"/>
    <col min="5661" max="5661" width="8.5" style="60" customWidth="1"/>
    <col min="5662" max="5662" width="5.5" style="60" customWidth="1"/>
    <col min="5663" max="5663" width="7.5" style="60" customWidth="1"/>
    <col min="5664" max="5664" width="33.625" style="60" customWidth="1"/>
    <col min="5665" max="5888" width="9" style="60"/>
    <col min="5889" max="5890" width="8.75" style="60" customWidth="1"/>
    <col min="5891" max="5891" width="5.5" style="60" customWidth="1"/>
    <col min="5892" max="5892" width="7.5" style="60" customWidth="1"/>
    <col min="5893" max="5893" width="10.25" style="60" customWidth="1"/>
    <col min="5894" max="5894" width="8.75" style="60" customWidth="1"/>
    <col min="5895" max="5895" width="7.625" style="60" customWidth="1"/>
    <col min="5896" max="5896" width="5.5" style="60" customWidth="1"/>
    <col min="5897" max="5897" width="7.5" style="60" customWidth="1"/>
    <col min="5898" max="5903" width="7.625" style="60" customWidth="1"/>
    <col min="5904" max="5904" width="9" style="60"/>
    <col min="5905" max="5905" width="9.625" style="60" customWidth="1"/>
    <col min="5906" max="5906" width="9.75" style="60" customWidth="1"/>
    <col min="5907" max="5907" width="9.375" style="60" customWidth="1"/>
    <col min="5908" max="5908" width="8.875" style="60" customWidth="1"/>
    <col min="5909" max="5909" width="5.5" style="60" customWidth="1"/>
    <col min="5910" max="5910" width="7.5" style="60" customWidth="1"/>
    <col min="5911" max="5911" width="8.875" style="60" customWidth="1"/>
    <col min="5912" max="5912" width="5.5" style="60" customWidth="1"/>
    <col min="5913" max="5913" width="7.5" style="60" customWidth="1"/>
    <col min="5914" max="5914" width="10.375" style="60" customWidth="1"/>
    <col min="5915" max="5915" width="5.5" style="60" customWidth="1"/>
    <col min="5916" max="5916" width="7.5" style="60" customWidth="1"/>
    <col min="5917" max="5917" width="8.5" style="60" customWidth="1"/>
    <col min="5918" max="5918" width="5.5" style="60" customWidth="1"/>
    <col min="5919" max="5919" width="7.5" style="60" customWidth="1"/>
    <col min="5920" max="5920" width="33.625" style="60" customWidth="1"/>
    <col min="5921" max="6144" width="9" style="60"/>
    <col min="6145" max="6146" width="8.75" style="60" customWidth="1"/>
    <col min="6147" max="6147" width="5.5" style="60" customWidth="1"/>
    <col min="6148" max="6148" width="7.5" style="60" customWidth="1"/>
    <col min="6149" max="6149" width="10.25" style="60" customWidth="1"/>
    <col min="6150" max="6150" width="8.75" style="60" customWidth="1"/>
    <col min="6151" max="6151" width="7.625" style="60" customWidth="1"/>
    <col min="6152" max="6152" width="5.5" style="60" customWidth="1"/>
    <col min="6153" max="6153" width="7.5" style="60" customWidth="1"/>
    <col min="6154" max="6159" width="7.625" style="60" customWidth="1"/>
    <col min="6160" max="6160" width="9" style="60"/>
    <col min="6161" max="6161" width="9.625" style="60" customWidth="1"/>
    <col min="6162" max="6162" width="9.75" style="60" customWidth="1"/>
    <col min="6163" max="6163" width="9.375" style="60" customWidth="1"/>
    <col min="6164" max="6164" width="8.875" style="60" customWidth="1"/>
    <col min="6165" max="6165" width="5.5" style="60" customWidth="1"/>
    <col min="6166" max="6166" width="7.5" style="60" customWidth="1"/>
    <col min="6167" max="6167" width="8.875" style="60" customWidth="1"/>
    <col min="6168" max="6168" width="5.5" style="60" customWidth="1"/>
    <col min="6169" max="6169" width="7.5" style="60" customWidth="1"/>
    <col min="6170" max="6170" width="10.375" style="60" customWidth="1"/>
    <col min="6171" max="6171" width="5.5" style="60" customWidth="1"/>
    <col min="6172" max="6172" width="7.5" style="60" customWidth="1"/>
    <col min="6173" max="6173" width="8.5" style="60" customWidth="1"/>
    <col min="6174" max="6174" width="5.5" style="60" customWidth="1"/>
    <col min="6175" max="6175" width="7.5" style="60" customWidth="1"/>
    <col min="6176" max="6176" width="33.625" style="60" customWidth="1"/>
    <col min="6177" max="6400" width="9" style="60"/>
    <col min="6401" max="6402" width="8.75" style="60" customWidth="1"/>
    <col min="6403" max="6403" width="5.5" style="60" customWidth="1"/>
    <col min="6404" max="6404" width="7.5" style="60" customWidth="1"/>
    <col min="6405" max="6405" width="10.25" style="60" customWidth="1"/>
    <col min="6406" max="6406" width="8.75" style="60" customWidth="1"/>
    <col min="6407" max="6407" width="7.625" style="60" customWidth="1"/>
    <col min="6408" max="6408" width="5.5" style="60" customWidth="1"/>
    <col min="6409" max="6409" width="7.5" style="60" customWidth="1"/>
    <col min="6410" max="6415" width="7.625" style="60" customWidth="1"/>
    <col min="6416" max="6416" width="9" style="60"/>
    <col min="6417" max="6417" width="9.625" style="60" customWidth="1"/>
    <col min="6418" max="6418" width="9.75" style="60" customWidth="1"/>
    <col min="6419" max="6419" width="9.375" style="60" customWidth="1"/>
    <col min="6420" max="6420" width="8.875" style="60" customWidth="1"/>
    <col min="6421" max="6421" width="5.5" style="60" customWidth="1"/>
    <col min="6422" max="6422" width="7.5" style="60" customWidth="1"/>
    <col min="6423" max="6423" width="8.875" style="60" customWidth="1"/>
    <col min="6424" max="6424" width="5.5" style="60" customWidth="1"/>
    <col min="6425" max="6425" width="7.5" style="60" customWidth="1"/>
    <col min="6426" max="6426" width="10.375" style="60" customWidth="1"/>
    <col min="6427" max="6427" width="5.5" style="60" customWidth="1"/>
    <col min="6428" max="6428" width="7.5" style="60" customWidth="1"/>
    <col min="6429" max="6429" width="8.5" style="60" customWidth="1"/>
    <col min="6430" max="6430" width="5.5" style="60" customWidth="1"/>
    <col min="6431" max="6431" width="7.5" style="60" customWidth="1"/>
    <col min="6432" max="6432" width="33.625" style="60" customWidth="1"/>
    <col min="6433" max="6656" width="9" style="60"/>
    <col min="6657" max="6658" width="8.75" style="60" customWidth="1"/>
    <col min="6659" max="6659" width="5.5" style="60" customWidth="1"/>
    <col min="6660" max="6660" width="7.5" style="60" customWidth="1"/>
    <col min="6661" max="6661" width="10.25" style="60" customWidth="1"/>
    <col min="6662" max="6662" width="8.75" style="60" customWidth="1"/>
    <col min="6663" max="6663" width="7.625" style="60" customWidth="1"/>
    <col min="6664" max="6664" width="5.5" style="60" customWidth="1"/>
    <col min="6665" max="6665" width="7.5" style="60" customWidth="1"/>
    <col min="6666" max="6671" width="7.625" style="60" customWidth="1"/>
    <col min="6672" max="6672" width="9" style="60"/>
    <col min="6673" max="6673" width="9.625" style="60" customWidth="1"/>
    <col min="6674" max="6674" width="9.75" style="60" customWidth="1"/>
    <col min="6675" max="6675" width="9.375" style="60" customWidth="1"/>
    <col min="6676" max="6676" width="8.875" style="60" customWidth="1"/>
    <col min="6677" max="6677" width="5.5" style="60" customWidth="1"/>
    <col min="6678" max="6678" width="7.5" style="60" customWidth="1"/>
    <col min="6679" max="6679" width="8.875" style="60" customWidth="1"/>
    <col min="6680" max="6680" width="5.5" style="60" customWidth="1"/>
    <col min="6681" max="6681" width="7.5" style="60" customWidth="1"/>
    <col min="6682" max="6682" width="10.375" style="60" customWidth="1"/>
    <col min="6683" max="6683" width="5.5" style="60" customWidth="1"/>
    <col min="6684" max="6684" width="7.5" style="60" customWidth="1"/>
    <col min="6685" max="6685" width="8.5" style="60" customWidth="1"/>
    <col min="6686" max="6686" width="5.5" style="60" customWidth="1"/>
    <col min="6687" max="6687" width="7.5" style="60" customWidth="1"/>
    <col min="6688" max="6688" width="33.625" style="60" customWidth="1"/>
    <col min="6689" max="6912" width="9" style="60"/>
    <col min="6913" max="6914" width="8.75" style="60" customWidth="1"/>
    <col min="6915" max="6915" width="5.5" style="60" customWidth="1"/>
    <col min="6916" max="6916" width="7.5" style="60" customWidth="1"/>
    <col min="6917" max="6917" width="10.25" style="60" customWidth="1"/>
    <col min="6918" max="6918" width="8.75" style="60" customWidth="1"/>
    <col min="6919" max="6919" width="7.625" style="60" customWidth="1"/>
    <col min="6920" max="6920" width="5.5" style="60" customWidth="1"/>
    <col min="6921" max="6921" width="7.5" style="60" customWidth="1"/>
    <col min="6922" max="6927" width="7.625" style="60" customWidth="1"/>
    <col min="6928" max="6928" width="9" style="60"/>
    <col min="6929" max="6929" width="9.625" style="60" customWidth="1"/>
    <col min="6930" max="6930" width="9.75" style="60" customWidth="1"/>
    <col min="6931" max="6931" width="9.375" style="60" customWidth="1"/>
    <col min="6932" max="6932" width="8.875" style="60" customWidth="1"/>
    <col min="6933" max="6933" width="5.5" style="60" customWidth="1"/>
    <col min="6934" max="6934" width="7.5" style="60" customWidth="1"/>
    <col min="6935" max="6935" width="8.875" style="60" customWidth="1"/>
    <col min="6936" max="6936" width="5.5" style="60" customWidth="1"/>
    <col min="6937" max="6937" width="7.5" style="60" customWidth="1"/>
    <col min="6938" max="6938" width="10.375" style="60" customWidth="1"/>
    <col min="6939" max="6939" width="5.5" style="60" customWidth="1"/>
    <col min="6940" max="6940" width="7.5" style="60" customWidth="1"/>
    <col min="6941" max="6941" width="8.5" style="60" customWidth="1"/>
    <col min="6942" max="6942" width="5.5" style="60" customWidth="1"/>
    <col min="6943" max="6943" width="7.5" style="60" customWidth="1"/>
    <col min="6944" max="6944" width="33.625" style="60" customWidth="1"/>
    <col min="6945" max="7168" width="9" style="60"/>
    <col min="7169" max="7170" width="8.75" style="60" customWidth="1"/>
    <col min="7171" max="7171" width="5.5" style="60" customWidth="1"/>
    <col min="7172" max="7172" width="7.5" style="60" customWidth="1"/>
    <col min="7173" max="7173" width="10.25" style="60" customWidth="1"/>
    <col min="7174" max="7174" width="8.75" style="60" customWidth="1"/>
    <col min="7175" max="7175" width="7.625" style="60" customWidth="1"/>
    <col min="7176" max="7176" width="5.5" style="60" customWidth="1"/>
    <col min="7177" max="7177" width="7.5" style="60" customWidth="1"/>
    <col min="7178" max="7183" width="7.625" style="60" customWidth="1"/>
    <col min="7184" max="7184" width="9" style="60"/>
    <col min="7185" max="7185" width="9.625" style="60" customWidth="1"/>
    <col min="7186" max="7186" width="9.75" style="60" customWidth="1"/>
    <col min="7187" max="7187" width="9.375" style="60" customWidth="1"/>
    <col min="7188" max="7188" width="8.875" style="60" customWidth="1"/>
    <col min="7189" max="7189" width="5.5" style="60" customWidth="1"/>
    <col min="7190" max="7190" width="7.5" style="60" customWidth="1"/>
    <col min="7191" max="7191" width="8.875" style="60" customWidth="1"/>
    <col min="7192" max="7192" width="5.5" style="60" customWidth="1"/>
    <col min="7193" max="7193" width="7.5" style="60" customWidth="1"/>
    <col min="7194" max="7194" width="10.375" style="60" customWidth="1"/>
    <col min="7195" max="7195" width="5.5" style="60" customWidth="1"/>
    <col min="7196" max="7196" width="7.5" style="60" customWidth="1"/>
    <col min="7197" max="7197" width="8.5" style="60" customWidth="1"/>
    <col min="7198" max="7198" width="5.5" style="60" customWidth="1"/>
    <col min="7199" max="7199" width="7.5" style="60" customWidth="1"/>
    <col min="7200" max="7200" width="33.625" style="60" customWidth="1"/>
    <col min="7201" max="7424" width="9" style="60"/>
    <col min="7425" max="7426" width="8.75" style="60" customWidth="1"/>
    <col min="7427" max="7427" width="5.5" style="60" customWidth="1"/>
    <col min="7428" max="7428" width="7.5" style="60" customWidth="1"/>
    <col min="7429" max="7429" width="10.25" style="60" customWidth="1"/>
    <col min="7430" max="7430" width="8.75" style="60" customWidth="1"/>
    <col min="7431" max="7431" width="7.625" style="60" customWidth="1"/>
    <col min="7432" max="7432" width="5.5" style="60" customWidth="1"/>
    <col min="7433" max="7433" width="7.5" style="60" customWidth="1"/>
    <col min="7434" max="7439" width="7.625" style="60" customWidth="1"/>
    <col min="7440" max="7440" width="9" style="60"/>
    <col min="7441" max="7441" width="9.625" style="60" customWidth="1"/>
    <col min="7442" max="7442" width="9.75" style="60" customWidth="1"/>
    <col min="7443" max="7443" width="9.375" style="60" customWidth="1"/>
    <col min="7444" max="7444" width="8.875" style="60" customWidth="1"/>
    <col min="7445" max="7445" width="5.5" style="60" customWidth="1"/>
    <col min="7446" max="7446" width="7.5" style="60" customWidth="1"/>
    <col min="7447" max="7447" width="8.875" style="60" customWidth="1"/>
    <col min="7448" max="7448" width="5.5" style="60" customWidth="1"/>
    <col min="7449" max="7449" width="7.5" style="60" customWidth="1"/>
    <col min="7450" max="7450" width="10.375" style="60" customWidth="1"/>
    <col min="7451" max="7451" width="5.5" style="60" customWidth="1"/>
    <col min="7452" max="7452" width="7.5" style="60" customWidth="1"/>
    <col min="7453" max="7453" width="8.5" style="60" customWidth="1"/>
    <col min="7454" max="7454" width="5.5" style="60" customWidth="1"/>
    <col min="7455" max="7455" width="7.5" style="60" customWidth="1"/>
    <col min="7456" max="7456" width="33.625" style="60" customWidth="1"/>
    <col min="7457" max="7680" width="9" style="60"/>
    <col min="7681" max="7682" width="8.75" style="60" customWidth="1"/>
    <col min="7683" max="7683" width="5.5" style="60" customWidth="1"/>
    <col min="7684" max="7684" width="7.5" style="60" customWidth="1"/>
    <col min="7685" max="7685" width="10.25" style="60" customWidth="1"/>
    <col min="7686" max="7686" width="8.75" style="60" customWidth="1"/>
    <col min="7687" max="7687" width="7.625" style="60" customWidth="1"/>
    <col min="7688" max="7688" width="5.5" style="60" customWidth="1"/>
    <col min="7689" max="7689" width="7.5" style="60" customWidth="1"/>
    <col min="7690" max="7695" width="7.625" style="60" customWidth="1"/>
    <col min="7696" max="7696" width="9" style="60"/>
    <col min="7697" max="7697" width="9.625" style="60" customWidth="1"/>
    <col min="7698" max="7698" width="9.75" style="60" customWidth="1"/>
    <col min="7699" max="7699" width="9.375" style="60" customWidth="1"/>
    <col min="7700" max="7700" width="8.875" style="60" customWidth="1"/>
    <col min="7701" max="7701" width="5.5" style="60" customWidth="1"/>
    <col min="7702" max="7702" width="7.5" style="60" customWidth="1"/>
    <col min="7703" max="7703" width="8.875" style="60" customWidth="1"/>
    <col min="7704" max="7704" width="5.5" style="60" customWidth="1"/>
    <col min="7705" max="7705" width="7.5" style="60" customWidth="1"/>
    <col min="7706" max="7706" width="10.375" style="60" customWidth="1"/>
    <col min="7707" max="7707" width="5.5" style="60" customWidth="1"/>
    <col min="7708" max="7708" width="7.5" style="60" customWidth="1"/>
    <col min="7709" max="7709" width="8.5" style="60" customWidth="1"/>
    <col min="7710" max="7710" width="5.5" style="60" customWidth="1"/>
    <col min="7711" max="7711" width="7.5" style="60" customWidth="1"/>
    <col min="7712" max="7712" width="33.625" style="60" customWidth="1"/>
    <col min="7713" max="7936" width="9" style="60"/>
    <col min="7937" max="7938" width="8.75" style="60" customWidth="1"/>
    <col min="7939" max="7939" width="5.5" style="60" customWidth="1"/>
    <col min="7940" max="7940" width="7.5" style="60" customWidth="1"/>
    <col min="7941" max="7941" width="10.25" style="60" customWidth="1"/>
    <col min="7942" max="7942" width="8.75" style="60" customWidth="1"/>
    <col min="7943" max="7943" width="7.625" style="60" customWidth="1"/>
    <col min="7944" max="7944" width="5.5" style="60" customWidth="1"/>
    <col min="7945" max="7945" width="7.5" style="60" customWidth="1"/>
    <col min="7946" max="7951" width="7.625" style="60" customWidth="1"/>
    <col min="7952" max="7952" width="9" style="60"/>
    <col min="7953" max="7953" width="9.625" style="60" customWidth="1"/>
    <col min="7954" max="7954" width="9.75" style="60" customWidth="1"/>
    <col min="7955" max="7955" width="9.375" style="60" customWidth="1"/>
    <col min="7956" max="7956" width="8.875" style="60" customWidth="1"/>
    <col min="7957" max="7957" width="5.5" style="60" customWidth="1"/>
    <col min="7958" max="7958" width="7.5" style="60" customWidth="1"/>
    <col min="7959" max="7959" width="8.875" style="60" customWidth="1"/>
    <col min="7960" max="7960" width="5.5" style="60" customWidth="1"/>
    <col min="7961" max="7961" width="7.5" style="60" customWidth="1"/>
    <col min="7962" max="7962" width="10.375" style="60" customWidth="1"/>
    <col min="7963" max="7963" width="5.5" style="60" customWidth="1"/>
    <col min="7964" max="7964" width="7.5" style="60" customWidth="1"/>
    <col min="7965" max="7965" width="8.5" style="60" customWidth="1"/>
    <col min="7966" max="7966" width="5.5" style="60" customWidth="1"/>
    <col min="7967" max="7967" width="7.5" style="60" customWidth="1"/>
    <col min="7968" max="7968" width="33.625" style="60" customWidth="1"/>
    <col min="7969" max="8192" width="9" style="60"/>
    <col min="8193" max="8194" width="8.75" style="60" customWidth="1"/>
    <col min="8195" max="8195" width="5.5" style="60" customWidth="1"/>
    <col min="8196" max="8196" width="7.5" style="60" customWidth="1"/>
    <col min="8197" max="8197" width="10.25" style="60" customWidth="1"/>
    <col min="8198" max="8198" width="8.75" style="60" customWidth="1"/>
    <col min="8199" max="8199" width="7.625" style="60" customWidth="1"/>
    <col min="8200" max="8200" width="5.5" style="60" customWidth="1"/>
    <col min="8201" max="8201" width="7.5" style="60" customWidth="1"/>
    <col min="8202" max="8207" width="7.625" style="60" customWidth="1"/>
    <col min="8208" max="8208" width="9" style="60"/>
    <col min="8209" max="8209" width="9.625" style="60" customWidth="1"/>
    <col min="8210" max="8210" width="9.75" style="60" customWidth="1"/>
    <col min="8211" max="8211" width="9.375" style="60" customWidth="1"/>
    <col min="8212" max="8212" width="8.875" style="60" customWidth="1"/>
    <col min="8213" max="8213" width="5.5" style="60" customWidth="1"/>
    <col min="8214" max="8214" width="7.5" style="60" customWidth="1"/>
    <col min="8215" max="8215" width="8.875" style="60" customWidth="1"/>
    <col min="8216" max="8216" width="5.5" style="60" customWidth="1"/>
    <col min="8217" max="8217" width="7.5" style="60" customWidth="1"/>
    <col min="8218" max="8218" width="10.375" style="60" customWidth="1"/>
    <col min="8219" max="8219" width="5.5" style="60" customWidth="1"/>
    <col min="8220" max="8220" width="7.5" style="60" customWidth="1"/>
    <col min="8221" max="8221" width="8.5" style="60" customWidth="1"/>
    <col min="8222" max="8222" width="5.5" style="60" customWidth="1"/>
    <col min="8223" max="8223" width="7.5" style="60" customWidth="1"/>
    <col min="8224" max="8224" width="33.625" style="60" customWidth="1"/>
    <col min="8225" max="8448" width="9" style="60"/>
    <col min="8449" max="8450" width="8.75" style="60" customWidth="1"/>
    <col min="8451" max="8451" width="5.5" style="60" customWidth="1"/>
    <col min="8452" max="8452" width="7.5" style="60" customWidth="1"/>
    <col min="8453" max="8453" width="10.25" style="60" customWidth="1"/>
    <col min="8454" max="8454" width="8.75" style="60" customWidth="1"/>
    <col min="8455" max="8455" width="7.625" style="60" customWidth="1"/>
    <col min="8456" max="8456" width="5.5" style="60" customWidth="1"/>
    <col min="8457" max="8457" width="7.5" style="60" customWidth="1"/>
    <col min="8458" max="8463" width="7.625" style="60" customWidth="1"/>
    <col min="8464" max="8464" width="9" style="60"/>
    <col min="8465" max="8465" width="9.625" style="60" customWidth="1"/>
    <col min="8466" max="8466" width="9.75" style="60" customWidth="1"/>
    <col min="8467" max="8467" width="9.375" style="60" customWidth="1"/>
    <col min="8468" max="8468" width="8.875" style="60" customWidth="1"/>
    <col min="8469" max="8469" width="5.5" style="60" customWidth="1"/>
    <col min="8470" max="8470" width="7.5" style="60" customWidth="1"/>
    <col min="8471" max="8471" width="8.875" style="60" customWidth="1"/>
    <col min="8472" max="8472" width="5.5" style="60" customWidth="1"/>
    <col min="8473" max="8473" width="7.5" style="60" customWidth="1"/>
    <col min="8474" max="8474" width="10.375" style="60" customWidth="1"/>
    <col min="8475" max="8475" width="5.5" style="60" customWidth="1"/>
    <col min="8476" max="8476" width="7.5" style="60" customWidth="1"/>
    <col min="8477" max="8477" width="8.5" style="60" customWidth="1"/>
    <col min="8478" max="8478" width="5.5" style="60" customWidth="1"/>
    <col min="8479" max="8479" width="7.5" style="60" customWidth="1"/>
    <col min="8480" max="8480" width="33.625" style="60" customWidth="1"/>
    <col min="8481" max="8704" width="9" style="60"/>
    <col min="8705" max="8706" width="8.75" style="60" customWidth="1"/>
    <col min="8707" max="8707" width="5.5" style="60" customWidth="1"/>
    <col min="8708" max="8708" width="7.5" style="60" customWidth="1"/>
    <col min="8709" max="8709" width="10.25" style="60" customWidth="1"/>
    <col min="8710" max="8710" width="8.75" style="60" customWidth="1"/>
    <col min="8711" max="8711" width="7.625" style="60" customWidth="1"/>
    <col min="8712" max="8712" width="5.5" style="60" customWidth="1"/>
    <col min="8713" max="8713" width="7.5" style="60" customWidth="1"/>
    <col min="8714" max="8719" width="7.625" style="60" customWidth="1"/>
    <col min="8720" max="8720" width="9" style="60"/>
    <col min="8721" max="8721" width="9.625" style="60" customWidth="1"/>
    <col min="8722" max="8722" width="9.75" style="60" customWidth="1"/>
    <col min="8723" max="8723" width="9.375" style="60" customWidth="1"/>
    <col min="8724" max="8724" width="8.875" style="60" customWidth="1"/>
    <col min="8725" max="8725" width="5.5" style="60" customWidth="1"/>
    <col min="8726" max="8726" width="7.5" style="60" customWidth="1"/>
    <col min="8727" max="8727" width="8.875" style="60" customWidth="1"/>
    <col min="8728" max="8728" width="5.5" style="60" customWidth="1"/>
    <col min="8729" max="8729" width="7.5" style="60" customWidth="1"/>
    <col min="8730" max="8730" width="10.375" style="60" customWidth="1"/>
    <col min="8731" max="8731" width="5.5" style="60" customWidth="1"/>
    <col min="8732" max="8732" width="7.5" style="60" customWidth="1"/>
    <col min="8733" max="8733" width="8.5" style="60" customWidth="1"/>
    <col min="8734" max="8734" width="5.5" style="60" customWidth="1"/>
    <col min="8735" max="8735" width="7.5" style="60" customWidth="1"/>
    <col min="8736" max="8736" width="33.625" style="60" customWidth="1"/>
    <col min="8737" max="8960" width="9" style="60"/>
    <col min="8961" max="8962" width="8.75" style="60" customWidth="1"/>
    <col min="8963" max="8963" width="5.5" style="60" customWidth="1"/>
    <col min="8964" max="8964" width="7.5" style="60" customWidth="1"/>
    <col min="8965" max="8965" width="10.25" style="60" customWidth="1"/>
    <col min="8966" max="8966" width="8.75" style="60" customWidth="1"/>
    <col min="8967" max="8967" width="7.625" style="60" customWidth="1"/>
    <col min="8968" max="8968" width="5.5" style="60" customWidth="1"/>
    <col min="8969" max="8969" width="7.5" style="60" customWidth="1"/>
    <col min="8970" max="8975" width="7.625" style="60" customWidth="1"/>
    <col min="8976" max="8976" width="9" style="60"/>
    <col min="8977" max="8977" width="9.625" style="60" customWidth="1"/>
    <col min="8978" max="8978" width="9.75" style="60" customWidth="1"/>
    <col min="8979" max="8979" width="9.375" style="60" customWidth="1"/>
    <col min="8980" max="8980" width="8.875" style="60" customWidth="1"/>
    <col min="8981" max="8981" width="5.5" style="60" customWidth="1"/>
    <col min="8982" max="8982" width="7.5" style="60" customWidth="1"/>
    <col min="8983" max="8983" width="8.875" style="60" customWidth="1"/>
    <col min="8984" max="8984" width="5.5" style="60" customWidth="1"/>
    <col min="8985" max="8985" width="7.5" style="60" customWidth="1"/>
    <col min="8986" max="8986" width="10.375" style="60" customWidth="1"/>
    <col min="8987" max="8987" width="5.5" style="60" customWidth="1"/>
    <col min="8988" max="8988" width="7.5" style="60" customWidth="1"/>
    <col min="8989" max="8989" width="8.5" style="60" customWidth="1"/>
    <col min="8990" max="8990" width="5.5" style="60" customWidth="1"/>
    <col min="8991" max="8991" width="7.5" style="60" customWidth="1"/>
    <col min="8992" max="8992" width="33.625" style="60" customWidth="1"/>
    <col min="8993" max="9216" width="9" style="60"/>
    <col min="9217" max="9218" width="8.75" style="60" customWidth="1"/>
    <col min="9219" max="9219" width="5.5" style="60" customWidth="1"/>
    <col min="9220" max="9220" width="7.5" style="60" customWidth="1"/>
    <col min="9221" max="9221" width="10.25" style="60" customWidth="1"/>
    <col min="9222" max="9222" width="8.75" style="60" customWidth="1"/>
    <col min="9223" max="9223" width="7.625" style="60" customWidth="1"/>
    <col min="9224" max="9224" width="5.5" style="60" customWidth="1"/>
    <col min="9225" max="9225" width="7.5" style="60" customWidth="1"/>
    <col min="9226" max="9231" width="7.625" style="60" customWidth="1"/>
    <col min="9232" max="9232" width="9" style="60"/>
    <col min="9233" max="9233" width="9.625" style="60" customWidth="1"/>
    <col min="9234" max="9234" width="9.75" style="60" customWidth="1"/>
    <col min="9235" max="9235" width="9.375" style="60" customWidth="1"/>
    <col min="9236" max="9236" width="8.875" style="60" customWidth="1"/>
    <col min="9237" max="9237" width="5.5" style="60" customWidth="1"/>
    <col min="9238" max="9238" width="7.5" style="60" customWidth="1"/>
    <col min="9239" max="9239" width="8.875" style="60" customWidth="1"/>
    <col min="9240" max="9240" width="5.5" style="60" customWidth="1"/>
    <col min="9241" max="9241" width="7.5" style="60" customWidth="1"/>
    <col min="9242" max="9242" width="10.375" style="60" customWidth="1"/>
    <col min="9243" max="9243" width="5.5" style="60" customWidth="1"/>
    <col min="9244" max="9244" width="7.5" style="60" customWidth="1"/>
    <col min="9245" max="9245" width="8.5" style="60" customWidth="1"/>
    <col min="9246" max="9246" width="5.5" style="60" customWidth="1"/>
    <col min="9247" max="9247" width="7.5" style="60" customWidth="1"/>
    <col min="9248" max="9248" width="33.625" style="60" customWidth="1"/>
    <col min="9249" max="9472" width="9" style="60"/>
    <col min="9473" max="9474" width="8.75" style="60" customWidth="1"/>
    <col min="9475" max="9475" width="5.5" style="60" customWidth="1"/>
    <col min="9476" max="9476" width="7.5" style="60" customWidth="1"/>
    <col min="9477" max="9477" width="10.25" style="60" customWidth="1"/>
    <col min="9478" max="9478" width="8.75" style="60" customWidth="1"/>
    <col min="9479" max="9479" width="7.625" style="60" customWidth="1"/>
    <col min="9480" max="9480" width="5.5" style="60" customWidth="1"/>
    <col min="9481" max="9481" width="7.5" style="60" customWidth="1"/>
    <col min="9482" max="9487" width="7.625" style="60" customWidth="1"/>
    <col min="9488" max="9488" width="9" style="60"/>
    <col min="9489" max="9489" width="9.625" style="60" customWidth="1"/>
    <col min="9490" max="9490" width="9.75" style="60" customWidth="1"/>
    <col min="9491" max="9491" width="9.375" style="60" customWidth="1"/>
    <col min="9492" max="9492" width="8.875" style="60" customWidth="1"/>
    <col min="9493" max="9493" width="5.5" style="60" customWidth="1"/>
    <col min="9494" max="9494" width="7.5" style="60" customWidth="1"/>
    <col min="9495" max="9495" width="8.875" style="60" customWidth="1"/>
    <col min="9496" max="9496" width="5.5" style="60" customWidth="1"/>
    <col min="9497" max="9497" width="7.5" style="60" customWidth="1"/>
    <col min="9498" max="9498" width="10.375" style="60" customWidth="1"/>
    <col min="9499" max="9499" width="5.5" style="60" customWidth="1"/>
    <col min="9500" max="9500" width="7.5" style="60" customWidth="1"/>
    <col min="9501" max="9501" width="8.5" style="60" customWidth="1"/>
    <col min="9502" max="9502" width="5.5" style="60" customWidth="1"/>
    <col min="9503" max="9503" width="7.5" style="60" customWidth="1"/>
    <col min="9504" max="9504" width="33.625" style="60" customWidth="1"/>
    <col min="9505" max="9728" width="9" style="60"/>
    <col min="9729" max="9730" width="8.75" style="60" customWidth="1"/>
    <col min="9731" max="9731" width="5.5" style="60" customWidth="1"/>
    <col min="9732" max="9732" width="7.5" style="60" customWidth="1"/>
    <col min="9733" max="9733" width="10.25" style="60" customWidth="1"/>
    <col min="9734" max="9734" width="8.75" style="60" customWidth="1"/>
    <col min="9735" max="9735" width="7.625" style="60" customWidth="1"/>
    <col min="9736" max="9736" width="5.5" style="60" customWidth="1"/>
    <col min="9737" max="9737" width="7.5" style="60" customWidth="1"/>
    <col min="9738" max="9743" width="7.625" style="60" customWidth="1"/>
    <col min="9744" max="9744" width="9" style="60"/>
    <col min="9745" max="9745" width="9.625" style="60" customWidth="1"/>
    <col min="9746" max="9746" width="9.75" style="60" customWidth="1"/>
    <col min="9747" max="9747" width="9.375" style="60" customWidth="1"/>
    <col min="9748" max="9748" width="8.875" style="60" customWidth="1"/>
    <col min="9749" max="9749" width="5.5" style="60" customWidth="1"/>
    <col min="9750" max="9750" width="7.5" style="60" customWidth="1"/>
    <col min="9751" max="9751" width="8.875" style="60" customWidth="1"/>
    <col min="9752" max="9752" width="5.5" style="60" customWidth="1"/>
    <col min="9753" max="9753" width="7.5" style="60" customWidth="1"/>
    <col min="9754" max="9754" width="10.375" style="60" customWidth="1"/>
    <col min="9755" max="9755" width="5.5" style="60" customWidth="1"/>
    <col min="9756" max="9756" width="7.5" style="60" customWidth="1"/>
    <col min="9757" max="9757" width="8.5" style="60" customWidth="1"/>
    <col min="9758" max="9758" width="5.5" style="60" customWidth="1"/>
    <col min="9759" max="9759" width="7.5" style="60" customWidth="1"/>
    <col min="9760" max="9760" width="33.625" style="60" customWidth="1"/>
    <col min="9761" max="9984" width="9" style="60"/>
    <col min="9985" max="9986" width="8.75" style="60" customWidth="1"/>
    <col min="9987" max="9987" width="5.5" style="60" customWidth="1"/>
    <col min="9988" max="9988" width="7.5" style="60" customWidth="1"/>
    <col min="9989" max="9989" width="10.25" style="60" customWidth="1"/>
    <col min="9990" max="9990" width="8.75" style="60" customWidth="1"/>
    <col min="9991" max="9991" width="7.625" style="60" customWidth="1"/>
    <col min="9992" max="9992" width="5.5" style="60" customWidth="1"/>
    <col min="9993" max="9993" width="7.5" style="60" customWidth="1"/>
    <col min="9994" max="9999" width="7.625" style="60" customWidth="1"/>
    <col min="10000" max="10000" width="9" style="60"/>
    <col min="10001" max="10001" width="9.625" style="60" customWidth="1"/>
    <col min="10002" max="10002" width="9.75" style="60" customWidth="1"/>
    <col min="10003" max="10003" width="9.375" style="60" customWidth="1"/>
    <col min="10004" max="10004" width="8.875" style="60" customWidth="1"/>
    <col min="10005" max="10005" width="5.5" style="60" customWidth="1"/>
    <col min="10006" max="10006" width="7.5" style="60" customWidth="1"/>
    <col min="10007" max="10007" width="8.875" style="60" customWidth="1"/>
    <col min="10008" max="10008" width="5.5" style="60" customWidth="1"/>
    <col min="10009" max="10009" width="7.5" style="60" customWidth="1"/>
    <col min="10010" max="10010" width="10.375" style="60" customWidth="1"/>
    <col min="10011" max="10011" width="5.5" style="60" customWidth="1"/>
    <col min="10012" max="10012" width="7.5" style="60" customWidth="1"/>
    <col min="10013" max="10013" width="8.5" style="60" customWidth="1"/>
    <col min="10014" max="10014" width="5.5" style="60" customWidth="1"/>
    <col min="10015" max="10015" width="7.5" style="60" customWidth="1"/>
    <col min="10016" max="10016" width="33.625" style="60" customWidth="1"/>
    <col min="10017" max="10240" width="9" style="60"/>
    <col min="10241" max="10242" width="8.75" style="60" customWidth="1"/>
    <col min="10243" max="10243" width="5.5" style="60" customWidth="1"/>
    <col min="10244" max="10244" width="7.5" style="60" customWidth="1"/>
    <col min="10245" max="10245" width="10.25" style="60" customWidth="1"/>
    <col min="10246" max="10246" width="8.75" style="60" customWidth="1"/>
    <col min="10247" max="10247" width="7.625" style="60" customWidth="1"/>
    <col min="10248" max="10248" width="5.5" style="60" customWidth="1"/>
    <col min="10249" max="10249" width="7.5" style="60" customWidth="1"/>
    <col min="10250" max="10255" width="7.625" style="60" customWidth="1"/>
    <col min="10256" max="10256" width="9" style="60"/>
    <col min="10257" max="10257" width="9.625" style="60" customWidth="1"/>
    <col min="10258" max="10258" width="9.75" style="60" customWidth="1"/>
    <col min="10259" max="10259" width="9.375" style="60" customWidth="1"/>
    <col min="10260" max="10260" width="8.875" style="60" customWidth="1"/>
    <col min="10261" max="10261" width="5.5" style="60" customWidth="1"/>
    <col min="10262" max="10262" width="7.5" style="60" customWidth="1"/>
    <col min="10263" max="10263" width="8.875" style="60" customWidth="1"/>
    <col min="10264" max="10264" width="5.5" style="60" customWidth="1"/>
    <col min="10265" max="10265" width="7.5" style="60" customWidth="1"/>
    <col min="10266" max="10266" width="10.375" style="60" customWidth="1"/>
    <col min="10267" max="10267" width="5.5" style="60" customWidth="1"/>
    <col min="10268" max="10268" width="7.5" style="60" customWidth="1"/>
    <col min="10269" max="10269" width="8.5" style="60" customWidth="1"/>
    <col min="10270" max="10270" width="5.5" style="60" customWidth="1"/>
    <col min="10271" max="10271" width="7.5" style="60" customWidth="1"/>
    <col min="10272" max="10272" width="33.625" style="60" customWidth="1"/>
    <col min="10273" max="10496" width="9" style="60"/>
    <col min="10497" max="10498" width="8.75" style="60" customWidth="1"/>
    <col min="10499" max="10499" width="5.5" style="60" customWidth="1"/>
    <col min="10500" max="10500" width="7.5" style="60" customWidth="1"/>
    <col min="10501" max="10501" width="10.25" style="60" customWidth="1"/>
    <col min="10502" max="10502" width="8.75" style="60" customWidth="1"/>
    <col min="10503" max="10503" width="7.625" style="60" customWidth="1"/>
    <col min="10504" max="10504" width="5.5" style="60" customWidth="1"/>
    <col min="10505" max="10505" width="7.5" style="60" customWidth="1"/>
    <col min="10506" max="10511" width="7.625" style="60" customWidth="1"/>
    <col min="10512" max="10512" width="9" style="60"/>
    <col min="10513" max="10513" width="9.625" style="60" customWidth="1"/>
    <col min="10514" max="10514" width="9.75" style="60" customWidth="1"/>
    <col min="10515" max="10515" width="9.375" style="60" customWidth="1"/>
    <col min="10516" max="10516" width="8.875" style="60" customWidth="1"/>
    <col min="10517" max="10517" width="5.5" style="60" customWidth="1"/>
    <col min="10518" max="10518" width="7.5" style="60" customWidth="1"/>
    <col min="10519" max="10519" width="8.875" style="60" customWidth="1"/>
    <col min="10520" max="10520" width="5.5" style="60" customWidth="1"/>
    <col min="10521" max="10521" width="7.5" style="60" customWidth="1"/>
    <col min="10522" max="10522" width="10.375" style="60" customWidth="1"/>
    <col min="10523" max="10523" width="5.5" style="60" customWidth="1"/>
    <col min="10524" max="10524" width="7.5" style="60" customWidth="1"/>
    <col min="10525" max="10525" width="8.5" style="60" customWidth="1"/>
    <col min="10526" max="10526" width="5.5" style="60" customWidth="1"/>
    <col min="10527" max="10527" width="7.5" style="60" customWidth="1"/>
    <col min="10528" max="10528" width="33.625" style="60" customWidth="1"/>
    <col min="10529" max="10752" width="9" style="60"/>
    <col min="10753" max="10754" width="8.75" style="60" customWidth="1"/>
    <col min="10755" max="10755" width="5.5" style="60" customWidth="1"/>
    <col min="10756" max="10756" width="7.5" style="60" customWidth="1"/>
    <col min="10757" max="10757" width="10.25" style="60" customWidth="1"/>
    <col min="10758" max="10758" width="8.75" style="60" customWidth="1"/>
    <col min="10759" max="10759" width="7.625" style="60" customWidth="1"/>
    <col min="10760" max="10760" width="5.5" style="60" customWidth="1"/>
    <col min="10761" max="10761" width="7.5" style="60" customWidth="1"/>
    <col min="10762" max="10767" width="7.625" style="60" customWidth="1"/>
    <col min="10768" max="10768" width="9" style="60"/>
    <col min="10769" max="10769" width="9.625" style="60" customWidth="1"/>
    <col min="10770" max="10770" width="9.75" style="60" customWidth="1"/>
    <col min="10771" max="10771" width="9.375" style="60" customWidth="1"/>
    <col min="10772" max="10772" width="8.875" style="60" customWidth="1"/>
    <col min="10773" max="10773" width="5.5" style="60" customWidth="1"/>
    <col min="10774" max="10774" width="7.5" style="60" customWidth="1"/>
    <col min="10775" max="10775" width="8.875" style="60" customWidth="1"/>
    <col min="10776" max="10776" width="5.5" style="60" customWidth="1"/>
    <col min="10777" max="10777" width="7.5" style="60" customWidth="1"/>
    <col min="10778" max="10778" width="10.375" style="60" customWidth="1"/>
    <col min="10779" max="10779" width="5.5" style="60" customWidth="1"/>
    <col min="10780" max="10780" width="7.5" style="60" customWidth="1"/>
    <col min="10781" max="10781" width="8.5" style="60" customWidth="1"/>
    <col min="10782" max="10782" width="5.5" style="60" customWidth="1"/>
    <col min="10783" max="10783" width="7.5" style="60" customWidth="1"/>
    <col min="10784" max="10784" width="33.625" style="60" customWidth="1"/>
    <col min="10785" max="11008" width="9" style="60"/>
    <col min="11009" max="11010" width="8.75" style="60" customWidth="1"/>
    <col min="11011" max="11011" width="5.5" style="60" customWidth="1"/>
    <col min="11012" max="11012" width="7.5" style="60" customWidth="1"/>
    <col min="11013" max="11013" width="10.25" style="60" customWidth="1"/>
    <col min="11014" max="11014" width="8.75" style="60" customWidth="1"/>
    <col min="11015" max="11015" width="7.625" style="60" customWidth="1"/>
    <col min="11016" max="11016" width="5.5" style="60" customWidth="1"/>
    <col min="11017" max="11017" width="7.5" style="60" customWidth="1"/>
    <col min="11018" max="11023" width="7.625" style="60" customWidth="1"/>
    <col min="11024" max="11024" width="9" style="60"/>
    <col min="11025" max="11025" width="9.625" style="60" customWidth="1"/>
    <col min="11026" max="11026" width="9.75" style="60" customWidth="1"/>
    <col min="11027" max="11027" width="9.375" style="60" customWidth="1"/>
    <col min="11028" max="11028" width="8.875" style="60" customWidth="1"/>
    <col min="11029" max="11029" width="5.5" style="60" customWidth="1"/>
    <col min="11030" max="11030" width="7.5" style="60" customWidth="1"/>
    <col min="11031" max="11031" width="8.875" style="60" customWidth="1"/>
    <col min="11032" max="11032" width="5.5" style="60" customWidth="1"/>
    <col min="11033" max="11033" width="7.5" style="60" customWidth="1"/>
    <col min="11034" max="11034" width="10.375" style="60" customWidth="1"/>
    <col min="11035" max="11035" width="5.5" style="60" customWidth="1"/>
    <col min="11036" max="11036" width="7.5" style="60" customWidth="1"/>
    <col min="11037" max="11037" width="8.5" style="60" customWidth="1"/>
    <col min="11038" max="11038" width="5.5" style="60" customWidth="1"/>
    <col min="11039" max="11039" width="7.5" style="60" customWidth="1"/>
    <col min="11040" max="11040" width="33.625" style="60" customWidth="1"/>
    <col min="11041" max="11264" width="9" style="60"/>
    <col min="11265" max="11266" width="8.75" style="60" customWidth="1"/>
    <col min="11267" max="11267" width="5.5" style="60" customWidth="1"/>
    <col min="11268" max="11268" width="7.5" style="60" customWidth="1"/>
    <col min="11269" max="11269" width="10.25" style="60" customWidth="1"/>
    <col min="11270" max="11270" width="8.75" style="60" customWidth="1"/>
    <col min="11271" max="11271" width="7.625" style="60" customWidth="1"/>
    <col min="11272" max="11272" width="5.5" style="60" customWidth="1"/>
    <col min="11273" max="11273" width="7.5" style="60" customWidth="1"/>
    <col min="11274" max="11279" width="7.625" style="60" customWidth="1"/>
    <col min="11280" max="11280" width="9" style="60"/>
    <col min="11281" max="11281" width="9.625" style="60" customWidth="1"/>
    <col min="11282" max="11282" width="9.75" style="60" customWidth="1"/>
    <col min="11283" max="11283" width="9.375" style="60" customWidth="1"/>
    <col min="11284" max="11284" width="8.875" style="60" customWidth="1"/>
    <col min="11285" max="11285" width="5.5" style="60" customWidth="1"/>
    <col min="11286" max="11286" width="7.5" style="60" customWidth="1"/>
    <col min="11287" max="11287" width="8.875" style="60" customWidth="1"/>
    <col min="11288" max="11288" width="5.5" style="60" customWidth="1"/>
    <col min="11289" max="11289" width="7.5" style="60" customWidth="1"/>
    <col min="11290" max="11290" width="10.375" style="60" customWidth="1"/>
    <col min="11291" max="11291" width="5.5" style="60" customWidth="1"/>
    <col min="11292" max="11292" width="7.5" style="60" customWidth="1"/>
    <col min="11293" max="11293" width="8.5" style="60" customWidth="1"/>
    <col min="11294" max="11294" width="5.5" style="60" customWidth="1"/>
    <col min="11295" max="11295" width="7.5" style="60" customWidth="1"/>
    <col min="11296" max="11296" width="33.625" style="60" customWidth="1"/>
    <col min="11297" max="11520" width="9" style="60"/>
    <col min="11521" max="11522" width="8.75" style="60" customWidth="1"/>
    <col min="11523" max="11523" width="5.5" style="60" customWidth="1"/>
    <col min="11524" max="11524" width="7.5" style="60" customWidth="1"/>
    <col min="11525" max="11525" width="10.25" style="60" customWidth="1"/>
    <col min="11526" max="11526" width="8.75" style="60" customWidth="1"/>
    <col min="11527" max="11527" width="7.625" style="60" customWidth="1"/>
    <col min="11528" max="11528" width="5.5" style="60" customWidth="1"/>
    <col min="11529" max="11529" width="7.5" style="60" customWidth="1"/>
    <col min="11530" max="11535" width="7.625" style="60" customWidth="1"/>
    <col min="11536" max="11536" width="9" style="60"/>
    <col min="11537" max="11537" width="9.625" style="60" customWidth="1"/>
    <col min="11538" max="11538" width="9.75" style="60" customWidth="1"/>
    <col min="11539" max="11539" width="9.375" style="60" customWidth="1"/>
    <col min="11540" max="11540" width="8.875" style="60" customWidth="1"/>
    <col min="11541" max="11541" width="5.5" style="60" customWidth="1"/>
    <col min="11542" max="11542" width="7.5" style="60" customWidth="1"/>
    <col min="11543" max="11543" width="8.875" style="60" customWidth="1"/>
    <col min="11544" max="11544" width="5.5" style="60" customWidth="1"/>
    <col min="11545" max="11545" width="7.5" style="60" customWidth="1"/>
    <col min="11546" max="11546" width="10.375" style="60" customWidth="1"/>
    <col min="11547" max="11547" width="5.5" style="60" customWidth="1"/>
    <col min="11548" max="11548" width="7.5" style="60" customWidth="1"/>
    <col min="11549" max="11549" width="8.5" style="60" customWidth="1"/>
    <col min="11550" max="11550" width="5.5" style="60" customWidth="1"/>
    <col min="11551" max="11551" width="7.5" style="60" customWidth="1"/>
    <col min="11552" max="11552" width="33.625" style="60" customWidth="1"/>
    <col min="11553" max="11776" width="9" style="60"/>
    <col min="11777" max="11778" width="8.75" style="60" customWidth="1"/>
    <col min="11779" max="11779" width="5.5" style="60" customWidth="1"/>
    <col min="11780" max="11780" width="7.5" style="60" customWidth="1"/>
    <col min="11781" max="11781" width="10.25" style="60" customWidth="1"/>
    <col min="11782" max="11782" width="8.75" style="60" customWidth="1"/>
    <col min="11783" max="11783" width="7.625" style="60" customWidth="1"/>
    <col min="11784" max="11784" width="5.5" style="60" customWidth="1"/>
    <col min="11785" max="11785" width="7.5" style="60" customWidth="1"/>
    <col min="11786" max="11791" width="7.625" style="60" customWidth="1"/>
    <col min="11792" max="11792" width="9" style="60"/>
    <col min="11793" max="11793" width="9.625" style="60" customWidth="1"/>
    <col min="11794" max="11794" width="9.75" style="60" customWidth="1"/>
    <col min="11795" max="11795" width="9.375" style="60" customWidth="1"/>
    <col min="11796" max="11796" width="8.875" style="60" customWidth="1"/>
    <col min="11797" max="11797" width="5.5" style="60" customWidth="1"/>
    <col min="11798" max="11798" width="7.5" style="60" customWidth="1"/>
    <col min="11799" max="11799" width="8.875" style="60" customWidth="1"/>
    <col min="11800" max="11800" width="5.5" style="60" customWidth="1"/>
    <col min="11801" max="11801" width="7.5" style="60" customWidth="1"/>
    <col min="11802" max="11802" width="10.375" style="60" customWidth="1"/>
    <col min="11803" max="11803" width="5.5" style="60" customWidth="1"/>
    <col min="11804" max="11804" width="7.5" style="60" customWidth="1"/>
    <col min="11805" max="11805" width="8.5" style="60" customWidth="1"/>
    <col min="11806" max="11806" width="5.5" style="60" customWidth="1"/>
    <col min="11807" max="11807" width="7.5" style="60" customWidth="1"/>
    <col min="11808" max="11808" width="33.625" style="60" customWidth="1"/>
    <col min="11809" max="12032" width="9" style="60"/>
    <col min="12033" max="12034" width="8.75" style="60" customWidth="1"/>
    <col min="12035" max="12035" width="5.5" style="60" customWidth="1"/>
    <col min="12036" max="12036" width="7.5" style="60" customWidth="1"/>
    <col min="12037" max="12037" width="10.25" style="60" customWidth="1"/>
    <col min="12038" max="12038" width="8.75" style="60" customWidth="1"/>
    <col min="12039" max="12039" width="7.625" style="60" customWidth="1"/>
    <col min="12040" max="12040" width="5.5" style="60" customWidth="1"/>
    <col min="12041" max="12041" width="7.5" style="60" customWidth="1"/>
    <col min="12042" max="12047" width="7.625" style="60" customWidth="1"/>
    <col min="12048" max="12048" width="9" style="60"/>
    <col min="12049" max="12049" width="9.625" style="60" customWidth="1"/>
    <col min="12050" max="12050" width="9.75" style="60" customWidth="1"/>
    <col min="12051" max="12051" width="9.375" style="60" customWidth="1"/>
    <col min="12052" max="12052" width="8.875" style="60" customWidth="1"/>
    <col min="12053" max="12053" width="5.5" style="60" customWidth="1"/>
    <col min="12054" max="12054" width="7.5" style="60" customWidth="1"/>
    <col min="12055" max="12055" width="8.875" style="60" customWidth="1"/>
    <col min="12056" max="12056" width="5.5" style="60" customWidth="1"/>
    <col min="12057" max="12057" width="7.5" style="60" customWidth="1"/>
    <col min="12058" max="12058" width="10.375" style="60" customWidth="1"/>
    <col min="12059" max="12059" width="5.5" style="60" customWidth="1"/>
    <col min="12060" max="12060" width="7.5" style="60" customWidth="1"/>
    <col min="12061" max="12061" width="8.5" style="60" customWidth="1"/>
    <col min="12062" max="12062" width="5.5" style="60" customWidth="1"/>
    <col min="12063" max="12063" width="7.5" style="60" customWidth="1"/>
    <col min="12064" max="12064" width="33.625" style="60" customWidth="1"/>
    <col min="12065" max="12288" width="9" style="60"/>
    <col min="12289" max="12290" width="8.75" style="60" customWidth="1"/>
    <col min="12291" max="12291" width="5.5" style="60" customWidth="1"/>
    <col min="12292" max="12292" width="7.5" style="60" customWidth="1"/>
    <col min="12293" max="12293" width="10.25" style="60" customWidth="1"/>
    <col min="12294" max="12294" width="8.75" style="60" customWidth="1"/>
    <col min="12295" max="12295" width="7.625" style="60" customWidth="1"/>
    <col min="12296" max="12296" width="5.5" style="60" customWidth="1"/>
    <col min="12297" max="12297" width="7.5" style="60" customWidth="1"/>
    <col min="12298" max="12303" width="7.625" style="60" customWidth="1"/>
    <col min="12304" max="12304" width="9" style="60"/>
    <col min="12305" max="12305" width="9.625" style="60" customWidth="1"/>
    <col min="12306" max="12306" width="9.75" style="60" customWidth="1"/>
    <col min="12307" max="12307" width="9.375" style="60" customWidth="1"/>
    <col min="12308" max="12308" width="8.875" style="60" customWidth="1"/>
    <col min="12309" max="12309" width="5.5" style="60" customWidth="1"/>
    <col min="12310" max="12310" width="7.5" style="60" customWidth="1"/>
    <col min="12311" max="12311" width="8.875" style="60" customWidth="1"/>
    <col min="12312" max="12312" width="5.5" style="60" customWidth="1"/>
    <col min="12313" max="12313" width="7.5" style="60" customWidth="1"/>
    <col min="12314" max="12314" width="10.375" style="60" customWidth="1"/>
    <col min="12315" max="12315" width="5.5" style="60" customWidth="1"/>
    <col min="12316" max="12316" width="7.5" style="60" customWidth="1"/>
    <col min="12317" max="12317" width="8.5" style="60" customWidth="1"/>
    <col min="12318" max="12318" width="5.5" style="60" customWidth="1"/>
    <col min="12319" max="12319" width="7.5" style="60" customWidth="1"/>
    <col min="12320" max="12320" width="33.625" style="60" customWidth="1"/>
    <col min="12321" max="12544" width="9" style="60"/>
    <col min="12545" max="12546" width="8.75" style="60" customWidth="1"/>
    <col min="12547" max="12547" width="5.5" style="60" customWidth="1"/>
    <col min="12548" max="12548" width="7.5" style="60" customWidth="1"/>
    <col min="12549" max="12549" width="10.25" style="60" customWidth="1"/>
    <col min="12550" max="12550" width="8.75" style="60" customWidth="1"/>
    <col min="12551" max="12551" width="7.625" style="60" customWidth="1"/>
    <col min="12552" max="12552" width="5.5" style="60" customWidth="1"/>
    <col min="12553" max="12553" width="7.5" style="60" customWidth="1"/>
    <col min="12554" max="12559" width="7.625" style="60" customWidth="1"/>
    <col min="12560" max="12560" width="9" style="60"/>
    <col min="12561" max="12561" width="9.625" style="60" customWidth="1"/>
    <col min="12562" max="12562" width="9.75" style="60" customWidth="1"/>
    <col min="12563" max="12563" width="9.375" style="60" customWidth="1"/>
    <col min="12564" max="12564" width="8.875" style="60" customWidth="1"/>
    <col min="12565" max="12565" width="5.5" style="60" customWidth="1"/>
    <col min="12566" max="12566" width="7.5" style="60" customWidth="1"/>
    <col min="12567" max="12567" width="8.875" style="60" customWidth="1"/>
    <col min="12568" max="12568" width="5.5" style="60" customWidth="1"/>
    <col min="12569" max="12569" width="7.5" style="60" customWidth="1"/>
    <col min="12570" max="12570" width="10.375" style="60" customWidth="1"/>
    <col min="12571" max="12571" width="5.5" style="60" customWidth="1"/>
    <col min="12572" max="12572" width="7.5" style="60" customWidth="1"/>
    <col min="12573" max="12573" width="8.5" style="60" customWidth="1"/>
    <col min="12574" max="12574" width="5.5" style="60" customWidth="1"/>
    <col min="12575" max="12575" width="7.5" style="60" customWidth="1"/>
    <col min="12576" max="12576" width="33.625" style="60" customWidth="1"/>
    <col min="12577" max="12800" width="9" style="60"/>
    <col min="12801" max="12802" width="8.75" style="60" customWidth="1"/>
    <col min="12803" max="12803" width="5.5" style="60" customWidth="1"/>
    <col min="12804" max="12804" width="7.5" style="60" customWidth="1"/>
    <col min="12805" max="12805" width="10.25" style="60" customWidth="1"/>
    <col min="12806" max="12806" width="8.75" style="60" customWidth="1"/>
    <col min="12807" max="12807" width="7.625" style="60" customWidth="1"/>
    <col min="12808" max="12808" width="5.5" style="60" customWidth="1"/>
    <col min="12809" max="12809" width="7.5" style="60" customWidth="1"/>
    <col min="12810" max="12815" width="7.625" style="60" customWidth="1"/>
    <col min="12816" max="12816" width="9" style="60"/>
    <col min="12817" max="12817" width="9.625" style="60" customWidth="1"/>
    <col min="12818" max="12818" width="9.75" style="60" customWidth="1"/>
    <col min="12819" max="12819" width="9.375" style="60" customWidth="1"/>
    <col min="12820" max="12820" width="8.875" style="60" customWidth="1"/>
    <col min="12821" max="12821" width="5.5" style="60" customWidth="1"/>
    <col min="12822" max="12822" width="7.5" style="60" customWidth="1"/>
    <col min="12823" max="12823" width="8.875" style="60" customWidth="1"/>
    <col min="12824" max="12824" width="5.5" style="60" customWidth="1"/>
    <col min="12825" max="12825" width="7.5" style="60" customWidth="1"/>
    <col min="12826" max="12826" width="10.375" style="60" customWidth="1"/>
    <col min="12827" max="12827" width="5.5" style="60" customWidth="1"/>
    <col min="12828" max="12828" width="7.5" style="60" customWidth="1"/>
    <col min="12829" max="12829" width="8.5" style="60" customWidth="1"/>
    <col min="12830" max="12830" width="5.5" style="60" customWidth="1"/>
    <col min="12831" max="12831" width="7.5" style="60" customWidth="1"/>
    <col min="12832" max="12832" width="33.625" style="60" customWidth="1"/>
    <col min="12833" max="13056" width="9" style="60"/>
    <col min="13057" max="13058" width="8.75" style="60" customWidth="1"/>
    <col min="13059" max="13059" width="5.5" style="60" customWidth="1"/>
    <col min="13060" max="13060" width="7.5" style="60" customWidth="1"/>
    <col min="13061" max="13061" width="10.25" style="60" customWidth="1"/>
    <col min="13062" max="13062" width="8.75" style="60" customWidth="1"/>
    <col min="13063" max="13063" width="7.625" style="60" customWidth="1"/>
    <col min="13064" max="13064" width="5.5" style="60" customWidth="1"/>
    <col min="13065" max="13065" width="7.5" style="60" customWidth="1"/>
    <col min="13066" max="13071" width="7.625" style="60" customWidth="1"/>
    <col min="13072" max="13072" width="9" style="60"/>
    <col min="13073" max="13073" width="9.625" style="60" customWidth="1"/>
    <col min="13074" max="13074" width="9.75" style="60" customWidth="1"/>
    <col min="13075" max="13075" width="9.375" style="60" customWidth="1"/>
    <col min="13076" max="13076" width="8.875" style="60" customWidth="1"/>
    <col min="13077" max="13077" width="5.5" style="60" customWidth="1"/>
    <col min="13078" max="13078" width="7.5" style="60" customWidth="1"/>
    <col min="13079" max="13079" width="8.875" style="60" customWidth="1"/>
    <col min="13080" max="13080" width="5.5" style="60" customWidth="1"/>
    <col min="13081" max="13081" width="7.5" style="60" customWidth="1"/>
    <col min="13082" max="13082" width="10.375" style="60" customWidth="1"/>
    <col min="13083" max="13083" width="5.5" style="60" customWidth="1"/>
    <col min="13084" max="13084" width="7.5" style="60" customWidth="1"/>
    <col min="13085" max="13085" width="8.5" style="60" customWidth="1"/>
    <col min="13086" max="13086" width="5.5" style="60" customWidth="1"/>
    <col min="13087" max="13087" width="7.5" style="60" customWidth="1"/>
    <col min="13088" max="13088" width="33.625" style="60" customWidth="1"/>
    <col min="13089" max="13312" width="9" style="60"/>
    <col min="13313" max="13314" width="8.75" style="60" customWidth="1"/>
    <col min="13315" max="13315" width="5.5" style="60" customWidth="1"/>
    <col min="13316" max="13316" width="7.5" style="60" customWidth="1"/>
    <col min="13317" max="13317" width="10.25" style="60" customWidth="1"/>
    <col min="13318" max="13318" width="8.75" style="60" customWidth="1"/>
    <col min="13319" max="13319" width="7.625" style="60" customWidth="1"/>
    <col min="13320" max="13320" width="5.5" style="60" customWidth="1"/>
    <col min="13321" max="13321" width="7.5" style="60" customWidth="1"/>
    <col min="13322" max="13327" width="7.625" style="60" customWidth="1"/>
    <col min="13328" max="13328" width="9" style="60"/>
    <col min="13329" max="13329" width="9.625" style="60" customWidth="1"/>
    <col min="13330" max="13330" width="9.75" style="60" customWidth="1"/>
    <col min="13331" max="13331" width="9.375" style="60" customWidth="1"/>
    <col min="13332" max="13332" width="8.875" style="60" customWidth="1"/>
    <col min="13333" max="13333" width="5.5" style="60" customWidth="1"/>
    <col min="13334" max="13334" width="7.5" style="60" customWidth="1"/>
    <col min="13335" max="13335" width="8.875" style="60" customWidth="1"/>
    <col min="13336" max="13336" width="5.5" style="60" customWidth="1"/>
    <col min="13337" max="13337" width="7.5" style="60" customWidth="1"/>
    <col min="13338" max="13338" width="10.375" style="60" customWidth="1"/>
    <col min="13339" max="13339" width="5.5" style="60" customWidth="1"/>
    <col min="13340" max="13340" width="7.5" style="60" customWidth="1"/>
    <col min="13341" max="13341" width="8.5" style="60" customWidth="1"/>
    <col min="13342" max="13342" width="5.5" style="60" customWidth="1"/>
    <col min="13343" max="13343" width="7.5" style="60" customWidth="1"/>
    <col min="13344" max="13344" width="33.625" style="60" customWidth="1"/>
    <col min="13345" max="13568" width="9" style="60"/>
    <col min="13569" max="13570" width="8.75" style="60" customWidth="1"/>
    <col min="13571" max="13571" width="5.5" style="60" customWidth="1"/>
    <col min="13572" max="13572" width="7.5" style="60" customWidth="1"/>
    <col min="13573" max="13573" width="10.25" style="60" customWidth="1"/>
    <col min="13574" max="13574" width="8.75" style="60" customWidth="1"/>
    <col min="13575" max="13575" width="7.625" style="60" customWidth="1"/>
    <col min="13576" max="13576" width="5.5" style="60" customWidth="1"/>
    <col min="13577" max="13577" width="7.5" style="60" customWidth="1"/>
    <col min="13578" max="13583" width="7.625" style="60" customWidth="1"/>
    <col min="13584" max="13584" width="9" style="60"/>
    <col min="13585" max="13585" width="9.625" style="60" customWidth="1"/>
    <col min="13586" max="13586" width="9.75" style="60" customWidth="1"/>
    <col min="13587" max="13587" width="9.375" style="60" customWidth="1"/>
    <col min="13588" max="13588" width="8.875" style="60" customWidth="1"/>
    <col min="13589" max="13589" width="5.5" style="60" customWidth="1"/>
    <col min="13590" max="13590" width="7.5" style="60" customWidth="1"/>
    <col min="13591" max="13591" width="8.875" style="60" customWidth="1"/>
    <col min="13592" max="13592" width="5.5" style="60" customWidth="1"/>
    <col min="13593" max="13593" width="7.5" style="60" customWidth="1"/>
    <col min="13594" max="13594" width="10.375" style="60" customWidth="1"/>
    <col min="13595" max="13595" width="5.5" style="60" customWidth="1"/>
    <col min="13596" max="13596" width="7.5" style="60" customWidth="1"/>
    <col min="13597" max="13597" width="8.5" style="60" customWidth="1"/>
    <col min="13598" max="13598" width="5.5" style="60" customWidth="1"/>
    <col min="13599" max="13599" width="7.5" style="60" customWidth="1"/>
    <col min="13600" max="13600" width="33.625" style="60" customWidth="1"/>
    <col min="13601" max="13824" width="9" style="60"/>
    <col min="13825" max="13826" width="8.75" style="60" customWidth="1"/>
    <col min="13827" max="13827" width="5.5" style="60" customWidth="1"/>
    <col min="13828" max="13828" width="7.5" style="60" customWidth="1"/>
    <col min="13829" max="13829" width="10.25" style="60" customWidth="1"/>
    <col min="13830" max="13830" width="8.75" style="60" customWidth="1"/>
    <col min="13831" max="13831" width="7.625" style="60" customWidth="1"/>
    <col min="13832" max="13832" width="5.5" style="60" customWidth="1"/>
    <col min="13833" max="13833" width="7.5" style="60" customWidth="1"/>
    <col min="13834" max="13839" width="7.625" style="60" customWidth="1"/>
    <col min="13840" max="13840" width="9" style="60"/>
    <col min="13841" max="13841" width="9.625" style="60" customWidth="1"/>
    <col min="13842" max="13842" width="9.75" style="60" customWidth="1"/>
    <col min="13843" max="13843" width="9.375" style="60" customWidth="1"/>
    <col min="13844" max="13844" width="8.875" style="60" customWidth="1"/>
    <col min="13845" max="13845" width="5.5" style="60" customWidth="1"/>
    <col min="13846" max="13846" width="7.5" style="60" customWidth="1"/>
    <col min="13847" max="13847" width="8.875" style="60" customWidth="1"/>
    <col min="13848" max="13848" width="5.5" style="60" customWidth="1"/>
    <col min="13849" max="13849" width="7.5" style="60" customWidth="1"/>
    <col min="13850" max="13850" width="10.375" style="60" customWidth="1"/>
    <col min="13851" max="13851" width="5.5" style="60" customWidth="1"/>
    <col min="13852" max="13852" width="7.5" style="60" customWidth="1"/>
    <col min="13853" max="13853" width="8.5" style="60" customWidth="1"/>
    <col min="13854" max="13854" width="5.5" style="60" customWidth="1"/>
    <col min="13855" max="13855" width="7.5" style="60" customWidth="1"/>
    <col min="13856" max="13856" width="33.625" style="60" customWidth="1"/>
    <col min="13857" max="14080" width="9" style="60"/>
    <col min="14081" max="14082" width="8.75" style="60" customWidth="1"/>
    <col min="14083" max="14083" width="5.5" style="60" customWidth="1"/>
    <col min="14084" max="14084" width="7.5" style="60" customWidth="1"/>
    <col min="14085" max="14085" width="10.25" style="60" customWidth="1"/>
    <col min="14086" max="14086" width="8.75" style="60" customWidth="1"/>
    <col min="14087" max="14087" width="7.625" style="60" customWidth="1"/>
    <col min="14088" max="14088" width="5.5" style="60" customWidth="1"/>
    <col min="14089" max="14089" width="7.5" style="60" customWidth="1"/>
    <col min="14090" max="14095" width="7.625" style="60" customWidth="1"/>
    <col min="14096" max="14096" width="9" style="60"/>
    <col min="14097" max="14097" width="9.625" style="60" customWidth="1"/>
    <col min="14098" max="14098" width="9.75" style="60" customWidth="1"/>
    <col min="14099" max="14099" width="9.375" style="60" customWidth="1"/>
    <col min="14100" max="14100" width="8.875" style="60" customWidth="1"/>
    <col min="14101" max="14101" width="5.5" style="60" customWidth="1"/>
    <col min="14102" max="14102" width="7.5" style="60" customWidth="1"/>
    <col min="14103" max="14103" width="8.875" style="60" customWidth="1"/>
    <col min="14104" max="14104" width="5.5" style="60" customWidth="1"/>
    <col min="14105" max="14105" width="7.5" style="60" customWidth="1"/>
    <col min="14106" max="14106" width="10.375" style="60" customWidth="1"/>
    <col min="14107" max="14107" width="5.5" style="60" customWidth="1"/>
    <col min="14108" max="14108" width="7.5" style="60" customWidth="1"/>
    <col min="14109" max="14109" width="8.5" style="60" customWidth="1"/>
    <col min="14110" max="14110" width="5.5" style="60" customWidth="1"/>
    <col min="14111" max="14111" width="7.5" style="60" customWidth="1"/>
    <col min="14112" max="14112" width="33.625" style="60" customWidth="1"/>
    <col min="14113" max="14336" width="9" style="60"/>
    <col min="14337" max="14338" width="8.75" style="60" customWidth="1"/>
    <col min="14339" max="14339" width="5.5" style="60" customWidth="1"/>
    <col min="14340" max="14340" width="7.5" style="60" customWidth="1"/>
    <col min="14341" max="14341" width="10.25" style="60" customWidth="1"/>
    <col min="14342" max="14342" width="8.75" style="60" customWidth="1"/>
    <col min="14343" max="14343" width="7.625" style="60" customWidth="1"/>
    <col min="14344" max="14344" width="5.5" style="60" customWidth="1"/>
    <col min="14345" max="14345" width="7.5" style="60" customWidth="1"/>
    <col min="14346" max="14351" width="7.625" style="60" customWidth="1"/>
    <col min="14352" max="14352" width="9" style="60"/>
    <col min="14353" max="14353" width="9.625" style="60" customWidth="1"/>
    <col min="14354" max="14354" width="9.75" style="60" customWidth="1"/>
    <col min="14355" max="14355" width="9.375" style="60" customWidth="1"/>
    <col min="14356" max="14356" width="8.875" style="60" customWidth="1"/>
    <col min="14357" max="14357" width="5.5" style="60" customWidth="1"/>
    <col min="14358" max="14358" width="7.5" style="60" customWidth="1"/>
    <col min="14359" max="14359" width="8.875" style="60" customWidth="1"/>
    <col min="14360" max="14360" width="5.5" style="60" customWidth="1"/>
    <col min="14361" max="14361" width="7.5" style="60" customWidth="1"/>
    <col min="14362" max="14362" width="10.375" style="60" customWidth="1"/>
    <col min="14363" max="14363" width="5.5" style="60" customWidth="1"/>
    <col min="14364" max="14364" width="7.5" style="60" customWidth="1"/>
    <col min="14365" max="14365" width="8.5" style="60" customWidth="1"/>
    <col min="14366" max="14366" width="5.5" style="60" customWidth="1"/>
    <col min="14367" max="14367" width="7.5" style="60" customWidth="1"/>
    <col min="14368" max="14368" width="33.625" style="60" customWidth="1"/>
    <col min="14369" max="14592" width="9" style="60"/>
    <col min="14593" max="14594" width="8.75" style="60" customWidth="1"/>
    <col min="14595" max="14595" width="5.5" style="60" customWidth="1"/>
    <col min="14596" max="14596" width="7.5" style="60" customWidth="1"/>
    <col min="14597" max="14597" width="10.25" style="60" customWidth="1"/>
    <col min="14598" max="14598" width="8.75" style="60" customWidth="1"/>
    <col min="14599" max="14599" width="7.625" style="60" customWidth="1"/>
    <col min="14600" max="14600" width="5.5" style="60" customWidth="1"/>
    <col min="14601" max="14601" width="7.5" style="60" customWidth="1"/>
    <col min="14602" max="14607" width="7.625" style="60" customWidth="1"/>
    <col min="14608" max="14608" width="9" style="60"/>
    <col min="14609" max="14609" width="9.625" style="60" customWidth="1"/>
    <col min="14610" max="14610" width="9.75" style="60" customWidth="1"/>
    <col min="14611" max="14611" width="9.375" style="60" customWidth="1"/>
    <col min="14612" max="14612" width="8.875" style="60" customWidth="1"/>
    <col min="14613" max="14613" width="5.5" style="60" customWidth="1"/>
    <col min="14614" max="14614" width="7.5" style="60" customWidth="1"/>
    <col min="14615" max="14615" width="8.875" style="60" customWidth="1"/>
    <col min="14616" max="14616" width="5.5" style="60" customWidth="1"/>
    <col min="14617" max="14617" width="7.5" style="60" customWidth="1"/>
    <col min="14618" max="14618" width="10.375" style="60" customWidth="1"/>
    <col min="14619" max="14619" width="5.5" style="60" customWidth="1"/>
    <col min="14620" max="14620" width="7.5" style="60" customWidth="1"/>
    <col min="14621" max="14621" width="8.5" style="60" customWidth="1"/>
    <col min="14622" max="14622" width="5.5" style="60" customWidth="1"/>
    <col min="14623" max="14623" width="7.5" style="60" customWidth="1"/>
    <col min="14624" max="14624" width="33.625" style="60" customWidth="1"/>
    <col min="14625" max="14848" width="9" style="60"/>
    <col min="14849" max="14850" width="8.75" style="60" customWidth="1"/>
    <col min="14851" max="14851" width="5.5" style="60" customWidth="1"/>
    <col min="14852" max="14852" width="7.5" style="60" customWidth="1"/>
    <col min="14853" max="14853" width="10.25" style="60" customWidth="1"/>
    <col min="14854" max="14854" width="8.75" style="60" customWidth="1"/>
    <col min="14855" max="14855" width="7.625" style="60" customWidth="1"/>
    <col min="14856" max="14856" width="5.5" style="60" customWidth="1"/>
    <col min="14857" max="14857" width="7.5" style="60" customWidth="1"/>
    <col min="14858" max="14863" width="7.625" style="60" customWidth="1"/>
    <col min="14864" max="14864" width="9" style="60"/>
    <col min="14865" max="14865" width="9.625" style="60" customWidth="1"/>
    <col min="14866" max="14866" width="9.75" style="60" customWidth="1"/>
    <col min="14867" max="14867" width="9.375" style="60" customWidth="1"/>
    <col min="14868" max="14868" width="8.875" style="60" customWidth="1"/>
    <col min="14869" max="14869" width="5.5" style="60" customWidth="1"/>
    <col min="14870" max="14870" width="7.5" style="60" customWidth="1"/>
    <col min="14871" max="14871" width="8.875" style="60" customWidth="1"/>
    <col min="14872" max="14872" width="5.5" style="60" customWidth="1"/>
    <col min="14873" max="14873" width="7.5" style="60" customWidth="1"/>
    <col min="14874" max="14874" width="10.375" style="60" customWidth="1"/>
    <col min="14875" max="14875" width="5.5" style="60" customWidth="1"/>
    <col min="14876" max="14876" width="7.5" style="60" customWidth="1"/>
    <col min="14877" max="14877" width="8.5" style="60" customWidth="1"/>
    <col min="14878" max="14878" width="5.5" style="60" customWidth="1"/>
    <col min="14879" max="14879" width="7.5" style="60" customWidth="1"/>
    <col min="14880" max="14880" width="33.625" style="60" customWidth="1"/>
    <col min="14881" max="15104" width="9" style="60"/>
    <col min="15105" max="15106" width="8.75" style="60" customWidth="1"/>
    <col min="15107" max="15107" width="5.5" style="60" customWidth="1"/>
    <col min="15108" max="15108" width="7.5" style="60" customWidth="1"/>
    <col min="15109" max="15109" width="10.25" style="60" customWidth="1"/>
    <col min="15110" max="15110" width="8.75" style="60" customWidth="1"/>
    <col min="15111" max="15111" width="7.625" style="60" customWidth="1"/>
    <col min="15112" max="15112" width="5.5" style="60" customWidth="1"/>
    <col min="15113" max="15113" width="7.5" style="60" customWidth="1"/>
    <col min="15114" max="15119" width="7.625" style="60" customWidth="1"/>
    <col min="15120" max="15120" width="9" style="60"/>
    <col min="15121" max="15121" width="9.625" style="60" customWidth="1"/>
    <col min="15122" max="15122" width="9.75" style="60" customWidth="1"/>
    <col min="15123" max="15123" width="9.375" style="60" customWidth="1"/>
    <col min="15124" max="15124" width="8.875" style="60" customWidth="1"/>
    <col min="15125" max="15125" width="5.5" style="60" customWidth="1"/>
    <col min="15126" max="15126" width="7.5" style="60" customWidth="1"/>
    <col min="15127" max="15127" width="8.875" style="60" customWidth="1"/>
    <col min="15128" max="15128" width="5.5" style="60" customWidth="1"/>
    <col min="15129" max="15129" width="7.5" style="60" customWidth="1"/>
    <col min="15130" max="15130" width="10.375" style="60" customWidth="1"/>
    <col min="15131" max="15131" width="5.5" style="60" customWidth="1"/>
    <col min="15132" max="15132" width="7.5" style="60" customWidth="1"/>
    <col min="15133" max="15133" width="8.5" style="60" customWidth="1"/>
    <col min="15134" max="15134" width="5.5" style="60" customWidth="1"/>
    <col min="15135" max="15135" width="7.5" style="60" customWidth="1"/>
    <col min="15136" max="15136" width="33.625" style="60" customWidth="1"/>
    <col min="15137" max="15360" width="9" style="60"/>
    <col min="15361" max="15362" width="8.75" style="60" customWidth="1"/>
    <col min="15363" max="15363" width="5.5" style="60" customWidth="1"/>
    <col min="15364" max="15364" width="7.5" style="60" customWidth="1"/>
    <col min="15365" max="15365" width="10.25" style="60" customWidth="1"/>
    <col min="15366" max="15366" width="8.75" style="60" customWidth="1"/>
    <col min="15367" max="15367" width="7.625" style="60" customWidth="1"/>
    <col min="15368" max="15368" width="5.5" style="60" customWidth="1"/>
    <col min="15369" max="15369" width="7.5" style="60" customWidth="1"/>
    <col min="15370" max="15375" width="7.625" style="60" customWidth="1"/>
    <col min="15376" max="15376" width="9" style="60"/>
    <col min="15377" max="15377" width="9.625" style="60" customWidth="1"/>
    <col min="15378" max="15378" width="9.75" style="60" customWidth="1"/>
    <col min="15379" max="15379" width="9.375" style="60" customWidth="1"/>
    <col min="15380" max="15380" width="8.875" style="60" customWidth="1"/>
    <col min="15381" max="15381" width="5.5" style="60" customWidth="1"/>
    <col min="15382" max="15382" width="7.5" style="60" customWidth="1"/>
    <col min="15383" max="15383" width="8.875" style="60" customWidth="1"/>
    <col min="15384" max="15384" width="5.5" style="60" customWidth="1"/>
    <col min="15385" max="15385" width="7.5" style="60" customWidth="1"/>
    <col min="15386" max="15386" width="10.375" style="60" customWidth="1"/>
    <col min="15387" max="15387" width="5.5" style="60" customWidth="1"/>
    <col min="15388" max="15388" width="7.5" style="60" customWidth="1"/>
    <col min="15389" max="15389" width="8.5" style="60" customWidth="1"/>
    <col min="15390" max="15390" width="5.5" style="60" customWidth="1"/>
    <col min="15391" max="15391" width="7.5" style="60" customWidth="1"/>
    <col min="15392" max="15392" width="33.625" style="60" customWidth="1"/>
    <col min="15393" max="15616" width="9" style="60"/>
    <col min="15617" max="15618" width="8.75" style="60" customWidth="1"/>
    <col min="15619" max="15619" width="5.5" style="60" customWidth="1"/>
    <col min="15620" max="15620" width="7.5" style="60" customWidth="1"/>
    <col min="15621" max="15621" width="10.25" style="60" customWidth="1"/>
    <col min="15622" max="15622" width="8.75" style="60" customWidth="1"/>
    <col min="15623" max="15623" width="7.625" style="60" customWidth="1"/>
    <col min="15624" max="15624" width="5.5" style="60" customWidth="1"/>
    <col min="15625" max="15625" width="7.5" style="60" customWidth="1"/>
    <col min="15626" max="15631" width="7.625" style="60" customWidth="1"/>
    <col min="15632" max="15632" width="9" style="60"/>
    <col min="15633" max="15633" width="9.625" style="60" customWidth="1"/>
    <col min="15634" max="15634" width="9.75" style="60" customWidth="1"/>
    <col min="15635" max="15635" width="9.375" style="60" customWidth="1"/>
    <col min="15636" max="15636" width="8.875" style="60" customWidth="1"/>
    <col min="15637" max="15637" width="5.5" style="60" customWidth="1"/>
    <col min="15638" max="15638" width="7.5" style="60" customWidth="1"/>
    <col min="15639" max="15639" width="8.875" style="60" customWidth="1"/>
    <col min="15640" max="15640" width="5.5" style="60" customWidth="1"/>
    <col min="15641" max="15641" width="7.5" style="60" customWidth="1"/>
    <col min="15642" max="15642" width="10.375" style="60" customWidth="1"/>
    <col min="15643" max="15643" width="5.5" style="60" customWidth="1"/>
    <col min="15644" max="15644" width="7.5" style="60" customWidth="1"/>
    <col min="15645" max="15645" width="8.5" style="60" customWidth="1"/>
    <col min="15646" max="15646" width="5.5" style="60" customWidth="1"/>
    <col min="15647" max="15647" width="7.5" style="60" customWidth="1"/>
    <col min="15648" max="15648" width="33.625" style="60" customWidth="1"/>
    <col min="15649" max="15872" width="9" style="60"/>
    <col min="15873" max="15874" width="8.75" style="60" customWidth="1"/>
    <col min="15875" max="15875" width="5.5" style="60" customWidth="1"/>
    <col min="15876" max="15876" width="7.5" style="60" customWidth="1"/>
    <col min="15877" max="15877" width="10.25" style="60" customWidth="1"/>
    <col min="15878" max="15878" width="8.75" style="60" customWidth="1"/>
    <col min="15879" max="15879" width="7.625" style="60" customWidth="1"/>
    <col min="15880" max="15880" width="5.5" style="60" customWidth="1"/>
    <col min="15881" max="15881" width="7.5" style="60" customWidth="1"/>
    <col min="15882" max="15887" width="7.625" style="60" customWidth="1"/>
    <col min="15888" max="15888" width="9" style="60"/>
    <col min="15889" max="15889" width="9.625" style="60" customWidth="1"/>
    <col min="15890" max="15890" width="9.75" style="60" customWidth="1"/>
    <col min="15891" max="15891" width="9.375" style="60" customWidth="1"/>
    <col min="15892" max="15892" width="8.875" style="60" customWidth="1"/>
    <col min="15893" max="15893" width="5.5" style="60" customWidth="1"/>
    <col min="15894" max="15894" width="7.5" style="60" customWidth="1"/>
    <col min="15895" max="15895" width="8.875" style="60" customWidth="1"/>
    <col min="15896" max="15896" width="5.5" style="60" customWidth="1"/>
    <col min="15897" max="15897" width="7.5" style="60" customWidth="1"/>
    <col min="15898" max="15898" width="10.375" style="60" customWidth="1"/>
    <col min="15899" max="15899" width="5.5" style="60" customWidth="1"/>
    <col min="15900" max="15900" width="7.5" style="60" customWidth="1"/>
    <col min="15901" max="15901" width="8.5" style="60" customWidth="1"/>
    <col min="15902" max="15902" width="5.5" style="60" customWidth="1"/>
    <col min="15903" max="15903" width="7.5" style="60" customWidth="1"/>
    <col min="15904" max="15904" width="33.625" style="60" customWidth="1"/>
    <col min="15905" max="16128" width="9" style="60"/>
    <col min="16129" max="16130" width="8.75" style="60" customWidth="1"/>
    <col min="16131" max="16131" width="5.5" style="60" customWidth="1"/>
    <col min="16132" max="16132" width="7.5" style="60" customWidth="1"/>
    <col min="16133" max="16133" width="10.25" style="60" customWidth="1"/>
    <col min="16134" max="16134" width="8.75" style="60" customWidth="1"/>
    <col min="16135" max="16135" width="7.625" style="60" customWidth="1"/>
    <col min="16136" max="16136" width="5.5" style="60" customWidth="1"/>
    <col min="16137" max="16137" width="7.5" style="60" customWidth="1"/>
    <col min="16138" max="16143" width="7.625" style="60" customWidth="1"/>
    <col min="16144" max="16144" width="9" style="60"/>
    <col min="16145" max="16145" width="9.625" style="60" customWidth="1"/>
    <col min="16146" max="16146" width="9.75" style="60" customWidth="1"/>
    <col min="16147" max="16147" width="9.375" style="60" customWidth="1"/>
    <col min="16148" max="16148" width="8.875" style="60" customWidth="1"/>
    <col min="16149" max="16149" width="5.5" style="60" customWidth="1"/>
    <col min="16150" max="16150" width="7.5" style="60" customWidth="1"/>
    <col min="16151" max="16151" width="8.875" style="60" customWidth="1"/>
    <col min="16152" max="16152" width="5.5" style="60" customWidth="1"/>
    <col min="16153" max="16153" width="7.5" style="60" customWidth="1"/>
    <col min="16154" max="16154" width="10.375" style="60" customWidth="1"/>
    <col min="16155" max="16155" width="5.5" style="60" customWidth="1"/>
    <col min="16156" max="16156" width="7.5" style="60" customWidth="1"/>
    <col min="16157" max="16157" width="8.5" style="60" customWidth="1"/>
    <col min="16158" max="16158" width="5.5" style="60" customWidth="1"/>
    <col min="16159" max="16159" width="7.5" style="60" customWidth="1"/>
    <col min="16160" max="16160" width="33.625" style="60" customWidth="1"/>
    <col min="16161" max="16384" width="9" style="60"/>
  </cols>
  <sheetData>
    <row r="1" spans="1:33" s="5" customFormat="1" ht="35.1" customHeight="1">
      <c r="A1" s="62"/>
      <c r="B1" s="62"/>
      <c r="C1" s="62"/>
      <c r="D1" s="62"/>
      <c r="E1" s="62"/>
      <c r="F1" s="2"/>
      <c r="G1" s="63"/>
      <c r="H1" s="63"/>
      <c r="I1" s="63"/>
      <c r="J1" s="2"/>
      <c r="K1" s="2"/>
      <c r="L1" s="2"/>
      <c r="M1" s="2"/>
      <c r="N1" s="2"/>
      <c r="O1" s="2"/>
      <c r="P1" s="2"/>
      <c r="Q1" s="2"/>
      <c r="AF1" s="2"/>
    </row>
    <row r="2" spans="1:33" s="7" customFormat="1" ht="23.25" customHeight="1">
      <c r="A2" s="1017" t="s">
        <v>91</v>
      </c>
      <c r="B2" s="1017"/>
      <c r="C2" s="1017"/>
      <c r="D2" s="1017"/>
      <c r="E2" s="1017"/>
      <c r="F2" s="1017"/>
      <c r="G2" s="1017"/>
      <c r="H2" s="1017"/>
      <c r="I2" s="1017"/>
      <c r="J2" s="1017"/>
      <c r="K2" s="1017"/>
      <c r="L2" s="1017"/>
      <c r="M2" s="1017"/>
      <c r="N2" s="1017"/>
      <c r="O2" s="1017"/>
      <c r="P2" s="1090" t="s">
        <v>92</v>
      </c>
      <c r="Q2" s="1090"/>
      <c r="R2" s="1090"/>
      <c r="S2" s="1090"/>
      <c r="T2" s="1090"/>
      <c r="U2" s="1090"/>
      <c r="V2" s="1090"/>
      <c r="W2" s="1090"/>
      <c r="X2" s="1090"/>
      <c r="Y2" s="1090"/>
      <c r="Z2" s="1090"/>
      <c r="AA2" s="1090"/>
      <c r="AB2" s="1090"/>
      <c r="AC2" s="1090"/>
      <c r="AD2" s="1090"/>
      <c r="AE2" s="1090"/>
      <c r="AF2" s="1090"/>
    </row>
    <row r="3" spans="1:33" s="67" customFormat="1" ht="10.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65"/>
      <c r="P3" s="65"/>
      <c r="Q3" s="65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5"/>
    </row>
    <row r="4" spans="1:33" s="9" customFormat="1" ht="14.25" thickBot="1">
      <c r="A4" s="8" t="s">
        <v>93</v>
      </c>
      <c r="B4" s="51"/>
      <c r="C4" s="51"/>
      <c r="D4" s="51"/>
      <c r="E4" s="51"/>
      <c r="G4" s="51"/>
      <c r="H4" s="51"/>
      <c r="I4" s="51"/>
      <c r="Q4" s="11"/>
      <c r="AF4" s="11" t="s">
        <v>3</v>
      </c>
    </row>
    <row r="5" spans="1:33" s="9" customFormat="1" ht="27" customHeight="1">
      <c r="A5" s="1019" t="s">
        <v>94</v>
      </c>
      <c r="B5" s="68" t="s">
        <v>95</v>
      </c>
      <c r="C5" s="68"/>
      <c r="D5" s="69"/>
      <c r="E5" s="70" t="s">
        <v>96</v>
      </c>
      <c r="F5" s="13" t="s">
        <v>7</v>
      </c>
      <c r="G5" s="15" t="s">
        <v>95</v>
      </c>
      <c r="H5" s="71"/>
      <c r="I5" s="1091" t="s">
        <v>97</v>
      </c>
      <c r="J5" s="1042"/>
      <c r="K5" s="1042"/>
      <c r="L5" s="1042"/>
      <c r="M5" s="1042"/>
      <c r="N5" s="1042"/>
      <c r="O5" s="1042"/>
      <c r="P5" s="1042"/>
      <c r="Q5" s="1042"/>
      <c r="R5" s="1042"/>
      <c r="S5" s="1043"/>
      <c r="T5" s="72" t="s">
        <v>98</v>
      </c>
      <c r="U5" s="72"/>
      <c r="V5" s="72"/>
      <c r="W5" s="72" t="s">
        <v>11</v>
      </c>
      <c r="X5" s="72"/>
      <c r="Y5" s="72"/>
      <c r="Z5" s="72" t="s">
        <v>99</v>
      </c>
      <c r="AA5" s="72"/>
      <c r="AB5" s="72"/>
      <c r="AC5" s="72" t="s">
        <v>12</v>
      </c>
      <c r="AD5" s="72"/>
      <c r="AE5" s="72"/>
      <c r="AF5" s="1025" t="s">
        <v>100</v>
      </c>
    </row>
    <row r="6" spans="1:33" s="9" customFormat="1" ht="15.75" customHeight="1">
      <c r="A6" s="1020"/>
      <c r="B6" s="73"/>
      <c r="C6" s="73"/>
      <c r="D6" s="74"/>
      <c r="E6" s="74"/>
      <c r="F6" s="75"/>
      <c r="G6" s="76"/>
      <c r="H6" s="77"/>
      <c r="I6" s="78"/>
      <c r="J6" s="79" t="s">
        <v>101</v>
      </c>
      <c r="K6" s="79" t="s">
        <v>18</v>
      </c>
      <c r="L6" s="79" t="s">
        <v>19</v>
      </c>
      <c r="M6" s="79" t="s">
        <v>20</v>
      </c>
      <c r="N6" s="79" t="s">
        <v>21</v>
      </c>
      <c r="O6" s="79" t="s">
        <v>22</v>
      </c>
      <c r="P6" s="80" t="s">
        <v>23</v>
      </c>
      <c r="Q6" s="79" t="s">
        <v>24</v>
      </c>
      <c r="R6" s="79" t="s">
        <v>25</v>
      </c>
      <c r="S6" s="79" t="s">
        <v>102</v>
      </c>
      <c r="T6" s="1092"/>
      <c r="U6" s="81"/>
      <c r="V6" s="82"/>
      <c r="W6" s="1092" t="s">
        <v>40</v>
      </c>
      <c r="X6" s="81"/>
      <c r="Y6" s="82"/>
      <c r="Z6" s="83"/>
      <c r="AA6" s="84"/>
      <c r="AB6" s="85"/>
      <c r="AC6" s="83"/>
      <c r="AD6" s="84"/>
      <c r="AE6" s="85"/>
      <c r="AF6" s="1026"/>
    </row>
    <row r="7" spans="1:33" s="9" customFormat="1" ht="15.75" customHeight="1">
      <c r="A7" s="1020"/>
      <c r="B7" s="77"/>
      <c r="C7" s="86"/>
      <c r="D7" s="78"/>
      <c r="E7" s="78"/>
      <c r="F7" s="1037" t="s">
        <v>103</v>
      </c>
      <c r="G7" s="1094" t="s">
        <v>104</v>
      </c>
      <c r="H7" s="87"/>
      <c r="I7" s="88"/>
      <c r="J7" s="1037" t="s">
        <v>105</v>
      </c>
      <c r="K7" s="1037" t="s">
        <v>106</v>
      </c>
      <c r="L7" s="1037" t="s">
        <v>107</v>
      </c>
      <c r="M7" s="1037" t="s">
        <v>108</v>
      </c>
      <c r="N7" s="1037" t="s">
        <v>109</v>
      </c>
      <c r="O7" s="1037" t="s">
        <v>110</v>
      </c>
      <c r="P7" s="1098" t="s">
        <v>38</v>
      </c>
      <c r="Q7" s="1047" t="s">
        <v>44</v>
      </c>
      <c r="R7" s="1031" t="s">
        <v>39</v>
      </c>
      <c r="S7" s="89"/>
      <c r="T7" s="1092"/>
      <c r="U7" s="87"/>
      <c r="V7" s="88"/>
      <c r="W7" s="1092"/>
      <c r="X7" s="87"/>
      <c r="Y7" s="88"/>
      <c r="Z7" s="1097" t="s">
        <v>111</v>
      </c>
      <c r="AA7" s="87"/>
      <c r="AB7" s="88"/>
      <c r="AC7" s="1097" t="s">
        <v>41</v>
      </c>
      <c r="AD7" s="87"/>
      <c r="AE7" s="88"/>
      <c r="AF7" s="1026"/>
    </row>
    <row r="8" spans="1:33" s="9" customFormat="1" ht="40.5">
      <c r="A8" s="1021"/>
      <c r="B8" s="90" t="s">
        <v>104</v>
      </c>
      <c r="C8" s="91" t="s">
        <v>112</v>
      </c>
      <c r="D8" s="92" t="s">
        <v>113</v>
      </c>
      <c r="E8" s="93" t="s">
        <v>114</v>
      </c>
      <c r="F8" s="1038"/>
      <c r="G8" s="1095"/>
      <c r="H8" s="91" t="s">
        <v>112</v>
      </c>
      <c r="I8" s="92" t="s">
        <v>113</v>
      </c>
      <c r="J8" s="1096"/>
      <c r="K8" s="1096"/>
      <c r="L8" s="1096"/>
      <c r="M8" s="1038"/>
      <c r="N8" s="1096"/>
      <c r="O8" s="1038"/>
      <c r="P8" s="1099"/>
      <c r="Q8" s="1032"/>
      <c r="R8" s="1032"/>
      <c r="S8" s="94" t="s">
        <v>45</v>
      </c>
      <c r="T8" s="1093"/>
      <c r="U8" s="91" t="s">
        <v>112</v>
      </c>
      <c r="V8" s="92" t="s">
        <v>113</v>
      </c>
      <c r="W8" s="1093"/>
      <c r="X8" s="91" t="s">
        <v>112</v>
      </c>
      <c r="Y8" s="92" t="s">
        <v>113</v>
      </c>
      <c r="Z8" s="1015"/>
      <c r="AA8" s="91" t="s">
        <v>112</v>
      </c>
      <c r="AB8" s="92" t="s">
        <v>115</v>
      </c>
      <c r="AC8" s="1015"/>
      <c r="AD8" s="91" t="s">
        <v>112</v>
      </c>
      <c r="AE8" s="92" t="s">
        <v>115</v>
      </c>
      <c r="AF8" s="1027"/>
    </row>
    <row r="9" spans="1:33" s="32" customFormat="1" ht="35.25" customHeight="1">
      <c r="A9" s="95">
        <v>2011</v>
      </c>
      <c r="B9" s="29">
        <v>4</v>
      </c>
      <c r="C9" s="29" t="s">
        <v>46</v>
      </c>
      <c r="D9" s="29" t="s">
        <v>46</v>
      </c>
      <c r="E9" s="29">
        <v>0</v>
      </c>
      <c r="F9" s="29">
        <v>0</v>
      </c>
      <c r="G9" s="29">
        <v>4</v>
      </c>
      <c r="H9" s="30" t="s">
        <v>46</v>
      </c>
      <c r="I9" s="30" t="s">
        <v>46</v>
      </c>
      <c r="J9" s="29">
        <v>0</v>
      </c>
      <c r="K9" s="29">
        <v>1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1</v>
      </c>
      <c r="S9" s="29">
        <v>1</v>
      </c>
      <c r="T9" s="29"/>
      <c r="U9" s="30" t="s">
        <v>46</v>
      </c>
      <c r="V9" s="30" t="s">
        <v>46</v>
      </c>
      <c r="W9" s="29">
        <v>1</v>
      </c>
      <c r="X9" s="30" t="s">
        <v>46</v>
      </c>
      <c r="Y9" s="30" t="s">
        <v>46</v>
      </c>
      <c r="Z9" s="29">
        <v>0</v>
      </c>
      <c r="AA9" s="30" t="s">
        <v>46</v>
      </c>
      <c r="AB9" s="30" t="s">
        <v>46</v>
      </c>
      <c r="AC9" s="29">
        <v>0</v>
      </c>
      <c r="AD9" s="96" t="s">
        <v>46</v>
      </c>
      <c r="AE9" s="97" t="s">
        <v>46</v>
      </c>
      <c r="AF9" s="98">
        <v>2011</v>
      </c>
    </row>
    <row r="10" spans="1:33" s="32" customFormat="1" ht="35.25" customHeight="1">
      <c r="A10" s="95">
        <v>2012</v>
      </c>
      <c r="B10" s="29">
        <v>23</v>
      </c>
      <c r="C10" s="29" t="s">
        <v>46</v>
      </c>
      <c r="D10" s="29" t="s">
        <v>46</v>
      </c>
      <c r="E10" s="29">
        <v>0</v>
      </c>
      <c r="F10" s="29">
        <v>0</v>
      </c>
      <c r="G10" s="29">
        <v>23</v>
      </c>
      <c r="H10" s="30" t="s">
        <v>46</v>
      </c>
      <c r="I10" s="30" t="s">
        <v>46</v>
      </c>
      <c r="J10" s="29">
        <v>1</v>
      </c>
      <c r="K10" s="29">
        <v>3</v>
      </c>
      <c r="L10" s="29">
        <v>7</v>
      </c>
      <c r="M10" s="29">
        <v>0</v>
      </c>
      <c r="N10" s="29">
        <v>1</v>
      </c>
      <c r="O10" s="29">
        <v>5</v>
      </c>
      <c r="P10" s="29">
        <v>0</v>
      </c>
      <c r="Q10" s="29">
        <v>0</v>
      </c>
      <c r="R10" s="29">
        <v>0</v>
      </c>
      <c r="S10" s="29">
        <v>1</v>
      </c>
      <c r="T10" s="29"/>
      <c r="U10" s="30" t="s">
        <v>46</v>
      </c>
      <c r="V10" s="30" t="s">
        <v>46</v>
      </c>
      <c r="W10" s="29">
        <v>5</v>
      </c>
      <c r="X10" s="30" t="s">
        <v>46</v>
      </c>
      <c r="Y10" s="30" t="s">
        <v>46</v>
      </c>
      <c r="Z10" s="29">
        <v>0</v>
      </c>
      <c r="AA10" s="30" t="s">
        <v>46</v>
      </c>
      <c r="AB10" s="30" t="s">
        <v>46</v>
      </c>
      <c r="AC10" s="29">
        <v>0</v>
      </c>
      <c r="AD10" s="29" t="s">
        <v>46</v>
      </c>
      <c r="AE10" s="99" t="s">
        <v>46</v>
      </c>
      <c r="AF10" s="98">
        <v>2012</v>
      </c>
    </row>
    <row r="11" spans="1:33" s="32" customFormat="1" ht="35.25" customHeight="1">
      <c r="A11" s="95">
        <v>2013</v>
      </c>
      <c r="B11" s="29">
        <v>11</v>
      </c>
      <c r="C11" s="29">
        <v>10</v>
      </c>
      <c r="D11" s="29">
        <v>1</v>
      </c>
      <c r="E11" s="29">
        <v>0</v>
      </c>
      <c r="F11" s="29">
        <v>0</v>
      </c>
      <c r="G11" s="29">
        <v>11</v>
      </c>
      <c r="H11" s="30">
        <v>10</v>
      </c>
      <c r="I11" s="30">
        <v>1</v>
      </c>
      <c r="J11" s="29">
        <v>0</v>
      </c>
      <c r="K11" s="29">
        <v>4</v>
      </c>
      <c r="L11" s="29">
        <v>0</v>
      </c>
      <c r="M11" s="29">
        <v>1</v>
      </c>
      <c r="N11" s="29">
        <v>1</v>
      </c>
      <c r="O11" s="29">
        <v>2</v>
      </c>
      <c r="P11" s="29">
        <v>0</v>
      </c>
      <c r="Q11" s="29">
        <v>0</v>
      </c>
      <c r="R11" s="29">
        <v>1</v>
      </c>
      <c r="S11" s="29">
        <v>0</v>
      </c>
      <c r="T11" s="29">
        <v>0</v>
      </c>
      <c r="U11" s="30"/>
      <c r="V11" s="30">
        <v>0</v>
      </c>
      <c r="W11" s="29">
        <v>0</v>
      </c>
      <c r="X11" s="30">
        <v>2</v>
      </c>
      <c r="Y11" s="30">
        <v>0</v>
      </c>
      <c r="Z11" s="29">
        <v>0</v>
      </c>
      <c r="AA11" s="30">
        <v>0</v>
      </c>
      <c r="AB11" s="30">
        <v>0</v>
      </c>
      <c r="AC11" s="29">
        <v>0</v>
      </c>
      <c r="AD11" s="29">
        <v>0</v>
      </c>
      <c r="AE11" s="99">
        <v>0</v>
      </c>
      <c r="AF11" s="98">
        <v>2013</v>
      </c>
    </row>
    <row r="12" spans="1:33" s="32" customFormat="1" ht="35.25" customHeight="1">
      <c r="A12" s="95">
        <v>2014</v>
      </c>
      <c r="B12" s="29">
        <v>31</v>
      </c>
      <c r="C12" s="29">
        <v>24</v>
      </c>
      <c r="D12" s="29">
        <v>7</v>
      </c>
      <c r="E12" s="29">
        <v>0</v>
      </c>
      <c r="F12" s="29">
        <v>0</v>
      </c>
      <c r="G12" s="29">
        <v>28</v>
      </c>
      <c r="H12" s="30">
        <v>21</v>
      </c>
      <c r="I12" s="30">
        <v>7</v>
      </c>
      <c r="J12" s="29">
        <v>4</v>
      </c>
      <c r="K12" s="29">
        <v>9</v>
      </c>
      <c r="L12" s="29">
        <v>6</v>
      </c>
      <c r="M12" s="29">
        <v>2</v>
      </c>
      <c r="N12" s="29">
        <v>4</v>
      </c>
      <c r="O12" s="29">
        <v>1</v>
      </c>
      <c r="P12" s="29">
        <v>0</v>
      </c>
      <c r="Q12" s="29">
        <v>0</v>
      </c>
      <c r="R12" s="29">
        <v>0</v>
      </c>
      <c r="S12" s="29">
        <v>2</v>
      </c>
      <c r="T12" s="29">
        <v>0</v>
      </c>
      <c r="U12" s="30">
        <v>0</v>
      </c>
      <c r="V12" s="30">
        <v>0</v>
      </c>
      <c r="W12" s="29">
        <v>0</v>
      </c>
      <c r="X12" s="30">
        <v>0</v>
      </c>
      <c r="Y12" s="30">
        <v>0</v>
      </c>
      <c r="Z12" s="29">
        <v>2</v>
      </c>
      <c r="AA12" s="30">
        <v>2</v>
      </c>
      <c r="AB12" s="30">
        <v>0</v>
      </c>
      <c r="AC12" s="29">
        <v>0</v>
      </c>
      <c r="AD12" s="29">
        <v>0</v>
      </c>
      <c r="AE12" s="99">
        <v>0</v>
      </c>
      <c r="AF12" s="98">
        <v>2014</v>
      </c>
    </row>
    <row r="13" spans="1:33" s="32" customFormat="1" ht="35.25" customHeight="1">
      <c r="A13" s="95">
        <v>2015</v>
      </c>
      <c r="B13" s="29">
        <v>24</v>
      </c>
      <c r="C13" s="29">
        <v>17</v>
      </c>
      <c r="D13" s="29">
        <v>7</v>
      </c>
      <c r="E13" s="29">
        <v>0</v>
      </c>
      <c r="F13" s="29">
        <v>0</v>
      </c>
      <c r="G13" s="29">
        <v>21</v>
      </c>
      <c r="H13" s="30">
        <v>15</v>
      </c>
      <c r="I13" s="30">
        <v>6</v>
      </c>
      <c r="J13" s="29">
        <v>2</v>
      </c>
      <c r="K13" s="29">
        <v>3</v>
      </c>
      <c r="L13" s="29">
        <v>11</v>
      </c>
      <c r="M13" s="29">
        <v>2</v>
      </c>
      <c r="N13" s="29">
        <v>3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1</v>
      </c>
      <c r="U13" s="30">
        <v>1</v>
      </c>
      <c r="V13" s="30">
        <v>0</v>
      </c>
      <c r="W13" s="29">
        <v>0</v>
      </c>
      <c r="X13" s="30">
        <v>0</v>
      </c>
      <c r="Y13" s="30">
        <v>0</v>
      </c>
      <c r="Z13" s="29">
        <v>2</v>
      </c>
      <c r="AA13" s="30">
        <v>1</v>
      </c>
      <c r="AB13" s="30">
        <v>1</v>
      </c>
      <c r="AC13" s="29">
        <v>0</v>
      </c>
      <c r="AD13" s="29">
        <v>0</v>
      </c>
      <c r="AE13" s="99">
        <v>0</v>
      </c>
      <c r="AF13" s="98">
        <v>2015</v>
      </c>
    </row>
    <row r="14" spans="1:33" s="36" customFormat="1" ht="35.25" customHeight="1">
      <c r="A14" s="100">
        <v>2016</v>
      </c>
      <c r="B14" s="34">
        <f>SUM(B15:B23)</f>
        <v>24</v>
      </c>
      <c r="C14" s="34">
        <f t="shared" ref="C14:AB14" si="0">SUM(C15:C23)</f>
        <v>16</v>
      </c>
      <c r="D14" s="34">
        <f t="shared" si="0"/>
        <v>8</v>
      </c>
      <c r="E14" s="34">
        <f t="shared" si="0"/>
        <v>0</v>
      </c>
      <c r="F14" s="34">
        <f t="shared" si="0"/>
        <v>0</v>
      </c>
      <c r="G14" s="34">
        <f t="shared" si="0"/>
        <v>24</v>
      </c>
      <c r="H14" s="34">
        <f t="shared" si="0"/>
        <v>16</v>
      </c>
      <c r="I14" s="34">
        <f t="shared" si="0"/>
        <v>8</v>
      </c>
      <c r="J14" s="34">
        <f t="shared" si="0"/>
        <v>1</v>
      </c>
      <c r="K14" s="34">
        <f t="shared" si="0"/>
        <v>8</v>
      </c>
      <c r="L14" s="34">
        <f t="shared" si="0"/>
        <v>8</v>
      </c>
      <c r="M14" s="34">
        <f t="shared" si="0"/>
        <v>3</v>
      </c>
      <c r="N14" s="34">
        <f t="shared" si="0"/>
        <v>0</v>
      </c>
      <c r="O14" s="34">
        <f t="shared" si="0"/>
        <v>3</v>
      </c>
      <c r="P14" s="34">
        <f t="shared" si="0"/>
        <v>0</v>
      </c>
      <c r="Q14" s="34">
        <f t="shared" si="0"/>
        <v>0</v>
      </c>
      <c r="R14" s="34">
        <f t="shared" si="0"/>
        <v>1</v>
      </c>
      <c r="S14" s="34">
        <f t="shared" si="0"/>
        <v>0</v>
      </c>
      <c r="T14" s="34">
        <f>SUM(T15:T23)</f>
        <v>0</v>
      </c>
      <c r="U14" s="34">
        <f>SUM(U15:U23)</f>
        <v>0</v>
      </c>
      <c r="V14" s="34">
        <f>SUM(V15:V23)</f>
        <v>0</v>
      </c>
      <c r="W14" s="34">
        <f t="shared" si="0"/>
        <v>0</v>
      </c>
      <c r="X14" s="34">
        <f t="shared" si="0"/>
        <v>0</v>
      </c>
      <c r="Y14" s="34">
        <f t="shared" si="0"/>
        <v>0</v>
      </c>
      <c r="Z14" s="34">
        <f t="shared" si="0"/>
        <v>0</v>
      </c>
      <c r="AA14" s="34">
        <f t="shared" si="0"/>
        <v>0</v>
      </c>
      <c r="AB14" s="34">
        <f t="shared" si="0"/>
        <v>0</v>
      </c>
      <c r="AC14" s="29">
        <f t="shared" ref="AC14" si="1">SUM(AD14:AE14)</f>
        <v>0</v>
      </c>
      <c r="AD14" s="34">
        <f>SUM(AD15:AD23)</f>
        <v>0</v>
      </c>
      <c r="AE14" s="101">
        <f>SUM(AE15:AE23)</f>
        <v>0</v>
      </c>
      <c r="AF14" s="102">
        <v>2016</v>
      </c>
    </row>
    <row r="15" spans="1:33" s="32" customFormat="1" ht="35.25" customHeight="1">
      <c r="A15" s="37" t="s">
        <v>116</v>
      </c>
      <c r="B15" s="28">
        <f>SUM(C15:D15)</f>
        <v>13</v>
      </c>
      <c r="C15" s="29">
        <f>SUM(E15,H15,T15,X15,AA15,AD15)</f>
        <v>9</v>
      </c>
      <c r="D15" s="29">
        <f>SUM(I15,V15,Y15,AB15,AE15)</f>
        <v>4</v>
      </c>
      <c r="E15" s="29">
        <v>0</v>
      </c>
      <c r="F15" s="29">
        <v>0</v>
      </c>
      <c r="G15" s="29">
        <f>SUM(H15:I15)</f>
        <v>13</v>
      </c>
      <c r="H15" s="970">
        <v>9</v>
      </c>
      <c r="I15" s="970">
        <v>4</v>
      </c>
      <c r="J15" s="970">
        <v>1</v>
      </c>
      <c r="K15" s="970">
        <v>5</v>
      </c>
      <c r="L15" s="970">
        <v>5</v>
      </c>
      <c r="M15" s="970">
        <v>2</v>
      </c>
      <c r="N15" s="970">
        <v>0</v>
      </c>
      <c r="O15" s="970">
        <v>0</v>
      </c>
      <c r="P15" s="970">
        <v>0</v>
      </c>
      <c r="Q15" s="970">
        <v>0</v>
      </c>
      <c r="R15" s="970">
        <v>0</v>
      </c>
      <c r="S15" s="970">
        <v>0</v>
      </c>
      <c r="T15" s="972">
        <v>0</v>
      </c>
      <c r="U15" s="971">
        <v>0</v>
      </c>
      <c r="V15" s="971">
        <v>0</v>
      </c>
      <c r="W15" s="972">
        <v>0</v>
      </c>
      <c r="X15" s="971">
        <v>0</v>
      </c>
      <c r="Y15" s="972">
        <v>0</v>
      </c>
      <c r="Z15" s="971">
        <v>0</v>
      </c>
      <c r="AA15" s="971">
        <v>0</v>
      </c>
      <c r="AB15" s="971">
        <v>0</v>
      </c>
      <c r="AC15" s="971">
        <v>0</v>
      </c>
      <c r="AD15" s="972">
        <v>0</v>
      </c>
      <c r="AE15" s="973">
        <v>0</v>
      </c>
      <c r="AF15" s="28" t="s">
        <v>1195</v>
      </c>
      <c r="AG15" s="32" t="s">
        <v>563</v>
      </c>
    </row>
    <row r="16" spans="1:33" s="32" customFormat="1" ht="35.25" customHeight="1">
      <c r="A16" s="37" t="s">
        <v>117</v>
      </c>
      <c r="B16" s="28">
        <f t="shared" ref="B16:B23" si="2">SUM(C16:D16)</f>
        <v>4</v>
      </c>
      <c r="C16" s="29">
        <f t="shared" ref="C16:C22" si="3">SUM(E16,H16,T16,X16,AA16,AD16)</f>
        <v>1</v>
      </c>
      <c r="D16" s="29">
        <f t="shared" ref="D16:D21" si="4">SUM(I16,V16,Y16,AB16,AE16)</f>
        <v>3</v>
      </c>
      <c r="E16" s="29">
        <v>0</v>
      </c>
      <c r="F16" s="29">
        <v>0</v>
      </c>
      <c r="G16" s="29">
        <f t="shared" ref="G16:G23" si="5">SUM(H16:I16)</f>
        <v>4</v>
      </c>
      <c r="H16" s="970">
        <v>1</v>
      </c>
      <c r="I16" s="970">
        <v>3</v>
      </c>
      <c r="J16" s="970">
        <v>0</v>
      </c>
      <c r="K16" s="970">
        <v>0</v>
      </c>
      <c r="L16" s="970">
        <v>1</v>
      </c>
      <c r="M16" s="970">
        <v>0</v>
      </c>
      <c r="N16" s="970">
        <v>0</v>
      </c>
      <c r="O16" s="970">
        <v>3</v>
      </c>
      <c r="P16" s="970">
        <v>0</v>
      </c>
      <c r="Q16" s="970">
        <v>0</v>
      </c>
      <c r="R16" s="970">
        <v>0</v>
      </c>
      <c r="S16" s="970">
        <v>0</v>
      </c>
      <c r="T16" s="972">
        <v>0</v>
      </c>
      <c r="U16" s="971">
        <v>0</v>
      </c>
      <c r="V16" s="971">
        <v>0</v>
      </c>
      <c r="W16" s="972">
        <v>0</v>
      </c>
      <c r="X16" s="971">
        <v>0</v>
      </c>
      <c r="Y16" s="972">
        <v>0</v>
      </c>
      <c r="Z16" s="971">
        <v>0</v>
      </c>
      <c r="AA16" s="971">
        <v>0</v>
      </c>
      <c r="AB16" s="971">
        <v>0</v>
      </c>
      <c r="AC16" s="971">
        <v>0</v>
      </c>
      <c r="AD16" s="972">
        <v>0</v>
      </c>
      <c r="AE16" s="973">
        <v>0</v>
      </c>
      <c r="AF16" s="28" t="s">
        <v>1195</v>
      </c>
      <c r="AG16" s="32" t="s">
        <v>563</v>
      </c>
    </row>
    <row r="17" spans="1:33" s="32" customFormat="1" ht="35.25" customHeight="1">
      <c r="A17" s="37" t="s">
        <v>118</v>
      </c>
      <c r="B17" s="28">
        <f t="shared" si="2"/>
        <v>7</v>
      </c>
      <c r="C17" s="29">
        <f>SUM(E17,H17,T17,X17,AA17,AD17)</f>
        <v>6</v>
      </c>
      <c r="D17" s="29">
        <f t="shared" si="4"/>
        <v>1</v>
      </c>
      <c r="E17" s="29">
        <v>0</v>
      </c>
      <c r="F17" s="29">
        <v>0</v>
      </c>
      <c r="G17" s="29">
        <f t="shared" si="5"/>
        <v>7</v>
      </c>
      <c r="H17" s="970">
        <v>6</v>
      </c>
      <c r="I17" s="970">
        <v>1</v>
      </c>
      <c r="J17" s="970">
        <v>0</v>
      </c>
      <c r="K17" s="970">
        <v>3</v>
      </c>
      <c r="L17" s="970">
        <v>2</v>
      </c>
      <c r="M17" s="970">
        <v>1</v>
      </c>
      <c r="N17" s="970">
        <v>0</v>
      </c>
      <c r="O17" s="970">
        <v>0</v>
      </c>
      <c r="P17" s="970">
        <v>0</v>
      </c>
      <c r="Q17" s="970">
        <v>0</v>
      </c>
      <c r="R17" s="970">
        <v>1</v>
      </c>
      <c r="S17" s="970">
        <v>0</v>
      </c>
      <c r="T17" s="972">
        <v>0</v>
      </c>
      <c r="U17" s="971">
        <v>0</v>
      </c>
      <c r="V17" s="971">
        <v>0</v>
      </c>
      <c r="W17" s="972">
        <v>0</v>
      </c>
      <c r="X17" s="971">
        <v>0</v>
      </c>
      <c r="Y17" s="972">
        <v>0</v>
      </c>
      <c r="Z17" s="971">
        <v>0</v>
      </c>
      <c r="AA17" s="971">
        <v>0</v>
      </c>
      <c r="AB17" s="971">
        <v>0</v>
      </c>
      <c r="AC17" s="971">
        <v>0</v>
      </c>
      <c r="AD17" s="972">
        <v>0</v>
      </c>
      <c r="AE17" s="973">
        <v>0</v>
      </c>
      <c r="AF17" s="28" t="s">
        <v>1195</v>
      </c>
      <c r="AG17" s="32" t="s">
        <v>563</v>
      </c>
    </row>
    <row r="18" spans="1:33" s="32" customFormat="1" ht="35.25" customHeight="1">
      <c r="A18" s="37" t="s">
        <v>119</v>
      </c>
      <c r="B18" s="28">
        <f t="shared" si="2"/>
        <v>0</v>
      </c>
      <c r="C18" s="29">
        <f t="shared" si="3"/>
        <v>0</v>
      </c>
      <c r="D18" s="29">
        <f t="shared" si="4"/>
        <v>0</v>
      </c>
      <c r="E18" s="29">
        <v>0</v>
      </c>
      <c r="F18" s="29">
        <v>0</v>
      </c>
      <c r="G18" s="29">
        <f t="shared" si="5"/>
        <v>0</v>
      </c>
      <c r="H18" s="970">
        <v>0</v>
      </c>
      <c r="I18" s="970">
        <v>0</v>
      </c>
      <c r="J18" s="970">
        <v>0</v>
      </c>
      <c r="K18" s="970">
        <v>0</v>
      </c>
      <c r="L18" s="970">
        <v>0</v>
      </c>
      <c r="M18" s="970">
        <v>0</v>
      </c>
      <c r="N18" s="970">
        <v>0</v>
      </c>
      <c r="O18" s="970">
        <v>0</v>
      </c>
      <c r="P18" s="970">
        <v>0</v>
      </c>
      <c r="Q18" s="970">
        <v>0</v>
      </c>
      <c r="R18" s="970">
        <v>0</v>
      </c>
      <c r="S18" s="970">
        <v>0</v>
      </c>
      <c r="T18" s="972">
        <v>0</v>
      </c>
      <c r="U18" s="971">
        <v>0</v>
      </c>
      <c r="V18" s="971">
        <v>0</v>
      </c>
      <c r="W18" s="972">
        <v>0</v>
      </c>
      <c r="X18" s="971">
        <v>0</v>
      </c>
      <c r="Y18" s="971">
        <v>0</v>
      </c>
      <c r="Z18" s="971">
        <v>0</v>
      </c>
      <c r="AA18" s="971">
        <v>0</v>
      </c>
      <c r="AB18" s="971">
        <v>0</v>
      </c>
      <c r="AC18" s="971">
        <v>0</v>
      </c>
      <c r="AD18" s="972">
        <v>0</v>
      </c>
      <c r="AE18" s="973">
        <v>0</v>
      </c>
      <c r="AF18" s="28" t="s">
        <v>1195</v>
      </c>
      <c r="AG18" s="32" t="s">
        <v>563</v>
      </c>
    </row>
    <row r="19" spans="1:33" s="32" customFormat="1" ht="35.25" customHeight="1">
      <c r="A19" s="37" t="s">
        <v>120</v>
      </c>
      <c r="B19" s="28">
        <f t="shared" si="2"/>
        <v>0</v>
      </c>
      <c r="C19" s="29">
        <f>SUM(E19,H19,T19,X19,AA19,AD19)</f>
        <v>0</v>
      </c>
      <c r="D19" s="29">
        <f t="shared" si="4"/>
        <v>0</v>
      </c>
      <c r="E19" s="29">
        <v>0</v>
      </c>
      <c r="F19" s="29">
        <v>0</v>
      </c>
      <c r="G19" s="29">
        <f t="shared" si="5"/>
        <v>0</v>
      </c>
      <c r="H19" s="970">
        <v>0</v>
      </c>
      <c r="I19" s="970">
        <v>0</v>
      </c>
      <c r="J19" s="970">
        <v>0</v>
      </c>
      <c r="K19" s="970">
        <v>0</v>
      </c>
      <c r="L19" s="970">
        <v>0</v>
      </c>
      <c r="M19" s="970">
        <v>0</v>
      </c>
      <c r="N19" s="970">
        <v>0</v>
      </c>
      <c r="O19" s="970">
        <v>0</v>
      </c>
      <c r="P19" s="970">
        <v>0</v>
      </c>
      <c r="Q19" s="970">
        <v>0</v>
      </c>
      <c r="R19" s="970">
        <v>0</v>
      </c>
      <c r="S19" s="970">
        <v>0</v>
      </c>
      <c r="T19" s="972">
        <v>0</v>
      </c>
      <c r="U19" s="971">
        <v>0</v>
      </c>
      <c r="V19" s="971">
        <v>0</v>
      </c>
      <c r="W19" s="972">
        <v>0</v>
      </c>
      <c r="X19" s="971">
        <v>0</v>
      </c>
      <c r="Y19" s="971">
        <v>0</v>
      </c>
      <c r="Z19" s="971">
        <v>0</v>
      </c>
      <c r="AA19" s="971">
        <v>0</v>
      </c>
      <c r="AB19" s="971">
        <v>0</v>
      </c>
      <c r="AC19" s="971">
        <v>0</v>
      </c>
      <c r="AD19" s="972">
        <v>0</v>
      </c>
      <c r="AE19" s="973">
        <v>0</v>
      </c>
      <c r="AF19" s="28" t="s">
        <v>1195</v>
      </c>
      <c r="AG19" s="32" t="s">
        <v>563</v>
      </c>
    </row>
    <row r="20" spans="1:33" s="32" customFormat="1" ht="35.25" customHeight="1">
      <c r="A20" s="37" t="s">
        <v>121</v>
      </c>
      <c r="B20" s="28">
        <f t="shared" si="2"/>
        <v>0</v>
      </c>
      <c r="C20" s="29">
        <f t="shared" si="3"/>
        <v>0</v>
      </c>
      <c r="D20" s="29">
        <f t="shared" si="4"/>
        <v>0</v>
      </c>
      <c r="E20" s="29">
        <v>0</v>
      </c>
      <c r="F20" s="29">
        <v>0</v>
      </c>
      <c r="G20" s="29">
        <f t="shared" si="5"/>
        <v>0</v>
      </c>
      <c r="H20" s="970">
        <v>0</v>
      </c>
      <c r="I20" s="970">
        <v>0</v>
      </c>
      <c r="J20" s="970">
        <v>0</v>
      </c>
      <c r="K20" s="970">
        <v>0</v>
      </c>
      <c r="L20" s="970">
        <v>0</v>
      </c>
      <c r="M20" s="970">
        <v>0</v>
      </c>
      <c r="N20" s="970">
        <v>0</v>
      </c>
      <c r="O20" s="970">
        <v>0</v>
      </c>
      <c r="P20" s="970">
        <v>0</v>
      </c>
      <c r="Q20" s="970">
        <v>0</v>
      </c>
      <c r="R20" s="970">
        <v>0</v>
      </c>
      <c r="S20" s="970">
        <v>0</v>
      </c>
      <c r="T20" s="972">
        <v>0</v>
      </c>
      <c r="U20" s="971">
        <v>0</v>
      </c>
      <c r="V20" s="971">
        <v>0</v>
      </c>
      <c r="W20" s="972">
        <v>0</v>
      </c>
      <c r="X20" s="971">
        <v>0</v>
      </c>
      <c r="Y20" s="971">
        <v>0</v>
      </c>
      <c r="Z20" s="971">
        <v>0</v>
      </c>
      <c r="AA20" s="971">
        <v>0</v>
      </c>
      <c r="AB20" s="971">
        <v>0</v>
      </c>
      <c r="AC20" s="971">
        <v>0</v>
      </c>
      <c r="AD20" s="972">
        <v>0</v>
      </c>
      <c r="AE20" s="973">
        <v>0</v>
      </c>
      <c r="AF20" s="28" t="s">
        <v>1195</v>
      </c>
      <c r="AG20" s="32" t="s">
        <v>563</v>
      </c>
    </row>
    <row r="21" spans="1:33" s="32" customFormat="1" ht="35.25" customHeight="1">
      <c r="A21" s="37" t="s">
        <v>122</v>
      </c>
      <c r="B21" s="28">
        <f t="shared" si="2"/>
        <v>0</v>
      </c>
      <c r="C21" s="29">
        <f t="shared" si="3"/>
        <v>0</v>
      </c>
      <c r="D21" s="29">
        <f t="shared" si="4"/>
        <v>0</v>
      </c>
      <c r="E21" s="29">
        <v>0</v>
      </c>
      <c r="F21" s="29">
        <v>0</v>
      </c>
      <c r="G21" s="29">
        <f t="shared" si="5"/>
        <v>0</v>
      </c>
      <c r="H21" s="970">
        <v>0</v>
      </c>
      <c r="I21" s="970">
        <v>0</v>
      </c>
      <c r="J21" s="970">
        <v>0</v>
      </c>
      <c r="K21" s="970">
        <v>0</v>
      </c>
      <c r="L21" s="970">
        <v>0</v>
      </c>
      <c r="M21" s="970">
        <v>0</v>
      </c>
      <c r="N21" s="970">
        <v>0</v>
      </c>
      <c r="O21" s="970">
        <v>0</v>
      </c>
      <c r="P21" s="970">
        <v>0</v>
      </c>
      <c r="Q21" s="970">
        <v>0</v>
      </c>
      <c r="R21" s="970">
        <v>0</v>
      </c>
      <c r="S21" s="970">
        <v>0</v>
      </c>
      <c r="T21" s="972">
        <v>0</v>
      </c>
      <c r="U21" s="971">
        <v>0</v>
      </c>
      <c r="V21" s="971">
        <v>0</v>
      </c>
      <c r="W21" s="972">
        <v>0</v>
      </c>
      <c r="X21" s="971">
        <v>0</v>
      </c>
      <c r="Y21" s="971">
        <v>0</v>
      </c>
      <c r="Z21" s="971">
        <v>0</v>
      </c>
      <c r="AA21" s="971">
        <v>0</v>
      </c>
      <c r="AB21" s="971">
        <v>0</v>
      </c>
      <c r="AC21" s="971">
        <v>0</v>
      </c>
      <c r="AD21" s="972">
        <v>0</v>
      </c>
      <c r="AE21" s="973">
        <v>0</v>
      </c>
      <c r="AF21" s="28" t="s">
        <v>1195</v>
      </c>
      <c r="AG21" s="32" t="s">
        <v>563</v>
      </c>
    </row>
    <row r="22" spans="1:33" s="32" customFormat="1" ht="35.25" customHeight="1">
      <c r="A22" s="37" t="s">
        <v>123</v>
      </c>
      <c r="B22" s="28">
        <f t="shared" si="2"/>
        <v>0</v>
      </c>
      <c r="C22" s="29">
        <f t="shared" si="3"/>
        <v>0</v>
      </c>
      <c r="D22" s="29">
        <f>SUM(I22,V22,Y22,AB22,AE22)</f>
        <v>0</v>
      </c>
      <c r="E22" s="29">
        <v>0</v>
      </c>
      <c r="F22" s="29">
        <v>0</v>
      </c>
      <c r="G22" s="29">
        <f t="shared" si="5"/>
        <v>0</v>
      </c>
      <c r="H22" s="970">
        <v>0</v>
      </c>
      <c r="I22" s="970">
        <v>0</v>
      </c>
      <c r="J22" s="970">
        <v>0</v>
      </c>
      <c r="K22" s="970">
        <v>0</v>
      </c>
      <c r="L22" s="970">
        <v>0</v>
      </c>
      <c r="M22" s="970">
        <v>0</v>
      </c>
      <c r="N22" s="970">
        <v>0</v>
      </c>
      <c r="O22" s="970">
        <v>0</v>
      </c>
      <c r="P22" s="970">
        <v>0</v>
      </c>
      <c r="Q22" s="970">
        <v>0</v>
      </c>
      <c r="R22" s="970">
        <v>0</v>
      </c>
      <c r="S22" s="970">
        <v>0</v>
      </c>
      <c r="T22" s="972">
        <v>0</v>
      </c>
      <c r="U22" s="971">
        <v>0</v>
      </c>
      <c r="V22" s="971">
        <v>0</v>
      </c>
      <c r="W22" s="972">
        <v>0</v>
      </c>
      <c r="X22" s="971">
        <v>0</v>
      </c>
      <c r="Y22" s="971">
        <v>0</v>
      </c>
      <c r="Z22" s="971">
        <v>0</v>
      </c>
      <c r="AA22" s="971">
        <v>0</v>
      </c>
      <c r="AB22" s="971">
        <v>0</v>
      </c>
      <c r="AC22" s="971">
        <v>0</v>
      </c>
      <c r="AD22" s="972">
        <v>0</v>
      </c>
      <c r="AE22" s="973">
        <v>0</v>
      </c>
      <c r="AF22" s="28" t="s">
        <v>1195</v>
      </c>
      <c r="AG22" s="32" t="s">
        <v>563</v>
      </c>
    </row>
    <row r="23" spans="1:33" s="32" customFormat="1" ht="35.25" customHeight="1" thickBot="1">
      <c r="A23" s="43" t="s">
        <v>124</v>
      </c>
      <c r="B23" s="103">
        <f t="shared" si="2"/>
        <v>0</v>
      </c>
      <c r="C23" s="104">
        <f>SUM(E23,H23,AA23:AE23)</f>
        <v>0</v>
      </c>
      <c r="D23" s="104">
        <f>SUM(F23,I23,AB23:AF23)</f>
        <v>0</v>
      </c>
      <c r="E23" s="104">
        <v>0</v>
      </c>
      <c r="F23" s="104">
        <v>0</v>
      </c>
      <c r="G23" s="104">
        <f t="shared" si="5"/>
        <v>0</v>
      </c>
      <c r="H23" s="969">
        <v>0</v>
      </c>
      <c r="I23" s="969">
        <v>0</v>
      </c>
      <c r="J23" s="969">
        <v>0</v>
      </c>
      <c r="K23" s="969">
        <v>0</v>
      </c>
      <c r="L23" s="969">
        <v>0</v>
      </c>
      <c r="M23" s="969">
        <v>0</v>
      </c>
      <c r="N23" s="969">
        <v>0</v>
      </c>
      <c r="O23" s="969">
        <v>0</v>
      </c>
      <c r="P23" s="969">
        <v>0</v>
      </c>
      <c r="Q23" s="969">
        <v>0</v>
      </c>
      <c r="R23" s="969">
        <v>0</v>
      </c>
      <c r="S23" s="969">
        <v>0</v>
      </c>
      <c r="T23" s="975">
        <v>0</v>
      </c>
      <c r="U23" s="974">
        <v>0</v>
      </c>
      <c r="V23" s="974">
        <v>0</v>
      </c>
      <c r="W23" s="975">
        <v>0</v>
      </c>
      <c r="X23" s="974">
        <v>0</v>
      </c>
      <c r="Y23" s="975">
        <v>0</v>
      </c>
      <c r="Z23" s="974">
        <v>0</v>
      </c>
      <c r="AA23" s="974">
        <v>0</v>
      </c>
      <c r="AB23" s="974">
        <v>0</v>
      </c>
      <c r="AC23" s="975">
        <v>0</v>
      </c>
      <c r="AD23" s="975">
        <v>0</v>
      </c>
      <c r="AE23" s="976">
        <v>0</v>
      </c>
      <c r="AF23" s="103" t="s">
        <v>1195</v>
      </c>
      <c r="AG23" s="32" t="s">
        <v>563</v>
      </c>
    </row>
    <row r="24" spans="1:33" s="9" customFormat="1" ht="29.25" customHeight="1">
      <c r="A24" s="8" t="s">
        <v>125</v>
      </c>
      <c r="B24" s="52"/>
      <c r="C24" s="52"/>
      <c r="D24" s="52"/>
      <c r="E24" s="52"/>
      <c r="F24" s="55"/>
      <c r="G24" s="52"/>
      <c r="H24" s="52"/>
      <c r="I24" s="52"/>
      <c r="J24" s="55"/>
      <c r="K24" s="55"/>
      <c r="L24" s="55"/>
      <c r="M24" s="55"/>
      <c r="O24" s="55"/>
      <c r="P24" s="1016" t="s">
        <v>90</v>
      </c>
      <c r="Q24" s="1016"/>
      <c r="R24" s="1016"/>
      <c r="S24" s="1016"/>
      <c r="T24" s="1016"/>
      <c r="U24" s="1016"/>
      <c r="V24" s="1016"/>
      <c r="W24" s="1016"/>
      <c r="X24" s="1016"/>
      <c r="Y24" s="1016"/>
      <c r="Z24" s="1016"/>
      <c r="AA24" s="1016"/>
      <c r="AB24" s="1016"/>
      <c r="AC24" s="1016"/>
      <c r="AD24" s="1016"/>
      <c r="AE24" s="1016"/>
      <c r="AF24" s="1016"/>
    </row>
  </sheetData>
  <mergeCells count="21">
    <mergeCell ref="R7:R8"/>
    <mergeCell ref="Z7:Z8"/>
    <mergeCell ref="AC7:AC8"/>
    <mergeCell ref="P24:AF24"/>
    <mergeCell ref="P7:P8"/>
    <mergeCell ref="A2:O2"/>
    <mergeCell ref="P2:AF2"/>
    <mergeCell ref="A5:A8"/>
    <mergeCell ref="I5:S5"/>
    <mergeCell ref="AF5:AF8"/>
    <mergeCell ref="T6:T8"/>
    <mergeCell ref="W6:W8"/>
    <mergeCell ref="F7:F8"/>
    <mergeCell ref="G7:G8"/>
    <mergeCell ref="J7:J8"/>
    <mergeCell ref="K7:K8"/>
    <mergeCell ref="L7:L8"/>
    <mergeCell ref="M7:M8"/>
    <mergeCell ref="N7:N8"/>
    <mergeCell ref="O7:O8"/>
    <mergeCell ref="Q7:Q8"/>
  </mergeCells>
  <phoneticPr fontId="4" type="noConversion"/>
  <printOptions horizontalCentered="1"/>
  <pageMargins left="0.45" right="0.35" top="0.86" bottom="0.39370078740157483" header="0.39370078740157483" footer="0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showGridLines="0" view="pageBreakPreview" zoomScaleNormal="75" workbookViewId="0">
      <selection activeCell="F14" sqref="F14"/>
    </sheetView>
  </sheetViews>
  <sheetFormatPr defaultRowHeight="15.75"/>
  <cols>
    <col min="1" max="1" width="9.125" style="163" customWidth="1"/>
    <col min="2" max="3" width="7.125" style="163" customWidth="1"/>
    <col min="4" max="4" width="7.25" style="163" customWidth="1"/>
    <col min="5" max="5" width="7.5" style="163" customWidth="1"/>
    <col min="6" max="6" width="6.375" style="163" customWidth="1"/>
    <col min="7" max="7" width="7" style="163" customWidth="1"/>
    <col min="8" max="8" width="6.625" style="163" customWidth="1"/>
    <col min="9" max="9" width="7.375" style="163" customWidth="1"/>
    <col min="10" max="10" width="9.375" style="163" customWidth="1"/>
    <col min="11" max="11" width="13.75" style="163" customWidth="1"/>
    <col min="12" max="12" width="9.375" style="164" customWidth="1"/>
    <col min="13" max="13" width="10.875" style="163" customWidth="1"/>
    <col min="14" max="16" width="10.125" style="163" customWidth="1"/>
    <col min="17" max="17" width="10.375" style="165" customWidth="1"/>
    <col min="18" max="18" width="10" style="165" customWidth="1"/>
    <col min="19" max="19" width="13.125" style="165" customWidth="1"/>
    <col min="20" max="20" width="10.375" style="163" customWidth="1"/>
    <col min="21" max="21" width="9.125" style="163" customWidth="1"/>
    <col min="22" max="22" width="8.75" style="163" customWidth="1"/>
    <col min="23" max="23" width="9.25" style="165" customWidth="1"/>
    <col min="24" max="24" width="9.375" style="165" customWidth="1"/>
    <col min="25" max="25" width="10.75" style="165" customWidth="1"/>
    <col min="26" max="26" width="14" style="165" customWidth="1"/>
    <col min="27" max="27" width="9.25" style="165" customWidth="1"/>
    <col min="28" max="28" width="9.125" style="165" customWidth="1"/>
    <col min="29" max="29" width="11.5" style="165" customWidth="1"/>
    <col min="30" max="30" width="11.75" style="166" customWidth="1"/>
    <col min="31" max="32" width="7.625" style="165" customWidth="1"/>
    <col min="33" max="33" width="6.75" style="165" customWidth="1"/>
    <col min="34" max="34" width="7.75" style="165" customWidth="1"/>
    <col min="35" max="35" width="6.75" style="165" customWidth="1"/>
    <col min="36" max="36" width="7.375" style="165" customWidth="1"/>
    <col min="37" max="37" width="9.125" style="165" customWidth="1"/>
    <col min="38" max="257" width="9" style="165"/>
    <col min="258" max="258" width="9.125" style="165" customWidth="1"/>
    <col min="259" max="259" width="7.125" style="165" customWidth="1"/>
    <col min="260" max="260" width="7.25" style="165" customWidth="1"/>
    <col min="261" max="261" width="7.5" style="165" customWidth="1"/>
    <col min="262" max="262" width="6.375" style="165" customWidth="1"/>
    <col min="263" max="263" width="7" style="165" customWidth="1"/>
    <col min="264" max="264" width="6.625" style="165" customWidth="1"/>
    <col min="265" max="265" width="7.375" style="165" customWidth="1"/>
    <col min="266" max="266" width="9.375" style="165" customWidth="1"/>
    <col min="267" max="267" width="13.75" style="165" customWidth="1"/>
    <col min="268" max="268" width="9.375" style="165" customWidth="1"/>
    <col min="269" max="269" width="10.875" style="165" customWidth="1"/>
    <col min="270" max="272" width="10.125" style="165" customWidth="1"/>
    <col min="273" max="273" width="10.375" style="165" customWidth="1"/>
    <col min="274" max="274" width="10" style="165" customWidth="1"/>
    <col min="275" max="275" width="13.125" style="165" customWidth="1"/>
    <col min="276" max="276" width="10.375" style="165" customWidth="1"/>
    <col min="277" max="277" width="9.125" style="165" customWidth="1"/>
    <col min="278" max="278" width="8.75" style="165" customWidth="1"/>
    <col min="279" max="279" width="9.25" style="165" customWidth="1"/>
    <col min="280" max="280" width="9.375" style="165" customWidth="1"/>
    <col min="281" max="281" width="10.75" style="165" customWidth="1"/>
    <col min="282" max="282" width="14" style="165" customWidth="1"/>
    <col min="283" max="283" width="9.25" style="165" customWidth="1"/>
    <col min="284" max="284" width="9.125" style="165" customWidth="1"/>
    <col min="285" max="285" width="11.5" style="165" customWidth="1"/>
    <col min="286" max="286" width="11.75" style="165" customWidth="1"/>
    <col min="287" max="288" width="7.625" style="165" customWidth="1"/>
    <col min="289" max="289" width="6.75" style="165" customWidth="1"/>
    <col min="290" max="290" width="7.75" style="165" customWidth="1"/>
    <col min="291" max="291" width="6.75" style="165" customWidth="1"/>
    <col min="292" max="292" width="7.375" style="165" customWidth="1"/>
    <col min="293" max="293" width="9.125" style="165" customWidth="1"/>
    <col min="294" max="513" width="9" style="165"/>
    <col min="514" max="514" width="9.125" style="165" customWidth="1"/>
    <col min="515" max="515" width="7.125" style="165" customWidth="1"/>
    <col min="516" max="516" width="7.25" style="165" customWidth="1"/>
    <col min="517" max="517" width="7.5" style="165" customWidth="1"/>
    <col min="518" max="518" width="6.375" style="165" customWidth="1"/>
    <col min="519" max="519" width="7" style="165" customWidth="1"/>
    <col min="520" max="520" width="6.625" style="165" customWidth="1"/>
    <col min="521" max="521" width="7.375" style="165" customWidth="1"/>
    <col min="522" max="522" width="9.375" style="165" customWidth="1"/>
    <col min="523" max="523" width="13.75" style="165" customWidth="1"/>
    <col min="524" max="524" width="9.375" style="165" customWidth="1"/>
    <col min="525" max="525" width="10.875" style="165" customWidth="1"/>
    <col min="526" max="528" width="10.125" style="165" customWidth="1"/>
    <col min="529" max="529" width="10.375" style="165" customWidth="1"/>
    <col min="530" max="530" width="10" style="165" customWidth="1"/>
    <col min="531" max="531" width="13.125" style="165" customWidth="1"/>
    <col min="532" max="532" width="10.375" style="165" customWidth="1"/>
    <col min="533" max="533" width="9.125" style="165" customWidth="1"/>
    <col min="534" max="534" width="8.75" style="165" customWidth="1"/>
    <col min="535" max="535" width="9.25" style="165" customWidth="1"/>
    <col min="536" max="536" width="9.375" style="165" customWidth="1"/>
    <col min="537" max="537" width="10.75" style="165" customWidth="1"/>
    <col min="538" max="538" width="14" style="165" customWidth="1"/>
    <col min="539" max="539" width="9.25" style="165" customWidth="1"/>
    <col min="540" max="540" width="9.125" style="165" customWidth="1"/>
    <col min="541" max="541" width="11.5" style="165" customWidth="1"/>
    <col min="542" max="542" width="11.75" style="165" customWidth="1"/>
    <col min="543" max="544" width="7.625" style="165" customWidth="1"/>
    <col min="545" max="545" width="6.75" style="165" customWidth="1"/>
    <col min="546" max="546" width="7.75" style="165" customWidth="1"/>
    <col min="547" max="547" width="6.75" style="165" customWidth="1"/>
    <col min="548" max="548" width="7.375" style="165" customWidth="1"/>
    <col min="549" max="549" width="9.125" style="165" customWidth="1"/>
    <col min="550" max="769" width="9" style="165"/>
    <col min="770" max="770" width="9.125" style="165" customWidth="1"/>
    <col min="771" max="771" width="7.125" style="165" customWidth="1"/>
    <col min="772" max="772" width="7.25" style="165" customWidth="1"/>
    <col min="773" max="773" width="7.5" style="165" customWidth="1"/>
    <col min="774" max="774" width="6.375" style="165" customWidth="1"/>
    <col min="775" max="775" width="7" style="165" customWidth="1"/>
    <col min="776" max="776" width="6.625" style="165" customWidth="1"/>
    <col min="777" max="777" width="7.375" style="165" customWidth="1"/>
    <col min="778" max="778" width="9.375" style="165" customWidth="1"/>
    <col min="779" max="779" width="13.75" style="165" customWidth="1"/>
    <col min="780" max="780" width="9.375" style="165" customWidth="1"/>
    <col min="781" max="781" width="10.875" style="165" customWidth="1"/>
    <col min="782" max="784" width="10.125" style="165" customWidth="1"/>
    <col min="785" max="785" width="10.375" style="165" customWidth="1"/>
    <col min="786" max="786" width="10" style="165" customWidth="1"/>
    <col min="787" max="787" width="13.125" style="165" customWidth="1"/>
    <col min="788" max="788" width="10.375" style="165" customWidth="1"/>
    <col min="789" max="789" width="9.125" style="165" customWidth="1"/>
    <col min="790" max="790" width="8.75" style="165" customWidth="1"/>
    <col min="791" max="791" width="9.25" style="165" customWidth="1"/>
    <col min="792" max="792" width="9.375" style="165" customWidth="1"/>
    <col min="793" max="793" width="10.75" style="165" customWidth="1"/>
    <col min="794" max="794" width="14" style="165" customWidth="1"/>
    <col min="795" max="795" width="9.25" style="165" customWidth="1"/>
    <col min="796" max="796" width="9.125" style="165" customWidth="1"/>
    <col min="797" max="797" width="11.5" style="165" customWidth="1"/>
    <col min="798" max="798" width="11.75" style="165" customWidth="1"/>
    <col min="799" max="800" width="7.625" style="165" customWidth="1"/>
    <col min="801" max="801" width="6.75" style="165" customWidth="1"/>
    <col min="802" max="802" width="7.75" style="165" customWidth="1"/>
    <col min="803" max="803" width="6.75" style="165" customWidth="1"/>
    <col min="804" max="804" width="7.375" style="165" customWidth="1"/>
    <col min="805" max="805" width="9.125" style="165" customWidth="1"/>
    <col min="806" max="1025" width="9" style="165"/>
    <col min="1026" max="1026" width="9.125" style="165" customWidth="1"/>
    <col min="1027" max="1027" width="7.125" style="165" customWidth="1"/>
    <col min="1028" max="1028" width="7.25" style="165" customWidth="1"/>
    <col min="1029" max="1029" width="7.5" style="165" customWidth="1"/>
    <col min="1030" max="1030" width="6.375" style="165" customWidth="1"/>
    <col min="1031" max="1031" width="7" style="165" customWidth="1"/>
    <col min="1032" max="1032" width="6.625" style="165" customWidth="1"/>
    <col min="1033" max="1033" width="7.375" style="165" customWidth="1"/>
    <col min="1034" max="1034" width="9.375" style="165" customWidth="1"/>
    <col min="1035" max="1035" width="13.75" style="165" customWidth="1"/>
    <col min="1036" max="1036" width="9.375" style="165" customWidth="1"/>
    <col min="1037" max="1037" width="10.875" style="165" customWidth="1"/>
    <col min="1038" max="1040" width="10.125" style="165" customWidth="1"/>
    <col min="1041" max="1041" width="10.375" style="165" customWidth="1"/>
    <col min="1042" max="1042" width="10" style="165" customWidth="1"/>
    <col min="1043" max="1043" width="13.125" style="165" customWidth="1"/>
    <col min="1044" max="1044" width="10.375" style="165" customWidth="1"/>
    <col min="1045" max="1045" width="9.125" style="165" customWidth="1"/>
    <col min="1046" max="1046" width="8.75" style="165" customWidth="1"/>
    <col min="1047" max="1047" width="9.25" style="165" customWidth="1"/>
    <col min="1048" max="1048" width="9.375" style="165" customWidth="1"/>
    <col min="1049" max="1049" width="10.75" style="165" customWidth="1"/>
    <col min="1050" max="1050" width="14" style="165" customWidth="1"/>
    <col min="1051" max="1051" width="9.25" style="165" customWidth="1"/>
    <col min="1052" max="1052" width="9.125" style="165" customWidth="1"/>
    <col min="1053" max="1053" width="11.5" style="165" customWidth="1"/>
    <col min="1054" max="1054" width="11.75" style="165" customWidth="1"/>
    <col min="1055" max="1056" width="7.625" style="165" customWidth="1"/>
    <col min="1057" max="1057" width="6.75" style="165" customWidth="1"/>
    <col min="1058" max="1058" width="7.75" style="165" customWidth="1"/>
    <col min="1059" max="1059" width="6.75" style="165" customWidth="1"/>
    <col min="1060" max="1060" width="7.375" style="165" customWidth="1"/>
    <col min="1061" max="1061" width="9.125" style="165" customWidth="1"/>
    <col min="1062" max="1281" width="9" style="165"/>
    <col min="1282" max="1282" width="9.125" style="165" customWidth="1"/>
    <col min="1283" max="1283" width="7.125" style="165" customWidth="1"/>
    <col min="1284" max="1284" width="7.25" style="165" customWidth="1"/>
    <col min="1285" max="1285" width="7.5" style="165" customWidth="1"/>
    <col min="1286" max="1286" width="6.375" style="165" customWidth="1"/>
    <col min="1287" max="1287" width="7" style="165" customWidth="1"/>
    <col min="1288" max="1288" width="6.625" style="165" customWidth="1"/>
    <col min="1289" max="1289" width="7.375" style="165" customWidth="1"/>
    <col min="1290" max="1290" width="9.375" style="165" customWidth="1"/>
    <col min="1291" max="1291" width="13.75" style="165" customWidth="1"/>
    <col min="1292" max="1292" width="9.375" style="165" customWidth="1"/>
    <col min="1293" max="1293" width="10.875" style="165" customWidth="1"/>
    <col min="1294" max="1296" width="10.125" style="165" customWidth="1"/>
    <col min="1297" max="1297" width="10.375" style="165" customWidth="1"/>
    <col min="1298" max="1298" width="10" style="165" customWidth="1"/>
    <col min="1299" max="1299" width="13.125" style="165" customWidth="1"/>
    <col min="1300" max="1300" width="10.375" style="165" customWidth="1"/>
    <col min="1301" max="1301" width="9.125" style="165" customWidth="1"/>
    <col min="1302" max="1302" width="8.75" style="165" customWidth="1"/>
    <col min="1303" max="1303" width="9.25" style="165" customWidth="1"/>
    <col min="1304" max="1304" width="9.375" style="165" customWidth="1"/>
    <col min="1305" max="1305" width="10.75" style="165" customWidth="1"/>
    <col min="1306" max="1306" width="14" style="165" customWidth="1"/>
    <col min="1307" max="1307" width="9.25" style="165" customWidth="1"/>
    <col min="1308" max="1308" width="9.125" style="165" customWidth="1"/>
    <col min="1309" max="1309" width="11.5" style="165" customWidth="1"/>
    <col min="1310" max="1310" width="11.75" style="165" customWidth="1"/>
    <col min="1311" max="1312" width="7.625" style="165" customWidth="1"/>
    <col min="1313" max="1313" width="6.75" style="165" customWidth="1"/>
    <col min="1314" max="1314" width="7.75" style="165" customWidth="1"/>
    <col min="1315" max="1315" width="6.75" style="165" customWidth="1"/>
    <col min="1316" max="1316" width="7.375" style="165" customWidth="1"/>
    <col min="1317" max="1317" width="9.125" style="165" customWidth="1"/>
    <col min="1318" max="1537" width="9" style="165"/>
    <col min="1538" max="1538" width="9.125" style="165" customWidth="1"/>
    <col min="1539" max="1539" width="7.125" style="165" customWidth="1"/>
    <col min="1540" max="1540" width="7.25" style="165" customWidth="1"/>
    <col min="1541" max="1541" width="7.5" style="165" customWidth="1"/>
    <col min="1542" max="1542" width="6.375" style="165" customWidth="1"/>
    <col min="1543" max="1543" width="7" style="165" customWidth="1"/>
    <col min="1544" max="1544" width="6.625" style="165" customWidth="1"/>
    <col min="1545" max="1545" width="7.375" style="165" customWidth="1"/>
    <col min="1546" max="1546" width="9.375" style="165" customWidth="1"/>
    <col min="1547" max="1547" width="13.75" style="165" customWidth="1"/>
    <col min="1548" max="1548" width="9.375" style="165" customWidth="1"/>
    <col min="1549" max="1549" width="10.875" style="165" customWidth="1"/>
    <col min="1550" max="1552" width="10.125" style="165" customWidth="1"/>
    <col min="1553" max="1553" width="10.375" style="165" customWidth="1"/>
    <col min="1554" max="1554" width="10" style="165" customWidth="1"/>
    <col min="1555" max="1555" width="13.125" style="165" customWidth="1"/>
    <col min="1556" max="1556" width="10.375" style="165" customWidth="1"/>
    <col min="1557" max="1557" width="9.125" style="165" customWidth="1"/>
    <col min="1558" max="1558" width="8.75" style="165" customWidth="1"/>
    <col min="1559" max="1559" width="9.25" style="165" customWidth="1"/>
    <col min="1560" max="1560" width="9.375" style="165" customWidth="1"/>
    <col min="1561" max="1561" width="10.75" style="165" customWidth="1"/>
    <col min="1562" max="1562" width="14" style="165" customWidth="1"/>
    <col min="1563" max="1563" width="9.25" style="165" customWidth="1"/>
    <col min="1564" max="1564" width="9.125" style="165" customWidth="1"/>
    <col min="1565" max="1565" width="11.5" style="165" customWidth="1"/>
    <col min="1566" max="1566" width="11.75" style="165" customWidth="1"/>
    <col min="1567" max="1568" width="7.625" style="165" customWidth="1"/>
    <col min="1569" max="1569" width="6.75" style="165" customWidth="1"/>
    <col min="1570" max="1570" width="7.75" style="165" customWidth="1"/>
    <col min="1571" max="1571" width="6.75" style="165" customWidth="1"/>
    <col min="1572" max="1572" width="7.375" style="165" customWidth="1"/>
    <col min="1573" max="1573" width="9.125" style="165" customWidth="1"/>
    <col min="1574" max="1793" width="9" style="165"/>
    <col min="1794" max="1794" width="9.125" style="165" customWidth="1"/>
    <col min="1795" max="1795" width="7.125" style="165" customWidth="1"/>
    <col min="1796" max="1796" width="7.25" style="165" customWidth="1"/>
    <col min="1797" max="1797" width="7.5" style="165" customWidth="1"/>
    <col min="1798" max="1798" width="6.375" style="165" customWidth="1"/>
    <col min="1799" max="1799" width="7" style="165" customWidth="1"/>
    <col min="1800" max="1800" width="6.625" style="165" customWidth="1"/>
    <col min="1801" max="1801" width="7.375" style="165" customWidth="1"/>
    <col min="1802" max="1802" width="9.375" style="165" customWidth="1"/>
    <col min="1803" max="1803" width="13.75" style="165" customWidth="1"/>
    <col min="1804" max="1804" width="9.375" style="165" customWidth="1"/>
    <col min="1805" max="1805" width="10.875" style="165" customWidth="1"/>
    <col min="1806" max="1808" width="10.125" style="165" customWidth="1"/>
    <col min="1809" max="1809" width="10.375" style="165" customWidth="1"/>
    <col min="1810" max="1810" width="10" style="165" customWidth="1"/>
    <col min="1811" max="1811" width="13.125" style="165" customWidth="1"/>
    <col min="1812" max="1812" width="10.375" style="165" customWidth="1"/>
    <col min="1813" max="1813" width="9.125" style="165" customWidth="1"/>
    <col min="1814" max="1814" width="8.75" style="165" customWidth="1"/>
    <col min="1815" max="1815" width="9.25" style="165" customWidth="1"/>
    <col min="1816" max="1816" width="9.375" style="165" customWidth="1"/>
    <col min="1817" max="1817" width="10.75" style="165" customWidth="1"/>
    <col min="1818" max="1818" width="14" style="165" customWidth="1"/>
    <col min="1819" max="1819" width="9.25" style="165" customWidth="1"/>
    <col min="1820" max="1820" width="9.125" style="165" customWidth="1"/>
    <col min="1821" max="1821" width="11.5" style="165" customWidth="1"/>
    <col min="1822" max="1822" width="11.75" style="165" customWidth="1"/>
    <col min="1823" max="1824" width="7.625" style="165" customWidth="1"/>
    <col min="1825" max="1825" width="6.75" style="165" customWidth="1"/>
    <col min="1826" max="1826" width="7.75" style="165" customWidth="1"/>
    <col min="1827" max="1827" width="6.75" style="165" customWidth="1"/>
    <col min="1828" max="1828" width="7.375" style="165" customWidth="1"/>
    <col min="1829" max="1829" width="9.125" style="165" customWidth="1"/>
    <col min="1830" max="2049" width="9" style="165"/>
    <col min="2050" max="2050" width="9.125" style="165" customWidth="1"/>
    <col min="2051" max="2051" width="7.125" style="165" customWidth="1"/>
    <col min="2052" max="2052" width="7.25" style="165" customWidth="1"/>
    <col min="2053" max="2053" width="7.5" style="165" customWidth="1"/>
    <col min="2054" max="2054" width="6.375" style="165" customWidth="1"/>
    <col min="2055" max="2055" width="7" style="165" customWidth="1"/>
    <col min="2056" max="2056" width="6.625" style="165" customWidth="1"/>
    <col min="2057" max="2057" width="7.375" style="165" customWidth="1"/>
    <col min="2058" max="2058" width="9.375" style="165" customWidth="1"/>
    <col min="2059" max="2059" width="13.75" style="165" customWidth="1"/>
    <col min="2060" max="2060" width="9.375" style="165" customWidth="1"/>
    <col min="2061" max="2061" width="10.875" style="165" customWidth="1"/>
    <col min="2062" max="2064" width="10.125" style="165" customWidth="1"/>
    <col min="2065" max="2065" width="10.375" style="165" customWidth="1"/>
    <col min="2066" max="2066" width="10" style="165" customWidth="1"/>
    <col min="2067" max="2067" width="13.125" style="165" customWidth="1"/>
    <col min="2068" max="2068" width="10.375" style="165" customWidth="1"/>
    <col min="2069" max="2069" width="9.125" style="165" customWidth="1"/>
    <col min="2070" max="2070" width="8.75" style="165" customWidth="1"/>
    <col min="2071" max="2071" width="9.25" style="165" customWidth="1"/>
    <col min="2072" max="2072" width="9.375" style="165" customWidth="1"/>
    <col min="2073" max="2073" width="10.75" style="165" customWidth="1"/>
    <col min="2074" max="2074" width="14" style="165" customWidth="1"/>
    <col min="2075" max="2075" width="9.25" style="165" customWidth="1"/>
    <col min="2076" max="2076" width="9.125" style="165" customWidth="1"/>
    <col min="2077" max="2077" width="11.5" style="165" customWidth="1"/>
    <col min="2078" max="2078" width="11.75" style="165" customWidth="1"/>
    <col min="2079" max="2080" width="7.625" style="165" customWidth="1"/>
    <col min="2081" max="2081" width="6.75" style="165" customWidth="1"/>
    <col min="2082" max="2082" width="7.75" style="165" customWidth="1"/>
    <col min="2083" max="2083" width="6.75" style="165" customWidth="1"/>
    <col min="2084" max="2084" width="7.375" style="165" customWidth="1"/>
    <col min="2085" max="2085" width="9.125" style="165" customWidth="1"/>
    <col min="2086" max="2305" width="9" style="165"/>
    <col min="2306" max="2306" width="9.125" style="165" customWidth="1"/>
    <col min="2307" max="2307" width="7.125" style="165" customWidth="1"/>
    <col min="2308" max="2308" width="7.25" style="165" customWidth="1"/>
    <col min="2309" max="2309" width="7.5" style="165" customWidth="1"/>
    <col min="2310" max="2310" width="6.375" style="165" customWidth="1"/>
    <col min="2311" max="2311" width="7" style="165" customWidth="1"/>
    <col min="2312" max="2312" width="6.625" style="165" customWidth="1"/>
    <col min="2313" max="2313" width="7.375" style="165" customWidth="1"/>
    <col min="2314" max="2314" width="9.375" style="165" customWidth="1"/>
    <col min="2315" max="2315" width="13.75" style="165" customWidth="1"/>
    <col min="2316" max="2316" width="9.375" style="165" customWidth="1"/>
    <col min="2317" max="2317" width="10.875" style="165" customWidth="1"/>
    <col min="2318" max="2320" width="10.125" style="165" customWidth="1"/>
    <col min="2321" max="2321" width="10.375" style="165" customWidth="1"/>
    <col min="2322" max="2322" width="10" style="165" customWidth="1"/>
    <col min="2323" max="2323" width="13.125" style="165" customWidth="1"/>
    <col min="2324" max="2324" width="10.375" style="165" customWidth="1"/>
    <col min="2325" max="2325" width="9.125" style="165" customWidth="1"/>
    <col min="2326" max="2326" width="8.75" style="165" customWidth="1"/>
    <col min="2327" max="2327" width="9.25" style="165" customWidth="1"/>
    <col min="2328" max="2328" width="9.375" style="165" customWidth="1"/>
    <col min="2329" max="2329" width="10.75" style="165" customWidth="1"/>
    <col min="2330" max="2330" width="14" style="165" customWidth="1"/>
    <col min="2331" max="2331" width="9.25" style="165" customWidth="1"/>
    <col min="2332" max="2332" width="9.125" style="165" customWidth="1"/>
    <col min="2333" max="2333" width="11.5" style="165" customWidth="1"/>
    <col min="2334" max="2334" width="11.75" style="165" customWidth="1"/>
    <col min="2335" max="2336" width="7.625" style="165" customWidth="1"/>
    <col min="2337" max="2337" width="6.75" style="165" customWidth="1"/>
    <col min="2338" max="2338" width="7.75" style="165" customWidth="1"/>
    <col min="2339" max="2339" width="6.75" style="165" customWidth="1"/>
    <col min="2340" max="2340" width="7.375" style="165" customWidth="1"/>
    <col min="2341" max="2341" width="9.125" style="165" customWidth="1"/>
    <col min="2342" max="2561" width="9" style="165"/>
    <col min="2562" max="2562" width="9.125" style="165" customWidth="1"/>
    <col min="2563" max="2563" width="7.125" style="165" customWidth="1"/>
    <col min="2564" max="2564" width="7.25" style="165" customWidth="1"/>
    <col min="2565" max="2565" width="7.5" style="165" customWidth="1"/>
    <col min="2566" max="2566" width="6.375" style="165" customWidth="1"/>
    <col min="2567" max="2567" width="7" style="165" customWidth="1"/>
    <col min="2568" max="2568" width="6.625" style="165" customWidth="1"/>
    <col min="2569" max="2569" width="7.375" style="165" customWidth="1"/>
    <col min="2570" max="2570" width="9.375" style="165" customWidth="1"/>
    <col min="2571" max="2571" width="13.75" style="165" customWidth="1"/>
    <col min="2572" max="2572" width="9.375" style="165" customWidth="1"/>
    <col min="2573" max="2573" width="10.875" style="165" customWidth="1"/>
    <col min="2574" max="2576" width="10.125" style="165" customWidth="1"/>
    <col min="2577" max="2577" width="10.375" style="165" customWidth="1"/>
    <col min="2578" max="2578" width="10" style="165" customWidth="1"/>
    <col min="2579" max="2579" width="13.125" style="165" customWidth="1"/>
    <col min="2580" max="2580" width="10.375" style="165" customWidth="1"/>
    <col min="2581" max="2581" width="9.125" style="165" customWidth="1"/>
    <col min="2582" max="2582" width="8.75" style="165" customWidth="1"/>
    <col min="2583" max="2583" width="9.25" style="165" customWidth="1"/>
    <col min="2584" max="2584" width="9.375" style="165" customWidth="1"/>
    <col min="2585" max="2585" width="10.75" style="165" customWidth="1"/>
    <col min="2586" max="2586" width="14" style="165" customWidth="1"/>
    <col min="2587" max="2587" width="9.25" style="165" customWidth="1"/>
    <col min="2588" max="2588" width="9.125" style="165" customWidth="1"/>
    <col min="2589" max="2589" width="11.5" style="165" customWidth="1"/>
    <col min="2590" max="2590" width="11.75" style="165" customWidth="1"/>
    <col min="2591" max="2592" width="7.625" style="165" customWidth="1"/>
    <col min="2593" max="2593" width="6.75" style="165" customWidth="1"/>
    <col min="2594" max="2594" width="7.75" style="165" customWidth="1"/>
    <col min="2595" max="2595" width="6.75" style="165" customWidth="1"/>
    <col min="2596" max="2596" width="7.375" style="165" customWidth="1"/>
    <col min="2597" max="2597" width="9.125" style="165" customWidth="1"/>
    <col min="2598" max="2817" width="9" style="165"/>
    <col min="2818" max="2818" width="9.125" style="165" customWidth="1"/>
    <col min="2819" max="2819" width="7.125" style="165" customWidth="1"/>
    <col min="2820" max="2820" width="7.25" style="165" customWidth="1"/>
    <col min="2821" max="2821" width="7.5" style="165" customWidth="1"/>
    <col min="2822" max="2822" width="6.375" style="165" customWidth="1"/>
    <col min="2823" max="2823" width="7" style="165" customWidth="1"/>
    <col min="2824" max="2824" width="6.625" style="165" customWidth="1"/>
    <col min="2825" max="2825" width="7.375" style="165" customWidth="1"/>
    <col min="2826" max="2826" width="9.375" style="165" customWidth="1"/>
    <col min="2827" max="2827" width="13.75" style="165" customWidth="1"/>
    <col min="2828" max="2828" width="9.375" style="165" customWidth="1"/>
    <col min="2829" max="2829" width="10.875" style="165" customWidth="1"/>
    <col min="2830" max="2832" width="10.125" style="165" customWidth="1"/>
    <col min="2833" max="2833" width="10.375" style="165" customWidth="1"/>
    <col min="2834" max="2834" width="10" style="165" customWidth="1"/>
    <col min="2835" max="2835" width="13.125" style="165" customWidth="1"/>
    <col min="2836" max="2836" width="10.375" style="165" customWidth="1"/>
    <col min="2837" max="2837" width="9.125" style="165" customWidth="1"/>
    <col min="2838" max="2838" width="8.75" style="165" customWidth="1"/>
    <col min="2839" max="2839" width="9.25" style="165" customWidth="1"/>
    <col min="2840" max="2840" width="9.375" style="165" customWidth="1"/>
    <col min="2841" max="2841" width="10.75" style="165" customWidth="1"/>
    <col min="2842" max="2842" width="14" style="165" customWidth="1"/>
    <col min="2843" max="2843" width="9.25" style="165" customWidth="1"/>
    <col min="2844" max="2844" width="9.125" style="165" customWidth="1"/>
    <col min="2845" max="2845" width="11.5" style="165" customWidth="1"/>
    <col min="2846" max="2846" width="11.75" style="165" customWidth="1"/>
    <col min="2847" max="2848" width="7.625" style="165" customWidth="1"/>
    <col min="2849" max="2849" width="6.75" style="165" customWidth="1"/>
    <col min="2850" max="2850" width="7.75" style="165" customWidth="1"/>
    <col min="2851" max="2851" width="6.75" style="165" customWidth="1"/>
    <col min="2852" max="2852" width="7.375" style="165" customWidth="1"/>
    <col min="2853" max="2853" width="9.125" style="165" customWidth="1"/>
    <col min="2854" max="3073" width="9" style="165"/>
    <col min="3074" max="3074" width="9.125" style="165" customWidth="1"/>
    <col min="3075" max="3075" width="7.125" style="165" customWidth="1"/>
    <col min="3076" max="3076" width="7.25" style="165" customWidth="1"/>
    <col min="3077" max="3077" width="7.5" style="165" customWidth="1"/>
    <col min="3078" max="3078" width="6.375" style="165" customWidth="1"/>
    <col min="3079" max="3079" width="7" style="165" customWidth="1"/>
    <col min="3080" max="3080" width="6.625" style="165" customWidth="1"/>
    <col min="3081" max="3081" width="7.375" style="165" customWidth="1"/>
    <col min="3082" max="3082" width="9.375" style="165" customWidth="1"/>
    <col min="3083" max="3083" width="13.75" style="165" customWidth="1"/>
    <col min="3084" max="3084" width="9.375" style="165" customWidth="1"/>
    <col min="3085" max="3085" width="10.875" style="165" customWidth="1"/>
    <col min="3086" max="3088" width="10.125" style="165" customWidth="1"/>
    <col min="3089" max="3089" width="10.375" style="165" customWidth="1"/>
    <col min="3090" max="3090" width="10" style="165" customWidth="1"/>
    <col min="3091" max="3091" width="13.125" style="165" customWidth="1"/>
    <col min="3092" max="3092" width="10.375" style="165" customWidth="1"/>
    <col min="3093" max="3093" width="9.125" style="165" customWidth="1"/>
    <col min="3094" max="3094" width="8.75" style="165" customWidth="1"/>
    <col min="3095" max="3095" width="9.25" style="165" customWidth="1"/>
    <col min="3096" max="3096" width="9.375" style="165" customWidth="1"/>
    <col min="3097" max="3097" width="10.75" style="165" customWidth="1"/>
    <col min="3098" max="3098" width="14" style="165" customWidth="1"/>
    <col min="3099" max="3099" width="9.25" style="165" customWidth="1"/>
    <col min="3100" max="3100" width="9.125" style="165" customWidth="1"/>
    <col min="3101" max="3101" width="11.5" style="165" customWidth="1"/>
    <col min="3102" max="3102" width="11.75" style="165" customWidth="1"/>
    <col min="3103" max="3104" width="7.625" style="165" customWidth="1"/>
    <col min="3105" max="3105" width="6.75" style="165" customWidth="1"/>
    <col min="3106" max="3106" width="7.75" style="165" customWidth="1"/>
    <col min="3107" max="3107" width="6.75" style="165" customWidth="1"/>
    <col min="3108" max="3108" width="7.375" style="165" customWidth="1"/>
    <col min="3109" max="3109" width="9.125" style="165" customWidth="1"/>
    <col min="3110" max="3329" width="9" style="165"/>
    <col min="3330" max="3330" width="9.125" style="165" customWidth="1"/>
    <col min="3331" max="3331" width="7.125" style="165" customWidth="1"/>
    <col min="3332" max="3332" width="7.25" style="165" customWidth="1"/>
    <col min="3333" max="3333" width="7.5" style="165" customWidth="1"/>
    <col min="3334" max="3334" width="6.375" style="165" customWidth="1"/>
    <col min="3335" max="3335" width="7" style="165" customWidth="1"/>
    <col min="3336" max="3336" width="6.625" style="165" customWidth="1"/>
    <col min="3337" max="3337" width="7.375" style="165" customWidth="1"/>
    <col min="3338" max="3338" width="9.375" style="165" customWidth="1"/>
    <col min="3339" max="3339" width="13.75" style="165" customWidth="1"/>
    <col min="3340" max="3340" width="9.375" style="165" customWidth="1"/>
    <col min="3341" max="3341" width="10.875" style="165" customWidth="1"/>
    <col min="3342" max="3344" width="10.125" style="165" customWidth="1"/>
    <col min="3345" max="3345" width="10.375" style="165" customWidth="1"/>
    <col min="3346" max="3346" width="10" style="165" customWidth="1"/>
    <col min="3347" max="3347" width="13.125" style="165" customWidth="1"/>
    <col min="3348" max="3348" width="10.375" style="165" customWidth="1"/>
    <col min="3349" max="3349" width="9.125" style="165" customWidth="1"/>
    <col min="3350" max="3350" width="8.75" style="165" customWidth="1"/>
    <col min="3351" max="3351" width="9.25" style="165" customWidth="1"/>
    <col min="3352" max="3352" width="9.375" style="165" customWidth="1"/>
    <col min="3353" max="3353" width="10.75" style="165" customWidth="1"/>
    <col min="3354" max="3354" width="14" style="165" customWidth="1"/>
    <col min="3355" max="3355" width="9.25" style="165" customWidth="1"/>
    <col min="3356" max="3356" width="9.125" style="165" customWidth="1"/>
    <col min="3357" max="3357" width="11.5" style="165" customWidth="1"/>
    <col min="3358" max="3358" width="11.75" style="165" customWidth="1"/>
    <col min="3359" max="3360" width="7.625" style="165" customWidth="1"/>
    <col min="3361" max="3361" width="6.75" style="165" customWidth="1"/>
    <col min="3362" max="3362" width="7.75" style="165" customWidth="1"/>
    <col min="3363" max="3363" width="6.75" style="165" customWidth="1"/>
    <col min="3364" max="3364" width="7.375" style="165" customWidth="1"/>
    <col min="3365" max="3365" width="9.125" style="165" customWidth="1"/>
    <col min="3366" max="3585" width="9" style="165"/>
    <col min="3586" max="3586" width="9.125" style="165" customWidth="1"/>
    <col min="3587" max="3587" width="7.125" style="165" customWidth="1"/>
    <col min="3588" max="3588" width="7.25" style="165" customWidth="1"/>
    <col min="3589" max="3589" width="7.5" style="165" customWidth="1"/>
    <col min="3590" max="3590" width="6.375" style="165" customWidth="1"/>
    <col min="3591" max="3591" width="7" style="165" customWidth="1"/>
    <col min="3592" max="3592" width="6.625" style="165" customWidth="1"/>
    <col min="3593" max="3593" width="7.375" style="165" customWidth="1"/>
    <col min="3594" max="3594" width="9.375" style="165" customWidth="1"/>
    <col min="3595" max="3595" width="13.75" style="165" customWidth="1"/>
    <col min="3596" max="3596" width="9.375" style="165" customWidth="1"/>
    <col min="3597" max="3597" width="10.875" style="165" customWidth="1"/>
    <col min="3598" max="3600" width="10.125" style="165" customWidth="1"/>
    <col min="3601" max="3601" width="10.375" style="165" customWidth="1"/>
    <col min="3602" max="3602" width="10" style="165" customWidth="1"/>
    <col min="3603" max="3603" width="13.125" style="165" customWidth="1"/>
    <col min="3604" max="3604" width="10.375" style="165" customWidth="1"/>
    <col min="3605" max="3605" width="9.125" style="165" customWidth="1"/>
    <col min="3606" max="3606" width="8.75" style="165" customWidth="1"/>
    <col min="3607" max="3607" width="9.25" style="165" customWidth="1"/>
    <col min="3608" max="3608" width="9.375" style="165" customWidth="1"/>
    <col min="3609" max="3609" width="10.75" style="165" customWidth="1"/>
    <col min="3610" max="3610" width="14" style="165" customWidth="1"/>
    <col min="3611" max="3611" width="9.25" style="165" customWidth="1"/>
    <col min="3612" max="3612" width="9.125" style="165" customWidth="1"/>
    <col min="3613" max="3613" width="11.5" style="165" customWidth="1"/>
    <col min="3614" max="3614" width="11.75" style="165" customWidth="1"/>
    <col min="3615" max="3616" width="7.625" style="165" customWidth="1"/>
    <col min="3617" max="3617" width="6.75" style="165" customWidth="1"/>
    <col min="3618" max="3618" width="7.75" style="165" customWidth="1"/>
    <col min="3619" max="3619" width="6.75" style="165" customWidth="1"/>
    <col min="3620" max="3620" width="7.375" style="165" customWidth="1"/>
    <col min="3621" max="3621" width="9.125" style="165" customWidth="1"/>
    <col min="3622" max="3841" width="9" style="165"/>
    <col min="3842" max="3842" width="9.125" style="165" customWidth="1"/>
    <col min="3843" max="3843" width="7.125" style="165" customWidth="1"/>
    <col min="3844" max="3844" width="7.25" style="165" customWidth="1"/>
    <col min="3845" max="3845" width="7.5" style="165" customWidth="1"/>
    <col min="3846" max="3846" width="6.375" style="165" customWidth="1"/>
    <col min="3847" max="3847" width="7" style="165" customWidth="1"/>
    <col min="3848" max="3848" width="6.625" style="165" customWidth="1"/>
    <col min="3849" max="3849" width="7.375" style="165" customWidth="1"/>
    <col min="3850" max="3850" width="9.375" style="165" customWidth="1"/>
    <col min="3851" max="3851" width="13.75" style="165" customWidth="1"/>
    <col min="3852" max="3852" width="9.375" style="165" customWidth="1"/>
    <col min="3853" max="3853" width="10.875" style="165" customWidth="1"/>
    <col min="3854" max="3856" width="10.125" style="165" customWidth="1"/>
    <col min="3857" max="3857" width="10.375" style="165" customWidth="1"/>
    <col min="3858" max="3858" width="10" style="165" customWidth="1"/>
    <col min="3859" max="3859" width="13.125" style="165" customWidth="1"/>
    <col min="3860" max="3860" width="10.375" style="165" customWidth="1"/>
    <col min="3861" max="3861" width="9.125" style="165" customWidth="1"/>
    <col min="3862" max="3862" width="8.75" style="165" customWidth="1"/>
    <col min="3863" max="3863" width="9.25" style="165" customWidth="1"/>
    <col min="3864" max="3864" width="9.375" style="165" customWidth="1"/>
    <col min="3865" max="3865" width="10.75" style="165" customWidth="1"/>
    <col min="3866" max="3866" width="14" style="165" customWidth="1"/>
    <col min="3867" max="3867" width="9.25" style="165" customWidth="1"/>
    <col min="3868" max="3868" width="9.125" style="165" customWidth="1"/>
    <col min="3869" max="3869" width="11.5" style="165" customWidth="1"/>
    <col min="3870" max="3870" width="11.75" style="165" customWidth="1"/>
    <col min="3871" max="3872" width="7.625" style="165" customWidth="1"/>
    <col min="3873" max="3873" width="6.75" style="165" customWidth="1"/>
    <col min="3874" max="3874" width="7.75" style="165" customWidth="1"/>
    <col min="3875" max="3875" width="6.75" style="165" customWidth="1"/>
    <col min="3876" max="3876" width="7.375" style="165" customWidth="1"/>
    <col min="3877" max="3877" width="9.125" style="165" customWidth="1"/>
    <col min="3878" max="4097" width="9" style="165"/>
    <col min="4098" max="4098" width="9.125" style="165" customWidth="1"/>
    <col min="4099" max="4099" width="7.125" style="165" customWidth="1"/>
    <col min="4100" max="4100" width="7.25" style="165" customWidth="1"/>
    <col min="4101" max="4101" width="7.5" style="165" customWidth="1"/>
    <col min="4102" max="4102" width="6.375" style="165" customWidth="1"/>
    <col min="4103" max="4103" width="7" style="165" customWidth="1"/>
    <col min="4104" max="4104" width="6.625" style="165" customWidth="1"/>
    <col min="4105" max="4105" width="7.375" style="165" customWidth="1"/>
    <col min="4106" max="4106" width="9.375" style="165" customWidth="1"/>
    <col min="4107" max="4107" width="13.75" style="165" customWidth="1"/>
    <col min="4108" max="4108" width="9.375" style="165" customWidth="1"/>
    <col min="4109" max="4109" width="10.875" style="165" customWidth="1"/>
    <col min="4110" max="4112" width="10.125" style="165" customWidth="1"/>
    <col min="4113" max="4113" width="10.375" style="165" customWidth="1"/>
    <col min="4114" max="4114" width="10" style="165" customWidth="1"/>
    <col min="4115" max="4115" width="13.125" style="165" customWidth="1"/>
    <col min="4116" max="4116" width="10.375" style="165" customWidth="1"/>
    <col min="4117" max="4117" width="9.125" style="165" customWidth="1"/>
    <col min="4118" max="4118" width="8.75" style="165" customWidth="1"/>
    <col min="4119" max="4119" width="9.25" style="165" customWidth="1"/>
    <col min="4120" max="4120" width="9.375" style="165" customWidth="1"/>
    <col min="4121" max="4121" width="10.75" style="165" customWidth="1"/>
    <col min="4122" max="4122" width="14" style="165" customWidth="1"/>
    <col min="4123" max="4123" width="9.25" style="165" customWidth="1"/>
    <col min="4124" max="4124" width="9.125" style="165" customWidth="1"/>
    <col min="4125" max="4125" width="11.5" style="165" customWidth="1"/>
    <col min="4126" max="4126" width="11.75" style="165" customWidth="1"/>
    <col min="4127" max="4128" width="7.625" style="165" customWidth="1"/>
    <col min="4129" max="4129" width="6.75" style="165" customWidth="1"/>
    <col min="4130" max="4130" width="7.75" style="165" customWidth="1"/>
    <col min="4131" max="4131" width="6.75" style="165" customWidth="1"/>
    <col min="4132" max="4132" width="7.375" style="165" customWidth="1"/>
    <col min="4133" max="4133" width="9.125" style="165" customWidth="1"/>
    <col min="4134" max="4353" width="9" style="165"/>
    <col min="4354" max="4354" width="9.125" style="165" customWidth="1"/>
    <col min="4355" max="4355" width="7.125" style="165" customWidth="1"/>
    <col min="4356" max="4356" width="7.25" style="165" customWidth="1"/>
    <col min="4357" max="4357" width="7.5" style="165" customWidth="1"/>
    <col min="4358" max="4358" width="6.375" style="165" customWidth="1"/>
    <col min="4359" max="4359" width="7" style="165" customWidth="1"/>
    <col min="4360" max="4360" width="6.625" style="165" customWidth="1"/>
    <col min="4361" max="4361" width="7.375" style="165" customWidth="1"/>
    <col min="4362" max="4362" width="9.375" style="165" customWidth="1"/>
    <col min="4363" max="4363" width="13.75" style="165" customWidth="1"/>
    <col min="4364" max="4364" width="9.375" style="165" customWidth="1"/>
    <col min="4365" max="4365" width="10.875" style="165" customWidth="1"/>
    <col min="4366" max="4368" width="10.125" style="165" customWidth="1"/>
    <col min="4369" max="4369" width="10.375" style="165" customWidth="1"/>
    <col min="4370" max="4370" width="10" style="165" customWidth="1"/>
    <col min="4371" max="4371" width="13.125" style="165" customWidth="1"/>
    <col min="4372" max="4372" width="10.375" style="165" customWidth="1"/>
    <col min="4373" max="4373" width="9.125" style="165" customWidth="1"/>
    <col min="4374" max="4374" width="8.75" style="165" customWidth="1"/>
    <col min="4375" max="4375" width="9.25" style="165" customWidth="1"/>
    <col min="4376" max="4376" width="9.375" style="165" customWidth="1"/>
    <col min="4377" max="4377" width="10.75" style="165" customWidth="1"/>
    <col min="4378" max="4378" width="14" style="165" customWidth="1"/>
    <col min="4379" max="4379" width="9.25" style="165" customWidth="1"/>
    <col min="4380" max="4380" width="9.125" style="165" customWidth="1"/>
    <col min="4381" max="4381" width="11.5" style="165" customWidth="1"/>
    <col min="4382" max="4382" width="11.75" style="165" customWidth="1"/>
    <col min="4383" max="4384" width="7.625" style="165" customWidth="1"/>
    <col min="4385" max="4385" width="6.75" style="165" customWidth="1"/>
    <col min="4386" max="4386" width="7.75" style="165" customWidth="1"/>
    <col min="4387" max="4387" width="6.75" style="165" customWidth="1"/>
    <col min="4388" max="4388" width="7.375" style="165" customWidth="1"/>
    <col min="4389" max="4389" width="9.125" style="165" customWidth="1"/>
    <col min="4390" max="4609" width="9" style="165"/>
    <col min="4610" max="4610" width="9.125" style="165" customWidth="1"/>
    <col min="4611" max="4611" width="7.125" style="165" customWidth="1"/>
    <col min="4612" max="4612" width="7.25" style="165" customWidth="1"/>
    <col min="4613" max="4613" width="7.5" style="165" customWidth="1"/>
    <col min="4614" max="4614" width="6.375" style="165" customWidth="1"/>
    <col min="4615" max="4615" width="7" style="165" customWidth="1"/>
    <col min="4616" max="4616" width="6.625" style="165" customWidth="1"/>
    <col min="4617" max="4617" width="7.375" style="165" customWidth="1"/>
    <col min="4618" max="4618" width="9.375" style="165" customWidth="1"/>
    <col min="4619" max="4619" width="13.75" style="165" customWidth="1"/>
    <col min="4620" max="4620" width="9.375" style="165" customWidth="1"/>
    <col min="4621" max="4621" width="10.875" style="165" customWidth="1"/>
    <col min="4622" max="4624" width="10.125" style="165" customWidth="1"/>
    <col min="4625" max="4625" width="10.375" style="165" customWidth="1"/>
    <col min="4626" max="4626" width="10" style="165" customWidth="1"/>
    <col min="4627" max="4627" width="13.125" style="165" customWidth="1"/>
    <col min="4628" max="4628" width="10.375" style="165" customWidth="1"/>
    <col min="4629" max="4629" width="9.125" style="165" customWidth="1"/>
    <col min="4630" max="4630" width="8.75" style="165" customWidth="1"/>
    <col min="4631" max="4631" width="9.25" style="165" customWidth="1"/>
    <col min="4632" max="4632" width="9.375" style="165" customWidth="1"/>
    <col min="4633" max="4633" width="10.75" style="165" customWidth="1"/>
    <col min="4634" max="4634" width="14" style="165" customWidth="1"/>
    <col min="4635" max="4635" width="9.25" style="165" customWidth="1"/>
    <col min="4636" max="4636" width="9.125" style="165" customWidth="1"/>
    <col min="4637" max="4637" width="11.5" style="165" customWidth="1"/>
    <col min="4638" max="4638" width="11.75" style="165" customWidth="1"/>
    <col min="4639" max="4640" width="7.625" style="165" customWidth="1"/>
    <col min="4641" max="4641" width="6.75" style="165" customWidth="1"/>
    <col min="4642" max="4642" width="7.75" style="165" customWidth="1"/>
    <col min="4643" max="4643" width="6.75" style="165" customWidth="1"/>
    <col min="4644" max="4644" width="7.375" style="165" customWidth="1"/>
    <col min="4645" max="4645" width="9.125" style="165" customWidth="1"/>
    <col min="4646" max="4865" width="9" style="165"/>
    <col min="4866" max="4866" width="9.125" style="165" customWidth="1"/>
    <col min="4867" max="4867" width="7.125" style="165" customWidth="1"/>
    <col min="4868" max="4868" width="7.25" style="165" customWidth="1"/>
    <col min="4869" max="4869" width="7.5" style="165" customWidth="1"/>
    <col min="4870" max="4870" width="6.375" style="165" customWidth="1"/>
    <col min="4871" max="4871" width="7" style="165" customWidth="1"/>
    <col min="4872" max="4872" width="6.625" style="165" customWidth="1"/>
    <col min="4873" max="4873" width="7.375" style="165" customWidth="1"/>
    <col min="4874" max="4874" width="9.375" style="165" customWidth="1"/>
    <col min="4875" max="4875" width="13.75" style="165" customWidth="1"/>
    <col min="4876" max="4876" width="9.375" style="165" customWidth="1"/>
    <col min="4877" max="4877" width="10.875" style="165" customWidth="1"/>
    <col min="4878" max="4880" width="10.125" style="165" customWidth="1"/>
    <col min="4881" max="4881" width="10.375" style="165" customWidth="1"/>
    <col min="4882" max="4882" width="10" style="165" customWidth="1"/>
    <col min="4883" max="4883" width="13.125" style="165" customWidth="1"/>
    <col min="4884" max="4884" width="10.375" style="165" customWidth="1"/>
    <col min="4885" max="4885" width="9.125" style="165" customWidth="1"/>
    <col min="4886" max="4886" width="8.75" style="165" customWidth="1"/>
    <col min="4887" max="4887" width="9.25" style="165" customWidth="1"/>
    <col min="4888" max="4888" width="9.375" style="165" customWidth="1"/>
    <col min="4889" max="4889" width="10.75" style="165" customWidth="1"/>
    <col min="4890" max="4890" width="14" style="165" customWidth="1"/>
    <col min="4891" max="4891" width="9.25" style="165" customWidth="1"/>
    <col min="4892" max="4892" width="9.125" style="165" customWidth="1"/>
    <col min="4893" max="4893" width="11.5" style="165" customWidth="1"/>
    <col min="4894" max="4894" width="11.75" style="165" customWidth="1"/>
    <col min="4895" max="4896" width="7.625" style="165" customWidth="1"/>
    <col min="4897" max="4897" width="6.75" style="165" customWidth="1"/>
    <col min="4898" max="4898" width="7.75" style="165" customWidth="1"/>
    <col min="4899" max="4899" width="6.75" style="165" customWidth="1"/>
    <col min="4900" max="4900" width="7.375" style="165" customWidth="1"/>
    <col min="4901" max="4901" width="9.125" style="165" customWidth="1"/>
    <col min="4902" max="5121" width="9" style="165"/>
    <col min="5122" max="5122" width="9.125" style="165" customWidth="1"/>
    <col min="5123" max="5123" width="7.125" style="165" customWidth="1"/>
    <col min="5124" max="5124" width="7.25" style="165" customWidth="1"/>
    <col min="5125" max="5125" width="7.5" style="165" customWidth="1"/>
    <col min="5126" max="5126" width="6.375" style="165" customWidth="1"/>
    <col min="5127" max="5127" width="7" style="165" customWidth="1"/>
    <col min="5128" max="5128" width="6.625" style="165" customWidth="1"/>
    <col min="5129" max="5129" width="7.375" style="165" customWidth="1"/>
    <col min="5130" max="5130" width="9.375" style="165" customWidth="1"/>
    <col min="5131" max="5131" width="13.75" style="165" customWidth="1"/>
    <col min="5132" max="5132" width="9.375" style="165" customWidth="1"/>
    <col min="5133" max="5133" width="10.875" style="165" customWidth="1"/>
    <col min="5134" max="5136" width="10.125" style="165" customWidth="1"/>
    <col min="5137" max="5137" width="10.375" style="165" customWidth="1"/>
    <col min="5138" max="5138" width="10" style="165" customWidth="1"/>
    <col min="5139" max="5139" width="13.125" style="165" customWidth="1"/>
    <col min="5140" max="5140" width="10.375" style="165" customWidth="1"/>
    <col min="5141" max="5141" width="9.125" style="165" customWidth="1"/>
    <col min="5142" max="5142" width="8.75" style="165" customWidth="1"/>
    <col min="5143" max="5143" width="9.25" style="165" customWidth="1"/>
    <col min="5144" max="5144" width="9.375" style="165" customWidth="1"/>
    <col min="5145" max="5145" width="10.75" style="165" customWidth="1"/>
    <col min="5146" max="5146" width="14" style="165" customWidth="1"/>
    <col min="5147" max="5147" width="9.25" style="165" customWidth="1"/>
    <col min="5148" max="5148" width="9.125" style="165" customWidth="1"/>
    <col min="5149" max="5149" width="11.5" style="165" customWidth="1"/>
    <col min="5150" max="5150" width="11.75" style="165" customWidth="1"/>
    <col min="5151" max="5152" width="7.625" style="165" customWidth="1"/>
    <col min="5153" max="5153" width="6.75" style="165" customWidth="1"/>
    <col min="5154" max="5154" width="7.75" style="165" customWidth="1"/>
    <col min="5155" max="5155" width="6.75" style="165" customWidth="1"/>
    <col min="5156" max="5156" width="7.375" style="165" customWidth="1"/>
    <col min="5157" max="5157" width="9.125" style="165" customWidth="1"/>
    <col min="5158" max="5377" width="9" style="165"/>
    <col min="5378" max="5378" width="9.125" style="165" customWidth="1"/>
    <col min="5379" max="5379" width="7.125" style="165" customWidth="1"/>
    <col min="5380" max="5380" width="7.25" style="165" customWidth="1"/>
    <col min="5381" max="5381" width="7.5" style="165" customWidth="1"/>
    <col min="5382" max="5382" width="6.375" style="165" customWidth="1"/>
    <col min="5383" max="5383" width="7" style="165" customWidth="1"/>
    <col min="5384" max="5384" width="6.625" style="165" customWidth="1"/>
    <col min="5385" max="5385" width="7.375" style="165" customWidth="1"/>
    <col min="5386" max="5386" width="9.375" style="165" customWidth="1"/>
    <col min="5387" max="5387" width="13.75" style="165" customWidth="1"/>
    <col min="5388" max="5388" width="9.375" style="165" customWidth="1"/>
    <col min="5389" max="5389" width="10.875" style="165" customWidth="1"/>
    <col min="5390" max="5392" width="10.125" style="165" customWidth="1"/>
    <col min="5393" max="5393" width="10.375" style="165" customWidth="1"/>
    <col min="5394" max="5394" width="10" style="165" customWidth="1"/>
    <col min="5395" max="5395" width="13.125" style="165" customWidth="1"/>
    <col min="5396" max="5396" width="10.375" style="165" customWidth="1"/>
    <col min="5397" max="5397" width="9.125" style="165" customWidth="1"/>
    <col min="5398" max="5398" width="8.75" style="165" customWidth="1"/>
    <col min="5399" max="5399" width="9.25" style="165" customWidth="1"/>
    <col min="5400" max="5400" width="9.375" style="165" customWidth="1"/>
    <col min="5401" max="5401" width="10.75" style="165" customWidth="1"/>
    <col min="5402" max="5402" width="14" style="165" customWidth="1"/>
    <col min="5403" max="5403" width="9.25" style="165" customWidth="1"/>
    <col min="5404" max="5404" width="9.125" style="165" customWidth="1"/>
    <col min="5405" max="5405" width="11.5" style="165" customWidth="1"/>
    <col min="5406" max="5406" width="11.75" style="165" customWidth="1"/>
    <col min="5407" max="5408" width="7.625" style="165" customWidth="1"/>
    <col min="5409" max="5409" width="6.75" style="165" customWidth="1"/>
    <col min="5410" max="5410" width="7.75" style="165" customWidth="1"/>
    <col min="5411" max="5411" width="6.75" style="165" customWidth="1"/>
    <col min="5412" max="5412" width="7.375" style="165" customWidth="1"/>
    <col min="5413" max="5413" width="9.125" style="165" customWidth="1"/>
    <col min="5414" max="5633" width="9" style="165"/>
    <col min="5634" max="5634" width="9.125" style="165" customWidth="1"/>
    <col min="5635" max="5635" width="7.125" style="165" customWidth="1"/>
    <col min="5636" max="5636" width="7.25" style="165" customWidth="1"/>
    <col min="5637" max="5637" width="7.5" style="165" customWidth="1"/>
    <col min="5638" max="5638" width="6.375" style="165" customWidth="1"/>
    <col min="5639" max="5639" width="7" style="165" customWidth="1"/>
    <col min="5640" max="5640" width="6.625" style="165" customWidth="1"/>
    <col min="5641" max="5641" width="7.375" style="165" customWidth="1"/>
    <col min="5642" max="5642" width="9.375" style="165" customWidth="1"/>
    <col min="5643" max="5643" width="13.75" style="165" customWidth="1"/>
    <col min="5644" max="5644" width="9.375" style="165" customWidth="1"/>
    <col min="5645" max="5645" width="10.875" style="165" customWidth="1"/>
    <col min="5646" max="5648" width="10.125" style="165" customWidth="1"/>
    <col min="5649" max="5649" width="10.375" style="165" customWidth="1"/>
    <col min="5650" max="5650" width="10" style="165" customWidth="1"/>
    <col min="5651" max="5651" width="13.125" style="165" customWidth="1"/>
    <col min="5652" max="5652" width="10.375" style="165" customWidth="1"/>
    <col min="5653" max="5653" width="9.125" style="165" customWidth="1"/>
    <col min="5654" max="5654" width="8.75" style="165" customWidth="1"/>
    <col min="5655" max="5655" width="9.25" style="165" customWidth="1"/>
    <col min="5656" max="5656" width="9.375" style="165" customWidth="1"/>
    <col min="5657" max="5657" width="10.75" style="165" customWidth="1"/>
    <col min="5658" max="5658" width="14" style="165" customWidth="1"/>
    <col min="5659" max="5659" width="9.25" style="165" customWidth="1"/>
    <col min="5660" max="5660" width="9.125" style="165" customWidth="1"/>
    <col min="5661" max="5661" width="11.5" style="165" customWidth="1"/>
    <col min="5662" max="5662" width="11.75" style="165" customWidth="1"/>
    <col min="5663" max="5664" width="7.625" style="165" customWidth="1"/>
    <col min="5665" max="5665" width="6.75" style="165" customWidth="1"/>
    <col min="5666" max="5666" width="7.75" style="165" customWidth="1"/>
    <col min="5667" max="5667" width="6.75" style="165" customWidth="1"/>
    <col min="5668" max="5668" width="7.375" style="165" customWidth="1"/>
    <col min="5669" max="5669" width="9.125" style="165" customWidth="1"/>
    <col min="5670" max="5889" width="9" style="165"/>
    <col min="5890" max="5890" width="9.125" style="165" customWidth="1"/>
    <col min="5891" max="5891" width="7.125" style="165" customWidth="1"/>
    <col min="5892" max="5892" width="7.25" style="165" customWidth="1"/>
    <col min="5893" max="5893" width="7.5" style="165" customWidth="1"/>
    <col min="5894" max="5894" width="6.375" style="165" customWidth="1"/>
    <col min="5895" max="5895" width="7" style="165" customWidth="1"/>
    <col min="5896" max="5896" width="6.625" style="165" customWidth="1"/>
    <col min="5897" max="5897" width="7.375" style="165" customWidth="1"/>
    <col min="5898" max="5898" width="9.375" style="165" customWidth="1"/>
    <col min="5899" max="5899" width="13.75" style="165" customWidth="1"/>
    <col min="5900" max="5900" width="9.375" style="165" customWidth="1"/>
    <col min="5901" max="5901" width="10.875" style="165" customWidth="1"/>
    <col min="5902" max="5904" width="10.125" style="165" customWidth="1"/>
    <col min="5905" max="5905" width="10.375" style="165" customWidth="1"/>
    <col min="5906" max="5906" width="10" style="165" customWidth="1"/>
    <col min="5907" max="5907" width="13.125" style="165" customWidth="1"/>
    <col min="5908" max="5908" width="10.375" style="165" customWidth="1"/>
    <col min="5909" max="5909" width="9.125" style="165" customWidth="1"/>
    <col min="5910" max="5910" width="8.75" style="165" customWidth="1"/>
    <col min="5911" max="5911" width="9.25" style="165" customWidth="1"/>
    <col min="5912" max="5912" width="9.375" style="165" customWidth="1"/>
    <col min="5913" max="5913" width="10.75" style="165" customWidth="1"/>
    <col min="5914" max="5914" width="14" style="165" customWidth="1"/>
    <col min="5915" max="5915" width="9.25" style="165" customWidth="1"/>
    <col min="5916" max="5916" width="9.125" style="165" customWidth="1"/>
    <col min="5917" max="5917" width="11.5" style="165" customWidth="1"/>
    <col min="5918" max="5918" width="11.75" style="165" customWidth="1"/>
    <col min="5919" max="5920" width="7.625" style="165" customWidth="1"/>
    <col min="5921" max="5921" width="6.75" style="165" customWidth="1"/>
    <col min="5922" max="5922" width="7.75" style="165" customWidth="1"/>
    <col min="5923" max="5923" width="6.75" style="165" customWidth="1"/>
    <col min="5924" max="5924" width="7.375" style="165" customWidth="1"/>
    <col min="5925" max="5925" width="9.125" style="165" customWidth="1"/>
    <col min="5926" max="6145" width="9" style="165"/>
    <col min="6146" max="6146" width="9.125" style="165" customWidth="1"/>
    <col min="6147" max="6147" width="7.125" style="165" customWidth="1"/>
    <col min="6148" max="6148" width="7.25" style="165" customWidth="1"/>
    <col min="6149" max="6149" width="7.5" style="165" customWidth="1"/>
    <col min="6150" max="6150" width="6.375" style="165" customWidth="1"/>
    <col min="6151" max="6151" width="7" style="165" customWidth="1"/>
    <col min="6152" max="6152" width="6.625" style="165" customWidth="1"/>
    <col min="6153" max="6153" width="7.375" style="165" customWidth="1"/>
    <col min="6154" max="6154" width="9.375" style="165" customWidth="1"/>
    <col min="6155" max="6155" width="13.75" style="165" customWidth="1"/>
    <col min="6156" max="6156" width="9.375" style="165" customWidth="1"/>
    <col min="6157" max="6157" width="10.875" style="165" customWidth="1"/>
    <col min="6158" max="6160" width="10.125" style="165" customWidth="1"/>
    <col min="6161" max="6161" width="10.375" style="165" customWidth="1"/>
    <col min="6162" max="6162" width="10" style="165" customWidth="1"/>
    <col min="6163" max="6163" width="13.125" style="165" customWidth="1"/>
    <col min="6164" max="6164" width="10.375" style="165" customWidth="1"/>
    <col min="6165" max="6165" width="9.125" style="165" customWidth="1"/>
    <col min="6166" max="6166" width="8.75" style="165" customWidth="1"/>
    <col min="6167" max="6167" width="9.25" style="165" customWidth="1"/>
    <col min="6168" max="6168" width="9.375" style="165" customWidth="1"/>
    <col min="6169" max="6169" width="10.75" style="165" customWidth="1"/>
    <col min="6170" max="6170" width="14" style="165" customWidth="1"/>
    <col min="6171" max="6171" width="9.25" style="165" customWidth="1"/>
    <col min="6172" max="6172" width="9.125" style="165" customWidth="1"/>
    <col min="6173" max="6173" width="11.5" style="165" customWidth="1"/>
    <col min="6174" max="6174" width="11.75" style="165" customWidth="1"/>
    <col min="6175" max="6176" width="7.625" style="165" customWidth="1"/>
    <col min="6177" max="6177" width="6.75" style="165" customWidth="1"/>
    <col min="6178" max="6178" width="7.75" style="165" customWidth="1"/>
    <col min="6179" max="6179" width="6.75" style="165" customWidth="1"/>
    <col min="6180" max="6180" width="7.375" style="165" customWidth="1"/>
    <col min="6181" max="6181" width="9.125" style="165" customWidth="1"/>
    <col min="6182" max="6401" width="9" style="165"/>
    <col min="6402" max="6402" width="9.125" style="165" customWidth="1"/>
    <col min="6403" max="6403" width="7.125" style="165" customWidth="1"/>
    <col min="6404" max="6404" width="7.25" style="165" customWidth="1"/>
    <col min="6405" max="6405" width="7.5" style="165" customWidth="1"/>
    <col min="6406" max="6406" width="6.375" style="165" customWidth="1"/>
    <col min="6407" max="6407" width="7" style="165" customWidth="1"/>
    <col min="6408" max="6408" width="6.625" style="165" customWidth="1"/>
    <col min="6409" max="6409" width="7.375" style="165" customWidth="1"/>
    <col min="6410" max="6410" width="9.375" style="165" customWidth="1"/>
    <col min="6411" max="6411" width="13.75" style="165" customWidth="1"/>
    <col min="6412" max="6412" width="9.375" style="165" customWidth="1"/>
    <col min="6413" max="6413" width="10.875" style="165" customWidth="1"/>
    <col min="6414" max="6416" width="10.125" style="165" customWidth="1"/>
    <col min="6417" max="6417" width="10.375" style="165" customWidth="1"/>
    <col min="6418" max="6418" width="10" style="165" customWidth="1"/>
    <col min="6419" max="6419" width="13.125" style="165" customWidth="1"/>
    <col min="6420" max="6420" width="10.375" style="165" customWidth="1"/>
    <col min="6421" max="6421" width="9.125" style="165" customWidth="1"/>
    <col min="6422" max="6422" width="8.75" style="165" customWidth="1"/>
    <col min="6423" max="6423" width="9.25" style="165" customWidth="1"/>
    <col min="6424" max="6424" width="9.375" style="165" customWidth="1"/>
    <col min="6425" max="6425" width="10.75" style="165" customWidth="1"/>
    <col min="6426" max="6426" width="14" style="165" customWidth="1"/>
    <col min="6427" max="6427" width="9.25" style="165" customWidth="1"/>
    <col min="6428" max="6428" width="9.125" style="165" customWidth="1"/>
    <col min="6429" max="6429" width="11.5" style="165" customWidth="1"/>
    <col min="6430" max="6430" width="11.75" style="165" customWidth="1"/>
    <col min="6431" max="6432" width="7.625" style="165" customWidth="1"/>
    <col min="6433" max="6433" width="6.75" style="165" customWidth="1"/>
    <col min="6434" max="6434" width="7.75" style="165" customWidth="1"/>
    <col min="6435" max="6435" width="6.75" style="165" customWidth="1"/>
    <col min="6436" max="6436" width="7.375" style="165" customWidth="1"/>
    <col min="6437" max="6437" width="9.125" style="165" customWidth="1"/>
    <col min="6438" max="6657" width="9" style="165"/>
    <col min="6658" max="6658" width="9.125" style="165" customWidth="1"/>
    <col min="6659" max="6659" width="7.125" style="165" customWidth="1"/>
    <col min="6660" max="6660" width="7.25" style="165" customWidth="1"/>
    <col min="6661" max="6661" width="7.5" style="165" customWidth="1"/>
    <col min="6662" max="6662" width="6.375" style="165" customWidth="1"/>
    <col min="6663" max="6663" width="7" style="165" customWidth="1"/>
    <col min="6664" max="6664" width="6.625" style="165" customWidth="1"/>
    <col min="6665" max="6665" width="7.375" style="165" customWidth="1"/>
    <col min="6666" max="6666" width="9.375" style="165" customWidth="1"/>
    <col min="6667" max="6667" width="13.75" style="165" customWidth="1"/>
    <col min="6668" max="6668" width="9.375" style="165" customWidth="1"/>
    <col min="6669" max="6669" width="10.875" style="165" customWidth="1"/>
    <col min="6670" max="6672" width="10.125" style="165" customWidth="1"/>
    <col min="6673" max="6673" width="10.375" style="165" customWidth="1"/>
    <col min="6674" max="6674" width="10" style="165" customWidth="1"/>
    <col min="6675" max="6675" width="13.125" style="165" customWidth="1"/>
    <col min="6676" max="6676" width="10.375" style="165" customWidth="1"/>
    <col min="6677" max="6677" width="9.125" style="165" customWidth="1"/>
    <col min="6678" max="6678" width="8.75" style="165" customWidth="1"/>
    <col min="6679" max="6679" width="9.25" style="165" customWidth="1"/>
    <col min="6680" max="6680" width="9.375" style="165" customWidth="1"/>
    <col min="6681" max="6681" width="10.75" style="165" customWidth="1"/>
    <col min="6682" max="6682" width="14" style="165" customWidth="1"/>
    <col min="6683" max="6683" width="9.25" style="165" customWidth="1"/>
    <col min="6684" max="6684" width="9.125" style="165" customWidth="1"/>
    <col min="6685" max="6685" width="11.5" style="165" customWidth="1"/>
    <col min="6686" max="6686" width="11.75" style="165" customWidth="1"/>
    <col min="6687" max="6688" width="7.625" style="165" customWidth="1"/>
    <col min="6689" max="6689" width="6.75" style="165" customWidth="1"/>
    <col min="6690" max="6690" width="7.75" style="165" customWidth="1"/>
    <col min="6691" max="6691" width="6.75" style="165" customWidth="1"/>
    <col min="6692" max="6692" width="7.375" style="165" customWidth="1"/>
    <col min="6693" max="6693" width="9.125" style="165" customWidth="1"/>
    <col min="6694" max="6913" width="9" style="165"/>
    <col min="6914" max="6914" width="9.125" style="165" customWidth="1"/>
    <col min="6915" max="6915" width="7.125" style="165" customWidth="1"/>
    <col min="6916" max="6916" width="7.25" style="165" customWidth="1"/>
    <col min="6917" max="6917" width="7.5" style="165" customWidth="1"/>
    <col min="6918" max="6918" width="6.375" style="165" customWidth="1"/>
    <col min="6919" max="6919" width="7" style="165" customWidth="1"/>
    <col min="6920" max="6920" width="6.625" style="165" customWidth="1"/>
    <col min="6921" max="6921" width="7.375" style="165" customWidth="1"/>
    <col min="6922" max="6922" width="9.375" style="165" customWidth="1"/>
    <col min="6923" max="6923" width="13.75" style="165" customWidth="1"/>
    <col min="6924" max="6924" width="9.375" style="165" customWidth="1"/>
    <col min="6925" max="6925" width="10.875" style="165" customWidth="1"/>
    <col min="6926" max="6928" width="10.125" style="165" customWidth="1"/>
    <col min="6929" max="6929" width="10.375" style="165" customWidth="1"/>
    <col min="6930" max="6930" width="10" style="165" customWidth="1"/>
    <col min="6931" max="6931" width="13.125" style="165" customWidth="1"/>
    <col min="6932" max="6932" width="10.375" style="165" customWidth="1"/>
    <col min="6933" max="6933" width="9.125" style="165" customWidth="1"/>
    <col min="6934" max="6934" width="8.75" style="165" customWidth="1"/>
    <col min="6935" max="6935" width="9.25" style="165" customWidth="1"/>
    <col min="6936" max="6936" width="9.375" style="165" customWidth="1"/>
    <col min="6937" max="6937" width="10.75" style="165" customWidth="1"/>
    <col min="6938" max="6938" width="14" style="165" customWidth="1"/>
    <col min="6939" max="6939" width="9.25" style="165" customWidth="1"/>
    <col min="6940" max="6940" width="9.125" style="165" customWidth="1"/>
    <col min="6941" max="6941" width="11.5" style="165" customWidth="1"/>
    <col min="6942" max="6942" width="11.75" style="165" customWidth="1"/>
    <col min="6943" max="6944" width="7.625" style="165" customWidth="1"/>
    <col min="6945" max="6945" width="6.75" style="165" customWidth="1"/>
    <col min="6946" max="6946" width="7.75" style="165" customWidth="1"/>
    <col min="6947" max="6947" width="6.75" style="165" customWidth="1"/>
    <col min="6948" max="6948" width="7.375" style="165" customWidth="1"/>
    <col min="6949" max="6949" width="9.125" style="165" customWidth="1"/>
    <col min="6950" max="7169" width="9" style="165"/>
    <col min="7170" max="7170" width="9.125" style="165" customWidth="1"/>
    <col min="7171" max="7171" width="7.125" style="165" customWidth="1"/>
    <col min="7172" max="7172" width="7.25" style="165" customWidth="1"/>
    <col min="7173" max="7173" width="7.5" style="165" customWidth="1"/>
    <col min="7174" max="7174" width="6.375" style="165" customWidth="1"/>
    <col min="7175" max="7175" width="7" style="165" customWidth="1"/>
    <col min="7176" max="7176" width="6.625" style="165" customWidth="1"/>
    <col min="7177" max="7177" width="7.375" style="165" customWidth="1"/>
    <col min="7178" max="7178" width="9.375" style="165" customWidth="1"/>
    <col min="7179" max="7179" width="13.75" style="165" customWidth="1"/>
    <col min="7180" max="7180" width="9.375" style="165" customWidth="1"/>
    <col min="7181" max="7181" width="10.875" style="165" customWidth="1"/>
    <col min="7182" max="7184" width="10.125" style="165" customWidth="1"/>
    <col min="7185" max="7185" width="10.375" style="165" customWidth="1"/>
    <col min="7186" max="7186" width="10" style="165" customWidth="1"/>
    <col min="7187" max="7187" width="13.125" style="165" customWidth="1"/>
    <col min="7188" max="7188" width="10.375" style="165" customWidth="1"/>
    <col min="7189" max="7189" width="9.125" style="165" customWidth="1"/>
    <col min="7190" max="7190" width="8.75" style="165" customWidth="1"/>
    <col min="7191" max="7191" width="9.25" style="165" customWidth="1"/>
    <col min="7192" max="7192" width="9.375" style="165" customWidth="1"/>
    <col min="7193" max="7193" width="10.75" style="165" customWidth="1"/>
    <col min="7194" max="7194" width="14" style="165" customWidth="1"/>
    <col min="7195" max="7195" width="9.25" style="165" customWidth="1"/>
    <col min="7196" max="7196" width="9.125" style="165" customWidth="1"/>
    <col min="7197" max="7197" width="11.5" style="165" customWidth="1"/>
    <col min="7198" max="7198" width="11.75" style="165" customWidth="1"/>
    <col min="7199" max="7200" width="7.625" style="165" customWidth="1"/>
    <col min="7201" max="7201" width="6.75" style="165" customWidth="1"/>
    <col min="7202" max="7202" width="7.75" style="165" customWidth="1"/>
    <col min="7203" max="7203" width="6.75" style="165" customWidth="1"/>
    <col min="7204" max="7204" width="7.375" style="165" customWidth="1"/>
    <col min="7205" max="7205" width="9.125" style="165" customWidth="1"/>
    <col min="7206" max="7425" width="9" style="165"/>
    <col min="7426" max="7426" width="9.125" style="165" customWidth="1"/>
    <col min="7427" max="7427" width="7.125" style="165" customWidth="1"/>
    <col min="7428" max="7428" width="7.25" style="165" customWidth="1"/>
    <col min="7429" max="7429" width="7.5" style="165" customWidth="1"/>
    <col min="7430" max="7430" width="6.375" style="165" customWidth="1"/>
    <col min="7431" max="7431" width="7" style="165" customWidth="1"/>
    <col min="7432" max="7432" width="6.625" style="165" customWidth="1"/>
    <col min="7433" max="7433" width="7.375" style="165" customWidth="1"/>
    <col min="7434" max="7434" width="9.375" style="165" customWidth="1"/>
    <col min="7435" max="7435" width="13.75" style="165" customWidth="1"/>
    <col min="7436" max="7436" width="9.375" style="165" customWidth="1"/>
    <col min="7437" max="7437" width="10.875" style="165" customWidth="1"/>
    <col min="7438" max="7440" width="10.125" style="165" customWidth="1"/>
    <col min="7441" max="7441" width="10.375" style="165" customWidth="1"/>
    <col min="7442" max="7442" width="10" style="165" customWidth="1"/>
    <col min="7443" max="7443" width="13.125" style="165" customWidth="1"/>
    <col min="7444" max="7444" width="10.375" style="165" customWidth="1"/>
    <col min="7445" max="7445" width="9.125" style="165" customWidth="1"/>
    <col min="7446" max="7446" width="8.75" style="165" customWidth="1"/>
    <col min="7447" max="7447" width="9.25" style="165" customWidth="1"/>
    <col min="7448" max="7448" width="9.375" style="165" customWidth="1"/>
    <col min="7449" max="7449" width="10.75" style="165" customWidth="1"/>
    <col min="7450" max="7450" width="14" style="165" customWidth="1"/>
    <col min="7451" max="7451" width="9.25" style="165" customWidth="1"/>
    <col min="7452" max="7452" width="9.125" style="165" customWidth="1"/>
    <col min="7453" max="7453" width="11.5" style="165" customWidth="1"/>
    <col min="7454" max="7454" width="11.75" style="165" customWidth="1"/>
    <col min="7455" max="7456" width="7.625" style="165" customWidth="1"/>
    <col min="7457" max="7457" width="6.75" style="165" customWidth="1"/>
    <col min="7458" max="7458" width="7.75" style="165" customWidth="1"/>
    <col min="7459" max="7459" width="6.75" style="165" customWidth="1"/>
    <col min="7460" max="7460" width="7.375" style="165" customWidth="1"/>
    <col min="7461" max="7461" width="9.125" style="165" customWidth="1"/>
    <col min="7462" max="7681" width="9" style="165"/>
    <col min="7682" max="7682" width="9.125" style="165" customWidth="1"/>
    <col min="7683" max="7683" width="7.125" style="165" customWidth="1"/>
    <col min="7684" max="7684" width="7.25" style="165" customWidth="1"/>
    <col min="7685" max="7685" width="7.5" style="165" customWidth="1"/>
    <col min="7686" max="7686" width="6.375" style="165" customWidth="1"/>
    <col min="7687" max="7687" width="7" style="165" customWidth="1"/>
    <col min="7688" max="7688" width="6.625" style="165" customWidth="1"/>
    <col min="7689" max="7689" width="7.375" style="165" customWidth="1"/>
    <col min="7690" max="7690" width="9.375" style="165" customWidth="1"/>
    <col min="7691" max="7691" width="13.75" style="165" customWidth="1"/>
    <col min="7692" max="7692" width="9.375" style="165" customWidth="1"/>
    <col min="7693" max="7693" width="10.875" style="165" customWidth="1"/>
    <col min="7694" max="7696" width="10.125" style="165" customWidth="1"/>
    <col min="7697" max="7697" width="10.375" style="165" customWidth="1"/>
    <col min="7698" max="7698" width="10" style="165" customWidth="1"/>
    <col min="7699" max="7699" width="13.125" style="165" customWidth="1"/>
    <col min="7700" max="7700" width="10.375" style="165" customWidth="1"/>
    <col min="7701" max="7701" width="9.125" style="165" customWidth="1"/>
    <col min="7702" max="7702" width="8.75" style="165" customWidth="1"/>
    <col min="7703" max="7703" width="9.25" style="165" customWidth="1"/>
    <col min="7704" max="7704" width="9.375" style="165" customWidth="1"/>
    <col min="7705" max="7705" width="10.75" style="165" customWidth="1"/>
    <col min="7706" max="7706" width="14" style="165" customWidth="1"/>
    <col min="7707" max="7707" width="9.25" style="165" customWidth="1"/>
    <col min="7708" max="7708" width="9.125" style="165" customWidth="1"/>
    <col min="7709" max="7709" width="11.5" style="165" customWidth="1"/>
    <col min="7710" max="7710" width="11.75" style="165" customWidth="1"/>
    <col min="7711" max="7712" width="7.625" style="165" customWidth="1"/>
    <col min="7713" max="7713" width="6.75" style="165" customWidth="1"/>
    <col min="7714" max="7714" width="7.75" style="165" customWidth="1"/>
    <col min="7715" max="7715" width="6.75" style="165" customWidth="1"/>
    <col min="7716" max="7716" width="7.375" style="165" customWidth="1"/>
    <col min="7717" max="7717" width="9.125" style="165" customWidth="1"/>
    <col min="7718" max="7937" width="9" style="165"/>
    <col min="7938" max="7938" width="9.125" style="165" customWidth="1"/>
    <col min="7939" max="7939" width="7.125" style="165" customWidth="1"/>
    <col min="7940" max="7940" width="7.25" style="165" customWidth="1"/>
    <col min="7941" max="7941" width="7.5" style="165" customWidth="1"/>
    <col min="7942" max="7942" width="6.375" style="165" customWidth="1"/>
    <col min="7943" max="7943" width="7" style="165" customWidth="1"/>
    <col min="7944" max="7944" width="6.625" style="165" customWidth="1"/>
    <col min="7945" max="7945" width="7.375" style="165" customWidth="1"/>
    <col min="7946" max="7946" width="9.375" style="165" customWidth="1"/>
    <col min="7947" max="7947" width="13.75" style="165" customWidth="1"/>
    <col min="7948" max="7948" width="9.375" style="165" customWidth="1"/>
    <col min="7949" max="7949" width="10.875" style="165" customWidth="1"/>
    <col min="7950" max="7952" width="10.125" style="165" customWidth="1"/>
    <col min="7953" max="7953" width="10.375" style="165" customWidth="1"/>
    <col min="7954" max="7954" width="10" style="165" customWidth="1"/>
    <col min="7955" max="7955" width="13.125" style="165" customWidth="1"/>
    <col min="7956" max="7956" width="10.375" style="165" customWidth="1"/>
    <col min="7957" max="7957" width="9.125" style="165" customWidth="1"/>
    <col min="7958" max="7958" width="8.75" style="165" customWidth="1"/>
    <col min="7959" max="7959" width="9.25" style="165" customWidth="1"/>
    <col min="7960" max="7960" width="9.375" style="165" customWidth="1"/>
    <col min="7961" max="7961" width="10.75" style="165" customWidth="1"/>
    <col min="7962" max="7962" width="14" style="165" customWidth="1"/>
    <col min="7963" max="7963" width="9.25" style="165" customWidth="1"/>
    <col min="7964" max="7964" width="9.125" style="165" customWidth="1"/>
    <col min="7965" max="7965" width="11.5" style="165" customWidth="1"/>
    <col min="7966" max="7966" width="11.75" style="165" customWidth="1"/>
    <col min="7967" max="7968" width="7.625" style="165" customWidth="1"/>
    <col min="7969" max="7969" width="6.75" style="165" customWidth="1"/>
    <col min="7970" max="7970" width="7.75" style="165" customWidth="1"/>
    <col min="7971" max="7971" width="6.75" style="165" customWidth="1"/>
    <col min="7972" max="7972" width="7.375" style="165" customWidth="1"/>
    <col min="7973" max="7973" width="9.125" style="165" customWidth="1"/>
    <col min="7974" max="8193" width="9" style="165"/>
    <col min="8194" max="8194" width="9.125" style="165" customWidth="1"/>
    <col min="8195" max="8195" width="7.125" style="165" customWidth="1"/>
    <col min="8196" max="8196" width="7.25" style="165" customWidth="1"/>
    <col min="8197" max="8197" width="7.5" style="165" customWidth="1"/>
    <col min="8198" max="8198" width="6.375" style="165" customWidth="1"/>
    <col min="8199" max="8199" width="7" style="165" customWidth="1"/>
    <col min="8200" max="8200" width="6.625" style="165" customWidth="1"/>
    <col min="8201" max="8201" width="7.375" style="165" customWidth="1"/>
    <col min="8202" max="8202" width="9.375" style="165" customWidth="1"/>
    <col min="8203" max="8203" width="13.75" style="165" customWidth="1"/>
    <col min="8204" max="8204" width="9.375" style="165" customWidth="1"/>
    <col min="8205" max="8205" width="10.875" style="165" customWidth="1"/>
    <col min="8206" max="8208" width="10.125" style="165" customWidth="1"/>
    <col min="8209" max="8209" width="10.375" style="165" customWidth="1"/>
    <col min="8210" max="8210" width="10" style="165" customWidth="1"/>
    <col min="8211" max="8211" width="13.125" style="165" customWidth="1"/>
    <col min="8212" max="8212" width="10.375" style="165" customWidth="1"/>
    <col min="8213" max="8213" width="9.125" style="165" customWidth="1"/>
    <col min="8214" max="8214" width="8.75" style="165" customWidth="1"/>
    <col min="8215" max="8215" width="9.25" style="165" customWidth="1"/>
    <col min="8216" max="8216" width="9.375" style="165" customWidth="1"/>
    <col min="8217" max="8217" width="10.75" style="165" customWidth="1"/>
    <col min="8218" max="8218" width="14" style="165" customWidth="1"/>
    <col min="8219" max="8219" width="9.25" style="165" customWidth="1"/>
    <col min="8220" max="8220" width="9.125" style="165" customWidth="1"/>
    <col min="8221" max="8221" width="11.5" style="165" customWidth="1"/>
    <col min="8222" max="8222" width="11.75" style="165" customWidth="1"/>
    <col min="8223" max="8224" width="7.625" style="165" customWidth="1"/>
    <col min="8225" max="8225" width="6.75" style="165" customWidth="1"/>
    <col min="8226" max="8226" width="7.75" style="165" customWidth="1"/>
    <col min="8227" max="8227" width="6.75" style="165" customWidth="1"/>
    <col min="8228" max="8228" width="7.375" style="165" customWidth="1"/>
    <col min="8229" max="8229" width="9.125" style="165" customWidth="1"/>
    <col min="8230" max="8449" width="9" style="165"/>
    <col min="8450" max="8450" width="9.125" style="165" customWidth="1"/>
    <col min="8451" max="8451" width="7.125" style="165" customWidth="1"/>
    <col min="8452" max="8452" width="7.25" style="165" customWidth="1"/>
    <col min="8453" max="8453" width="7.5" style="165" customWidth="1"/>
    <col min="8454" max="8454" width="6.375" style="165" customWidth="1"/>
    <col min="8455" max="8455" width="7" style="165" customWidth="1"/>
    <col min="8456" max="8456" width="6.625" style="165" customWidth="1"/>
    <col min="8457" max="8457" width="7.375" style="165" customWidth="1"/>
    <col min="8458" max="8458" width="9.375" style="165" customWidth="1"/>
    <col min="8459" max="8459" width="13.75" style="165" customWidth="1"/>
    <col min="8460" max="8460" width="9.375" style="165" customWidth="1"/>
    <col min="8461" max="8461" width="10.875" style="165" customWidth="1"/>
    <col min="8462" max="8464" width="10.125" style="165" customWidth="1"/>
    <col min="8465" max="8465" width="10.375" style="165" customWidth="1"/>
    <col min="8466" max="8466" width="10" style="165" customWidth="1"/>
    <col min="8467" max="8467" width="13.125" style="165" customWidth="1"/>
    <col min="8468" max="8468" width="10.375" style="165" customWidth="1"/>
    <col min="8469" max="8469" width="9.125" style="165" customWidth="1"/>
    <col min="8470" max="8470" width="8.75" style="165" customWidth="1"/>
    <col min="8471" max="8471" width="9.25" style="165" customWidth="1"/>
    <col min="8472" max="8472" width="9.375" style="165" customWidth="1"/>
    <col min="8473" max="8473" width="10.75" style="165" customWidth="1"/>
    <col min="8474" max="8474" width="14" style="165" customWidth="1"/>
    <col min="8475" max="8475" width="9.25" style="165" customWidth="1"/>
    <col min="8476" max="8476" width="9.125" style="165" customWidth="1"/>
    <col min="8477" max="8477" width="11.5" style="165" customWidth="1"/>
    <col min="8478" max="8478" width="11.75" style="165" customWidth="1"/>
    <col min="8479" max="8480" width="7.625" style="165" customWidth="1"/>
    <col min="8481" max="8481" width="6.75" style="165" customWidth="1"/>
    <col min="8482" max="8482" width="7.75" style="165" customWidth="1"/>
    <col min="8483" max="8483" width="6.75" style="165" customWidth="1"/>
    <col min="8484" max="8484" width="7.375" style="165" customWidth="1"/>
    <col min="8485" max="8485" width="9.125" style="165" customWidth="1"/>
    <col min="8486" max="8705" width="9" style="165"/>
    <col min="8706" max="8706" width="9.125" style="165" customWidth="1"/>
    <col min="8707" max="8707" width="7.125" style="165" customWidth="1"/>
    <col min="8708" max="8708" width="7.25" style="165" customWidth="1"/>
    <col min="8709" max="8709" width="7.5" style="165" customWidth="1"/>
    <col min="8710" max="8710" width="6.375" style="165" customWidth="1"/>
    <col min="8711" max="8711" width="7" style="165" customWidth="1"/>
    <col min="8712" max="8712" width="6.625" style="165" customWidth="1"/>
    <col min="8713" max="8713" width="7.375" style="165" customWidth="1"/>
    <col min="8714" max="8714" width="9.375" style="165" customWidth="1"/>
    <col min="8715" max="8715" width="13.75" style="165" customWidth="1"/>
    <col min="8716" max="8716" width="9.375" style="165" customWidth="1"/>
    <col min="8717" max="8717" width="10.875" style="165" customWidth="1"/>
    <col min="8718" max="8720" width="10.125" style="165" customWidth="1"/>
    <col min="8721" max="8721" width="10.375" style="165" customWidth="1"/>
    <col min="8722" max="8722" width="10" style="165" customWidth="1"/>
    <col min="8723" max="8723" width="13.125" style="165" customWidth="1"/>
    <col min="8724" max="8724" width="10.375" style="165" customWidth="1"/>
    <col min="8725" max="8725" width="9.125" style="165" customWidth="1"/>
    <col min="8726" max="8726" width="8.75" style="165" customWidth="1"/>
    <col min="8727" max="8727" width="9.25" style="165" customWidth="1"/>
    <col min="8728" max="8728" width="9.375" style="165" customWidth="1"/>
    <col min="8729" max="8729" width="10.75" style="165" customWidth="1"/>
    <col min="8730" max="8730" width="14" style="165" customWidth="1"/>
    <col min="8731" max="8731" width="9.25" style="165" customWidth="1"/>
    <col min="8732" max="8732" width="9.125" style="165" customWidth="1"/>
    <col min="8733" max="8733" width="11.5" style="165" customWidth="1"/>
    <col min="8734" max="8734" width="11.75" style="165" customWidth="1"/>
    <col min="8735" max="8736" width="7.625" style="165" customWidth="1"/>
    <col min="8737" max="8737" width="6.75" style="165" customWidth="1"/>
    <col min="8738" max="8738" width="7.75" style="165" customWidth="1"/>
    <col min="8739" max="8739" width="6.75" style="165" customWidth="1"/>
    <col min="8740" max="8740" width="7.375" style="165" customWidth="1"/>
    <col min="8741" max="8741" width="9.125" style="165" customWidth="1"/>
    <col min="8742" max="8961" width="9" style="165"/>
    <col min="8962" max="8962" width="9.125" style="165" customWidth="1"/>
    <col min="8963" max="8963" width="7.125" style="165" customWidth="1"/>
    <col min="8964" max="8964" width="7.25" style="165" customWidth="1"/>
    <col min="8965" max="8965" width="7.5" style="165" customWidth="1"/>
    <col min="8966" max="8966" width="6.375" style="165" customWidth="1"/>
    <col min="8967" max="8967" width="7" style="165" customWidth="1"/>
    <col min="8968" max="8968" width="6.625" style="165" customWidth="1"/>
    <col min="8969" max="8969" width="7.375" style="165" customWidth="1"/>
    <col min="8970" max="8970" width="9.375" style="165" customWidth="1"/>
    <col min="8971" max="8971" width="13.75" style="165" customWidth="1"/>
    <col min="8972" max="8972" width="9.375" style="165" customWidth="1"/>
    <col min="8973" max="8973" width="10.875" style="165" customWidth="1"/>
    <col min="8974" max="8976" width="10.125" style="165" customWidth="1"/>
    <col min="8977" max="8977" width="10.375" style="165" customWidth="1"/>
    <col min="8978" max="8978" width="10" style="165" customWidth="1"/>
    <col min="8979" max="8979" width="13.125" style="165" customWidth="1"/>
    <col min="8980" max="8980" width="10.375" style="165" customWidth="1"/>
    <col min="8981" max="8981" width="9.125" style="165" customWidth="1"/>
    <col min="8982" max="8982" width="8.75" style="165" customWidth="1"/>
    <col min="8983" max="8983" width="9.25" style="165" customWidth="1"/>
    <col min="8984" max="8984" width="9.375" style="165" customWidth="1"/>
    <col min="8985" max="8985" width="10.75" style="165" customWidth="1"/>
    <col min="8986" max="8986" width="14" style="165" customWidth="1"/>
    <col min="8987" max="8987" width="9.25" style="165" customWidth="1"/>
    <col min="8988" max="8988" width="9.125" style="165" customWidth="1"/>
    <col min="8989" max="8989" width="11.5" style="165" customWidth="1"/>
    <col min="8990" max="8990" width="11.75" style="165" customWidth="1"/>
    <col min="8991" max="8992" width="7.625" style="165" customWidth="1"/>
    <col min="8993" max="8993" width="6.75" style="165" customWidth="1"/>
    <col min="8994" max="8994" width="7.75" style="165" customWidth="1"/>
    <col min="8995" max="8995" width="6.75" style="165" customWidth="1"/>
    <col min="8996" max="8996" width="7.375" style="165" customWidth="1"/>
    <col min="8997" max="8997" width="9.125" style="165" customWidth="1"/>
    <col min="8998" max="9217" width="9" style="165"/>
    <col min="9218" max="9218" width="9.125" style="165" customWidth="1"/>
    <col min="9219" max="9219" width="7.125" style="165" customWidth="1"/>
    <col min="9220" max="9220" width="7.25" style="165" customWidth="1"/>
    <col min="9221" max="9221" width="7.5" style="165" customWidth="1"/>
    <col min="9222" max="9222" width="6.375" style="165" customWidth="1"/>
    <col min="9223" max="9223" width="7" style="165" customWidth="1"/>
    <col min="9224" max="9224" width="6.625" style="165" customWidth="1"/>
    <col min="9225" max="9225" width="7.375" style="165" customWidth="1"/>
    <col min="9226" max="9226" width="9.375" style="165" customWidth="1"/>
    <col min="9227" max="9227" width="13.75" style="165" customWidth="1"/>
    <col min="9228" max="9228" width="9.375" style="165" customWidth="1"/>
    <col min="9229" max="9229" width="10.875" style="165" customWidth="1"/>
    <col min="9230" max="9232" width="10.125" style="165" customWidth="1"/>
    <col min="9233" max="9233" width="10.375" style="165" customWidth="1"/>
    <col min="9234" max="9234" width="10" style="165" customWidth="1"/>
    <col min="9235" max="9235" width="13.125" style="165" customWidth="1"/>
    <col min="9236" max="9236" width="10.375" style="165" customWidth="1"/>
    <col min="9237" max="9237" width="9.125" style="165" customWidth="1"/>
    <col min="9238" max="9238" width="8.75" style="165" customWidth="1"/>
    <col min="9239" max="9239" width="9.25" style="165" customWidth="1"/>
    <col min="9240" max="9240" width="9.375" style="165" customWidth="1"/>
    <col min="9241" max="9241" width="10.75" style="165" customWidth="1"/>
    <col min="9242" max="9242" width="14" style="165" customWidth="1"/>
    <col min="9243" max="9243" width="9.25" style="165" customWidth="1"/>
    <col min="9244" max="9244" width="9.125" style="165" customWidth="1"/>
    <col min="9245" max="9245" width="11.5" style="165" customWidth="1"/>
    <col min="9246" max="9246" width="11.75" style="165" customWidth="1"/>
    <col min="9247" max="9248" width="7.625" style="165" customWidth="1"/>
    <col min="9249" max="9249" width="6.75" style="165" customWidth="1"/>
    <col min="9250" max="9250" width="7.75" style="165" customWidth="1"/>
    <col min="9251" max="9251" width="6.75" style="165" customWidth="1"/>
    <col min="9252" max="9252" width="7.375" style="165" customWidth="1"/>
    <col min="9253" max="9253" width="9.125" style="165" customWidth="1"/>
    <col min="9254" max="9473" width="9" style="165"/>
    <col min="9474" max="9474" width="9.125" style="165" customWidth="1"/>
    <col min="9475" max="9475" width="7.125" style="165" customWidth="1"/>
    <col min="9476" max="9476" width="7.25" style="165" customWidth="1"/>
    <col min="9477" max="9477" width="7.5" style="165" customWidth="1"/>
    <col min="9478" max="9478" width="6.375" style="165" customWidth="1"/>
    <col min="9479" max="9479" width="7" style="165" customWidth="1"/>
    <col min="9480" max="9480" width="6.625" style="165" customWidth="1"/>
    <col min="9481" max="9481" width="7.375" style="165" customWidth="1"/>
    <col min="9482" max="9482" width="9.375" style="165" customWidth="1"/>
    <col min="9483" max="9483" width="13.75" style="165" customWidth="1"/>
    <col min="9484" max="9484" width="9.375" style="165" customWidth="1"/>
    <col min="9485" max="9485" width="10.875" style="165" customWidth="1"/>
    <col min="9486" max="9488" width="10.125" style="165" customWidth="1"/>
    <col min="9489" max="9489" width="10.375" style="165" customWidth="1"/>
    <col min="9490" max="9490" width="10" style="165" customWidth="1"/>
    <col min="9491" max="9491" width="13.125" style="165" customWidth="1"/>
    <col min="9492" max="9492" width="10.375" style="165" customWidth="1"/>
    <col min="9493" max="9493" width="9.125" style="165" customWidth="1"/>
    <col min="9494" max="9494" width="8.75" style="165" customWidth="1"/>
    <col min="9495" max="9495" width="9.25" style="165" customWidth="1"/>
    <col min="9496" max="9496" width="9.375" style="165" customWidth="1"/>
    <col min="9497" max="9497" width="10.75" style="165" customWidth="1"/>
    <col min="9498" max="9498" width="14" style="165" customWidth="1"/>
    <col min="9499" max="9499" width="9.25" style="165" customWidth="1"/>
    <col min="9500" max="9500" width="9.125" style="165" customWidth="1"/>
    <col min="9501" max="9501" width="11.5" style="165" customWidth="1"/>
    <col min="9502" max="9502" width="11.75" style="165" customWidth="1"/>
    <col min="9503" max="9504" width="7.625" style="165" customWidth="1"/>
    <col min="9505" max="9505" width="6.75" style="165" customWidth="1"/>
    <col min="9506" max="9506" width="7.75" style="165" customWidth="1"/>
    <col min="9507" max="9507" width="6.75" style="165" customWidth="1"/>
    <col min="9508" max="9508" width="7.375" style="165" customWidth="1"/>
    <col min="9509" max="9509" width="9.125" style="165" customWidth="1"/>
    <col min="9510" max="9729" width="9" style="165"/>
    <col min="9730" max="9730" width="9.125" style="165" customWidth="1"/>
    <col min="9731" max="9731" width="7.125" style="165" customWidth="1"/>
    <col min="9732" max="9732" width="7.25" style="165" customWidth="1"/>
    <col min="9733" max="9733" width="7.5" style="165" customWidth="1"/>
    <col min="9734" max="9734" width="6.375" style="165" customWidth="1"/>
    <col min="9735" max="9735" width="7" style="165" customWidth="1"/>
    <col min="9736" max="9736" width="6.625" style="165" customWidth="1"/>
    <col min="9737" max="9737" width="7.375" style="165" customWidth="1"/>
    <col min="9738" max="9738" width="9.375" style="165" customWidth="1"/>
    <col min="9739" max="9739" width="13.75" style="165" customWidth="1"/>
    <col min="9740" max="9740" width="9.375" style="165" customWidth="1"/>
    <col min="9741" max="9741" width="10.875" style="165" customWidth="1"/>
    <col min="9742" max="9744" width="10.125" style="165" customWidth="1"/>
    <col min="9745" max="9745" width="10.375" style="165" customWidth="1"/>
    <col min="9746" max="9746" width="10" style="165" customWidth="1"/>
    <col min="9747" max="9747" width="13.125" style="165" customWidth="1"/>
    <col min="9748" max="9748" width="10.375" style="165" customWidth="1"/>
    <col min="9749" max="9749" width="9.125" style="165" customWidth="1"/>
    <col min="9750" max="9750" width="8.75" style="165" customWidth="1"/>
    <col min="9751" max="9751" width="9.25" style="165" customWidth="1"/>
    <col min="9752" max="9752" width="9.375" style="165" customWidth="1"/>
    <col min="9753" max="9753" width="10.75" style="165" customWidth="1"/>
    <col min="9754" max="9754" width="14" style="165" customWidth="1"/>
    <col min="9755" max="9755" width="9.25" style="165" customWidth="1"/>
    <col min="9756" max="9756" width="9.125" style="165" customWidth="1"/>
    <col min="9757" max="9757" width="11.5" style="165" customWidth="1"/>
    <col min="9758" max="9758" width="11.75" style="165" customWidth="1"/>
    <col min="9759" max="9760" width="7.625" style="165" customWidth="1"/>
    <col min="9761" max="9761" width="6.75" style="165" customWidth="1"/>
    <col min="9762" max="9762" width="7.75" style="165" customWidth="1"/>
    <col min="9763" max="9763" width="6.75" style="165" customWidth="1"/>
    <col min="9764" max="9764" width="7.375" style="165" customWidth="1"/>
    <col min="9765" max="9765" width="9.125" style="165" customWidth="1"/>
    <col min="9766" max="9985" width="9" style="165"/>
    <col min="9986" max="9986" width="9.125" style="165" customWidth="1"/>
    <col min="9987" max="9987" width="7.125" style="165" customWidth="1"/>
    <col min="9988" max="9988" width="7.25" style="165" customWidth="1"/>
    <col min="9989" max="9989" width="7.5" style="165" customWidth="1"/>
    <col min="9990" max="9990" width="6.375" style="165" customWidth="1"/>
    <col min="9991" max="9991" width="7" style="165" customWidth="1"/>
    <col min="9992" max="9992" width="6.625" style="165" customWidth="1"/>
    <col min="9993" max="9993" width="7.375" style="165" customWidth="1"/>
    <col min="9994" max="9994" width="9.375" style="165" customWidth="1"/>
    <col min="9995" max="9995" width="13.75" style="165" customWidth="1"/>
    <col min="9996" max="9996" width="9.375" style="165" customWidth="1"/>
    <col min="9997" max="9997" width="10.875" style="165" customWidth="1"/>
    <col min="9998" max="10000" width="10.125" style="165" customWidth="1"/>
    <col min="10001" max="10001" width="10.375" style="165" customWidth="1"/>
    <col min="10002" max="10002" width="10" style="165" customWidth="1"/>
    <col min="10003" max="10003" width="13.125" style="165" customWidth="1"/>
    <col min="10004" max="10004" width="10.375" style="165" customWidth="1"/>
    <col min="10005" max="10005" width="9.125" style="165" customWidth="1"/>
    <col min="10006" max="10006" width="8.75" style="165" customWidth="1"/>
    <col min="10007" max="10007" width="9.25" style="165" customWidth="1"/>
    <col min="10008" max="10008" width="9.375" style="165" customWidth="1"/>
    <col min="10009" max="10009" width="10.75" style="165" customWidth="1"/>
    <col min="10010" max="10010" width="14" style="165" customWidth="1"/>
    <col min="10011" max="10011" width="9.25" style="165" customWidth="1"/>
    <col min="10012" max="10012" width="9.125" style="165" customWidth="1"/>
    <col min="10013" max="10013" width="11.5" style="165" customWidth="1"/>
    <col min="10014" max="10014" width="11.75" style="165" customWidth="1"/>
    <col min="10015" max="10016" width="7.625" style="165" customWidth="1"/>
    <col min="10017" max="10017" width="6.75" style="165" customWidth="1"/>
    <col min="10018" max="10018" width="7.75" style="165" customWidth="1"/>
    <col min="10019" max="10019" width="6.75" style="165" customWidth="1"/>
    <col min="10020" max="10020" width="7.375" style="165" customWidth="1"/>
    <col min="10021" max="10021" width="9.125" style="165" customWidth="1"/>
    <col min="10022" max="10241" width="9" style="165"/>
    <col min="10242" max="10242" width="9.125" style="165" customWidth="1"/>
    <col min="10243" max="10243" width="7.125" style="165" customWidth="1"/>
    <col min="10244" max="10244" width="7.25" style="165" customWidth="1"/>
    <col min="10245" max="10245" width="7.5" style="165" customWidth="1"/>
    <col min="10246" max="10246" width="6.375" style="165" customWidth="1"/>
    <col min="10247" max="10247" width="7" style="165" customWidth="1"/>
    <col min="10248" max="10248" width="6.625" style="165" customWidth="1"/>
    <col min="10249" max="10249" width="7.375" style="165" customWidth="1"/>
    <col min="10250" max="10250" width="9.375" style="165" customWidth="1"/>
    <col min="10251" max="10251" width="13.75" style="165" customWidth="1"/>
    <col min="10252" max="10252" width="9.375" style="165" customWidth="1"/>
    <col min="10253" max="10253" width="10.875" style="165" customWidth="1"/>
    <col min="10254" max="10256" width="10.125" style="165" customWidth="1"/>
    <col min="10257" max="10257" width="10.375" style="165" customWidth="1"/>
    <col min="10258" max="10258" width="10" style="165" customWidth="1"/>
    <col min="10259" max="10259" width="13.125" style="165" customWidth="1"/>
    <col min="10260" max="10260" width="10.375" style="165" customWidth="1"/>
    <col min="10261" max="10261" width="9.125" style="165" customWidth="1"/>
    <col min="10262" max="10262" width="8.75" style="165" customWidth="1"/>
    <col min="10263" max="10263" width="9.25" style="165" customWidth="1"/>
    <col min="10264" max="10264" width="9.375" style="165" customWidth="1"/>
    <col min="10265" max="10265" width="10.75" style="165" customWidth="1"/>
    <col min="10266" max="10266" width="14" style="165" customWidth="1"/>
    <col min="10267" max="10267" width="9.25" style="165" customWidth="1"/>
    <col min="10268" max="10268" width="9.125" style="165" customWidth="1"/>
    <col min="10269" max="10269" width="11.5" style="165" customWidth="1"/>
    <col min="10270" max="10270" width="11.75" style="165" customWidth="1"/>
    <col min="10271" max="10272" width="7.625" style="165" customWidth="1"/>
    <col min="10273" max="10273" width="6.75" style="165" customWidth="1"/>
    <col min="10274" max="10274" width="7.75" style="165" customWidth="1"/>
    <col min="10275" max="10275" width="6.75" style="165" customWidth="1"/>
    <col min="10276" max="10276" width="7.375" style="165" customWidth="1"/>
    <col min="10277" max="10277" width="9.125" style="165" customWidth="1"/>
    <col min="10278" max="10497" width="9" style="165"/>
    <col min="10498" max="10498" width="9.125" style="165" customWidth="1"/>
    <col min="10499" max="10499" width="7.125" style="165" customWidth="1"/>
    <col min="10500" max="10500" width="7.25" style="165" customWidth="1"/>
    <col min="10501" max="10501" width="7.5" style="165" customWidth="1"/>
    <col min="10502" max="10502" width="6.375" style="165" customWidth="1"/>
    <col min="10503" max="10503" width="7" style="165" customWidth="1"/>
    <col min="10504" max="10504" width="6.625" style="165" customWidth="1"/>
    <col min="10505" max="10505" width="7.375" style="165" customWidth="1"/>
    <col min="10506" max="10506" width="9.375" style="165" customWidth="1"/>
    <col min="10507" max="10507" width="13.75" style="165" customWidth="1"/>
    <col min="10508" max="10508" width="9.375" style="165" customWidth="1"/>
    <col min="10509" max="10509" width="10.875" style="165" customWidth="1"/>
    <col min="10510" max="10512" width="10.125" style="165" customWidth="1"/>
    <col min="10513" max="10513" width="10.375" style="165" customWidth="1"/>
    <col min="10514" max="10514" width="10" style="165" customWidth="1"/>
    <col min="10515" max="10515" width="13.125" style="165" customWidth="1"/>
    <col min="10516" max="10516" width="10.375" style="165" customWidth="1"/>
    <col min="10517" max="10517" width="9.125" style="165" customWidth="1"/>
    <col min="10518" max="10518" width="8.75" style="165" customWidth="1"/>
    <col min="10519" max="10519" width="9.25" style="165" customWidth="1"/>
    <col min="10520" max="10520" width="9.375" style="165" customWidth="1"/>
    <col min="10521" max="10521" width="10.75" style="165" customWidth="1"/>
    <col min="10522" max="10522" width="14" style="165" customWidth="1"/>
    <col min="10523" max="10523" width="9.25" style="165" customWidth="1"/>
    <col min="10524" max="10524" width="9.125" style="165" customWidth="1"/>
    <col min="10525" max="10525" width="11.5" style="165" customWidth="1"/>
    <col min="10526" max="10526" width="11.75" style="165" customWidth="1"/>
    <col min="10527" max="10528" width="7.625" style="165" customWidth="1"/>
    <col min="10529" max="10529" width="6.75" style="165" customWidth="1"/>
    <col min="10530" max="10530" width="7.75" style="165" customWidth="1"/>
    <col min="10531" max="10531" width="6.75" style="165" customWidth="1"/>
    <col min="10532" max="10532" width="7.375" style="165" customWidth="1"/>
    <col min="10533" max="10533" width="9.125" style="165" customWidth="1"/>
    <col min="10534" max="10753" width="9" style="165"/>
    <col min="10754" max="10754" width="9.125" style="165" customWidth="1"/>
    <col min="10755" max="10755" width="7.125" style="165" customWidth="1"/>
    <col min="10756" max="10756" width="7.25" style="165" customWidth="1"/>
    <col min="10757" max="10757" width="7.5" style="165" customWidth="1"/>
    <col min="10758" max="10758" width="6.375" style="165" customWidth="1"/>
    <col min="10759" max="10759" width="7" style="165" customWidth="1"/>
    <col min="10760" max="10760" width="6.625" style="165" customWidth="1"/>
    <col min="10761" max="10761" width="7.375" style="165" customWidth="1"/>
    <col min="10762" max="10762" width="9.375" style="165" customWidth="1"/>
    <col min="10763" max="10763" width="13.75" style="165" customWidth="1"/>
    <col min="10764" max="10764" width="9.375" style="165" customWidth="1"/>
    <col min="10765" max="10765" width="10.875" style="165" customWidth="1"/>
    <col min="10766" max="10768" width="10.125" style="165" customWidth="1"/>
    <col min="10769" max="10769" width="10.375" style="165" customWidth="1"/>
    <col min="10770" max="10770" width="10" style="165" customWidth="1"/>
    <col min="10771" max="10771" width="13.125" style="165" customWidth="1"/>
    <col min="10772" max="10772" width="10.375" style="165" customWidth="1"/>
    <col min="10773" max="10773" width="9.125" style="165" customWidth="1"/>
    <col min="10774" max="10774" width="8.75" style="165" customWidth="1"/>
    <col min="10775" max="10775" width="9.25" style="165" customWidth="1"/>
    <col min="10776" max="10776" width="9.375" style="165" customWidth="1"/>
    <col min="10777" max="10777" width="10.75" style="165" customWidth="1"/>
    <col min="10778" max="10778" width="14" style="165" customWidth="1"/>
    <col min="10779" max="10779" width="9.25" style="165" customWidth="1"/>
    <col min="10780" max="10780" width="9.125" style="165" customWidth="1"/>
    <col min="10781" max="10781" width="11.5" style="165" customWidth="1"/>
    <col min="10782" max="10782" width="11.75" style="165" customWidth="1"/>
    <col min="10783" max="10784" width="7.625" style="165" customWidth="1"/>
    <col min="10785" max="10785" width="6.75" style="165" customWidth="1"/>
    <col min="10786" max="10786" width="7.75" style="165" customWidth="1"/>
    <col min="10787" max="10787" width="6.75" style="165" customWidth="1"/>
    <col min="10788" max="10788" width="7.375" style="165" customWidth="1"/>
    <col min="10789" max="10789" width="9.125" style="165" customWidth="1"/>
    <col min="10790" max="11009" width="9" style="165"/>
    <col min="11010" max="11010" width="9.125" style="165" customWidth="1"/>
    <col min="11011" max="11011" width="7.125" style="165" customWidth="1"/>
    <col min="11012" max="11012" width="7.25" style="165" customWidth="1"/>
    <col min="11013" max="11013" width="7.5" style="165" customWidth="1"/>
    <col min="11014" max="11014" width="6.375" style="165" customWidth="1"/>
    <col min="11015" max="11015" width="7" style="165" customWidth="1"/>
    <col min="11016" max="11016" width="6.625" style="165" customWidth="1"/>
    <col min="11017" max="11017" width="7.375" style="165" customWidth="1"/>
    <col min="11018" max="11018" width="9.375" style="165" customWidth="1"/>
    <col min="11019" max="11019" width="13.75" style="165" customWidth="1"/>
    <col min="11020" max="11020" width="9.375" style="165" customWidth="1"/>
    <col min="11021" max="11021" width="10.875" style="165" customWidth="1"/>
    <col min="11022" max="11024" width="10.125" style="165" customWidth="1"/>
    <col min="11025" max="11025" width="10.375" style="165" customWidth="1"/>
    <col min="11026" max="11026" width="10" style="165" customWidth="1"/>
    <col min="11027" max="11027" width="13.125" style="165" customWidth="1"/>
    <col min="11028" max="11028" width="10.375" style="165" customWidth="1"/>
    <col min="11029" max="11029" width="9.125" style="165" customWidth="1"/>
    <col min="11030" max="11030" width="8.75" style="165" customWidth="1"/>
    <col min="11031" max="11031" width="9.25" style="165" customWidth="1"/>
    <col min="11032" max="11032" width="9.375" style="165" customWidth="1"/>
    <col min="11033" max="11033" width="10.75" style="165" customWidth="1"/>
    <col min="11034" max="11034" width="14" style="165" customWidth="1"/>
    <col min="11035" max="11035" width="9.25" style="165" customWidth="1"/>
    <col min="11036" max="11036" width="9.125" style="165" customWidth="1"/>
    <col min="11037" max="11037" width="11.5" style="165" customWidth="1"/>
    <col min="11038" max="11038" width="11.75" style="165" customWidth="1"/>
    <col min="11039" max="11040" width="7.625" style="165" customWidth="1"/>
    <col min="11041" max="11041" width="6.75" style="165" customWidth="1"/>
    <col min="11042" max="11042" width="7.75" style="165" customWidth="1"/>
    <col min="11043" max="11043" width="6.75" style="165" customWidth="1"/>
    <col min="11044" max="11044" width="7.375" style="165" customWidth="1"/>
    <col min="11045" max="11045" width="9.125" style="165" customWidth="1"/>
    <col min="11046" max="11265" width="9" style="165"/>
    <col min="11266" max="11266" width="9.125" style="165" customWidth="1"/>
    <col min="11267" max="11267" width="7.125" style="165" customWidth="1"/>
    <col min="11268" max="11268" width="7.25" style="165" customWidth="1"/>
    <col min="11269" max="11269" width="7.5" style="165" customWidth="1"/>
    <col min="11270" max="11270" width="6.375" style="165" customWidth="1"/>
    <col min="11271" max="11271" width="7" style="165" customWidth="1"/>
    <col min="11272" max="11272" width="6.625" style="165" customWidth="1"/>
    <col min="11273" max="11273" width="7.375" style="165" customWidth="1"/>
    <col min="11274" max="11274" width="9.375" style="165" customWidth="1"/>
    <col min="11275" max="11275" width="13.75" style="165" customWidth="1"/>
    <col min="11276" max="11276" width="9.375" style="165" customWidth="1"/>
    <col min="11277" max="11277" width="10.875" style="165" customWidth="1"/>
    <col min="11278" max="11280" width="10.125" style="165" customWidth="1"/>
    <col min="11281" max="11281" width="10.375" style="165" customWidth="1"/>
    <col min="11282" max="11282" width="10" style="165" customWidth="1"/>
    <col min="11283" max="11283" width="13.125" style="165" customWidth="1"/>
    <col min="11284" max="11284" width="10.375" style="165" customWidth="1"/>
    <col min="11285" max="11285" width="9.125" style="165" customWidth="1"/>
    <col min="11286" max="11286" width="8.75" style="165" customWidth="1"/>
    <col min="11287" max="11287" width="9.25" style="165" customWidth="1"/>
    <col min="11288" max="11288" width="9.375" style="165" customWidth="1"/>
    <col min="11289" max="11289" width="10.75" style="165" customWidth="1"/>
    <col min="11290" max="11290" width="14" style="165" customWidth="1"/>
    <col min="11291" max="11291" width="9.25" style="165" customWidth="1"/>
    <col min="11292" max="11292" width="9.125" style="165" customWidth="1"/>
    <col min="11293" max="11293" width="11.5" style="165" customWidth="1"/>
    <col min="11294" max="11294" width="11.75" style="165" customWidth="1"/>
    <col min="11295" max="11296" width="7.625" style="165" customWidth="1"/>
    <col min="11297" max="11297" width="6.75" style="165" customWidth="1"/>
    <col min="11298" max="11298" width="7.75" style="165" customWidth="1"/>
    <col min="11299" max="11299" width="6.75" style="165" customWidth="1"/>
    <col min="11300" max="11300" width="7.375" style="165" customWidth="1"/>
    <col min="11301" max="11301" width="9.125" style="165" customWidth="1"/>
    <col min="11302" max="11521" width="9" style="165"/>
    <col min="11522" max="11522" width="9.125" style="165" customWidth="1"/>
    <col min="11523" max="11523" width="7.125" style="165" customWidth="1"/>
    <col min="11524" max="11524" width="7.25" style="165" customWidth="1"/>
    <col min="11525" max="11525" width="7.5" style="165" customWidth="1"/>
    <col min="11526" max="11526" width="6.375" style="165" customWidth="1"/>
    <col min="11527" max="11527" width="7" style="165" customWidth="1"/>
    <col min="11528" max="11528" width="6.625" style="165" customWidth="1"/>
    <col min="11529" max="11529" width="7.375" style="165" customWidth="1"/>
    <col min="11530" max="11530" width="9.375" style="165" customWidth="1"/>
    <col min="11531" max="11531" width="13.75" style="165" customWidth="1"/>
    <col min="11532" max="11532" width="9.375" style="165" customWidth="1"/>
    <col min="11533" max="11533" width="10.875" style="165" customWidth="1"/>
    <col min="11534" max="11536" width="10.125" style="165" customWidth="1"/>
    <col min="11537" max="11537" width="10.375" style="165" customWidth="1"/>
    <col min="11538" max="11538" width="10" style="165" customWidth="1"/>
    <col min="11539" max="11539" width="13.125" style="165" customWidth="1"/>
    <col min="11540" max="11540" width="10.375" style="165" customWidth="1"/>
    <col min="11541" max="11541" width="9.125" style="165" customWidth="1"/>
    <col min="11542" max="11542" width="8.75" style="165" customWidth="1"/>
    <col min="11543" max="11543" width="9.25" style="165" customWidth="1"/>
    <col min="11544" max="11544" width="9.375" style="165" customWidth="1"/>
    <col min="11545" max="11545" width="10.75" style="165" customWidth="1"/>
    <col min="11546" max="11546" width="14" style="165" customWidth="1"/>
    <col min="11547" max="11547" width="9.25" style="165" customWidth="1"/>
    <col min="11548" max="11548" width="9.125" style="165" customWidth="1"/>
    <col min="11549" max="11549" width="11.5" style="165" customWidth="1"/>
    <col min="11550" max="11550" width="11.75" style="165" customWidth="1"/>
    <col min="11551" max="11552" width="7.625" style="165" customWidth="1"/>
    <col min="11553" max="11553" width="6.75" style="165" customWidth="1"/>
    <col min="11554" max="11554" width="7.75" style="165" customWidth="1"/>
    <col min="11555" max="11555" width="6.75" style="165" customWidth="1"/>
    <col min="11556" max="11556" width="7.375" style="165" customWidth="1"/>
    <col min="11557" max="11557" width="9.125" style="165" customWidth="1"/>
    <col min="11558" max="11777" width="9" style="165"/>
    <col min="11778" max="11778" width="9.125" style="165" customWidth="1"/>
    <col min="11779" max="11779" width="7.125" style="165" customWidth="1"/>
    <col min="11780" max="11780" width="7.25" style="165" customWidth="1"/>
    <col min="11781" max="11781" width="7.5" style="165" customWidth="1"/>
    <col min="11782" max="11782" width="6.375" style="165" customWidth="1"/>
    <col min="11783" max="11783" width="7" style="165" customWidth="1"/>
    <col min="11784" max="11784" width="6.625" style="165" customWidth="1"/>
    <col min="11785" max="11785" width="7.375" style="165" customWidth="1"/>
    <col min="11786" max="11786" width="9.375" style="165" customWidth="1"/>
    <col min="11787" max="11787" width="13.75" style="165" customWidth="1"/>
    <col min="11788" max="11788" width="9.375" style="165" customWidth="1"/>
    <col min="11789" max="11789" width="10.875" style="165" customWidth="1"/>
    <col min="11790" max="11792" width="10.125" style="165" customWidth="1"/>
    <col min="11793" max="11793" width="10.375" style="165" customWidth="1"/>
    <col min="11794" max="11794" width="10" style="165" customWidth="1"/>
    <col min="11795" max="11795" width="13.125" style="165" customWidth="1"/>
    <col min="11796" max="11796" width="10.375" style="165" customWidth="1"/>
    <col min="11797" max="11797" width="9.125" style="165" customWidth="1"/>
    <col min="11798" max="11798" width="8.75" style="165" customWidth="1"/>
    <col min="11799" max="11799" width="9.25" style="165" customWidth="1"/>
    <col min="11800" max="11800" width="9.375" style="165" customWidth="1"/>
    <col min="11801" max="11801" width="10.75" style="165" customWidth="1"/>
    <col min="11802" max="11802" width="14" style="165" customWidth="1"/>
    <col min="11803" max="11803" width="9.25" style="165" customWidth="1"/>
    <col min="11804" max="11804" width="9.125" style="165" customWidth="1"/>
    <col min="11805" max="11805" width="11.5" style="165" customWidth="1"/>
    <col min="11806" max="11806" width="11.75" style="165" customWidth="1"/>
    <col min="11807" max="11808" width="7.625" style="165" customWidth="1"/>
    <col min="11809" max="11809" width="6.75" style="165" customWidth="1"/>
    <col min="11810" max="11810" width="7.75" style="165" customWidth="1"/>
    <col min="11811" max="11811" width="6.75" style="165" customWidth="1"/>
    <col min="11812" max="11812" width="7.375" style="165" customWidth="1"/>
    <col min="11813" max="11813" width="9.125" style="165" customWidth="1"/>
    <col min="11814" max="12033" width="9" style="165"/>
    <col min="12034" max="12034" width="9.125" style="165" customWidth="1"/>
    <col min="12035" max="12035" width="7.125" style="165" customWidth="1"/>
    <col min="12036" max="12036" width="7.25" style="165" customWidth="1"/>
    <col min="12037" max="12037" width="7.5" style="165" customWidth="1"/>
    <col min="12038" max="12038" width="6.375" style="165" customWidth="1"/>
    <col min="12039" max="12039" width="7" style="165" customWidth="1"/>
    <col min="12040" max="12040" width="6.625" style="165" customWidth="1"/>
    <col min="12041" max="12041" width="7.375" style="165" customWidth="1"/>
    <col min="12042" max="12042" width="9.375" style="165" customWidth="1"/>
    <col min="12043" max="12043" width="13.75" style="165" customWidth="1"/>
    <col min="12044" max="12044" width="9.375" style="165" customWidth="1"/>
    <col min="12045" max="12045" width="10.875" style="165" customWidth="1"/>
    <col min="12046" max="12048" width="10.125" style="165" customWidth="1"/>
    <col min="12049" max="12049" width="10.375" style="165" customWidth="1"/>
    <col min="12050" max="12050" width="10" style="165" customWidth="1"/>
    <col min="12051" max="12051" width="13.125" style="165" customWidth="1"/>
    <col min="12052" max="12052" width="10.375" style="165" customWidth="1"/>
    <col min="12053" max="12053" width="9.125" style="165" customWidth="1"/>
    <col min="12054" max="12054" width="8.75" style="165" customWidth="1"/>
    <col min="12055" max="12055" width="9.25" style="165" customWidth="1"/>
    <col min="12056" max="12056" width="9.375" style="165" customWidth="1"/>
    <col min="12057" max="12057" width="10.75" style="165" customWidth="1"/>
    <col min="12058" max="12058" width="14" style="165" customWidth="1"/>
    <col min="12059" max="12059" width="9.25" style="165" customWidth="1"/>
    <col min="12060" max="12060" width="9.125" style="165" customWidth="1"/>
    <col min="12061" max="12061" width="11.5" style="165" customWidth="1"/>
    <col min="12062" max="12062" width="11.75" style="165" customWidth="1"/>
    <col min="12063" max="12064" width="7.625" style="165" customWidth="1"/>
    <col min="12065" max="12065" width="6.75" style="165" customWidth="1"/>
    <col min="12066" max="12066" width="7.75" style="165" customWidth="1"/>
    <col min="12067" max="12067" width="6.75" style="165" customWidth="1"/>
    <col min="12068" max="12068" width="7.375" style="165" customWidth="1"/>
    <col min="12069" max="12069" width="9.125" style="165" customWidth="1"/>
    <col min="12070" max="12289" width="9" style="165"/>
    <col min="12290" max="12290" width="9.125" style="165" customWidth="1"/>
    <col min="12291" max="12291" width="7.125" style="165" customWidth="1"/>
    <col min="12292" max="12292" width="7.25" style="165" customWidth="1"/>
    <col min="12293" max="12293" width="7.5" style="165" customWidth="1"/>
    <col min="12294" max="12294" width="6.375" style="165" customWidth="1"/>
    <col min="12295" max="12295" width="7" style="165" customWidth="1"/>
    <col min="12296" max="12296" width="6.625" style="165" customWidth="1"/>
    <col min="12297" max="12297" width="7.375" style="165" customWidth="1"/>
    <col min="12298" max="12298" width="9.375" style="165" customWidth="1"/>
    <col min="12299" max="12299" width="13.75" style="165" customWidth="1"/>
    <col min="12300" max="12300" width="9.375" style="165" customWidth="1"/>
    <col min="12301" max="12301" width="10.875" style="165" customWidth="1"/>
    <col min="12302" max="12304" width="10.125" style="165" customWidth="1"/>
    <col min="12305" max="12305" width="10.375" style="165" customWidth="1"/>
    <col min="12306" max="12306" width="10" style="165" customWidth="1"/>
    <col min="12307" max="12307" width="13.125" style="165" customWidth="1"/>
    <col min="12308" max="12308" width="10.375" style="165" customWidth="1"/>
    <col min="12309" max="12309" width="9.125" style="165" customWidth="1"/>
    <col min="12310" max="12310" width="8.75" style="165" customWidth="1"/>
    <col min="12311" max="12311" width="9.25" style="165" customWidth="1"/>
    <col min="12312" max="12312" width="9.375" style="165" customWidth="1"/>
    <col min="12313" max="12313" width="10.75" style="165" customWidth="1"/>
    <col min="12314" max="12314" width="14" style="165" customWidth="1"/>
    <col min="12315" max="12315" width="9.25" style="165" customWidth="1"/>
    <col min="12316" max="12316" width="9.125" style="165" customWidth="1"/>
    <col min="12317" max="12317" width="11.5" style="165" customWidth="1"/>
    <col min="12318" max="12318" width="11.75" style="165" customWidth="1"/>
    <col min="12319" max="12320" width="7.625" style="165" customWidth="1"/>
    <col min="12321" max="12321" width="6.75" style="165" customWidth="1"/>
    <col min="12322" max="12322" width="7.75" style="165" customWidth="1"/>
    <col min="12323" max="12323" width="6.75" style="165" customWidth="1"/>
    <col min="12324" max="12324" width="7.375" style="165" customWidth="1"/>
    <col min="12325" max="12325" width="9.125" style="165" customWidth="1"/>
    <col min="12326" max="12545" width="9" style="165"/>
    <col min="12546" max="12546" width="9.125" style="165" customWidth="1"/>
    <col min="12547" max="12547" width="7.125" style="165" customWidth="1"/>
    <col min="12548" max="12548" width="7.25" style="165" customWidth="1"/>
    <col min="12549" max="12549" width="7.5" style="165" customWidth="1"/>
    <col min="12550" max="12550" width="6.375" style="165" customWidth="1"/>
    <col min="12551" max="12551" width="7" style="165" customWidth="1"/>
    <col min="12552" max="12552" width="6.625" style="165" customWidth="1"/>
    <col min="12553" max="12553" width="7.375" style="165" customWidth="1"/>
    <col min="12554" max="12554" width="9.375" style="165" customWidth="1"/>
    <col min="12555" max="12555" width="13.75" style="165" customWidth="1"/>
    <col min="12556" max="12556" width="9.375" style="165" customWidth="1"/>
    <col min="12557" max="12557" width="10.875" style="165" customWidth="1"/>
    <col min="12558" max="12560" width="10.125" style="165" customWidth="1"/>
    <col min="12561" max="12561" width="10.375" style="165" customWidth="1"/>
    <col min="12562" max="12562" width="10" style="165" customWidth="1"/>
    <col min="12563" max="12563" width="13.125" style="165" customWidth="1"/>
    <col min="12564" max="12564" width="10.375" style="165" customWidth="1"/>
    <col min="12565" max="12565" width="9.125" style="165" customWidth="1"/>
    <col min="12566" max="12566" width="8.75" style="165" customWidth="1"/>
    <col min="12567" max="12567" width="9.25" style="165" customWidth="1"/>
    <col min="12568" max="12568" width="9.375" style="165" customWidth="1"/>
    <col min="12569" max="12569" width="10.75" style="165" customWidth="1"/>
    <col min="12570" max="12570" width="14" style="165" customWidth="1"/>
    <col min="12571" max="12571" width="9.25" style="165" customWidth="1"/>
    <col min="12572" max="12572" width="9.125" style="165" customWidth="1"/>
    <col min="12573" max="12573" width="11.5" style="165" customWidth="1"/>
    <col min="12574" max="12574" width="11.75" style="165" customWidth="1"/>
    <col min="12575" max="12576" width="7.625" style="165" customWidth="1"/>
    <col min="12577" max="12577" width="6.75" style="165" customWidth="1"/>
    <col min="12578" max="12578" width="7.75" style="165" customWidth="1"/>
    <col min="12579" max="12579" width="6.75" style="165" customWidth="1"/>
    <col min="12580" max="12580" width="7.375" style="165" customWidth="1"/>
    <col min="12581" max="12581" width="9.125" style="165" customWidth="1"/>
    <col min="12582" max="12801" width="9" style="165"/>
    <col min="12802" max="12802" width="9.125" style="165" customWidth="1"/>
    <col min="12803" max="12803" width="7.125" style="165" customWidth="1"/>
    <col min="12804" max="12804" width="7.25" style="165" customWidth="1"/>
    <col min="12805" max="12805" width="7.5" style="165" customWidth="1"/>
    <col min="12806" max="12806" width="6.375" style="165" customWidth="1"/>
    <col min="12807" max="12807" width="7" style="165" customWidth="1"/>
    <col min="12808" max="12808" width="6.625" style="165" customWidth="1"/>
    <col min="12809" max="12809" width="7.375" style="165" customWidth="1"/>
    <col min="12810" max="12810" width="9.375" style="165" customWidth="1"/>
    <col min="12811" max="12811" width="13.75" style="165" customWidth="1"/>
    <col min="12812" max="12812" width="9.375" style="165" customWidth="1"/>
    <col min="12813" max="12813" width="10.875" style="165" customWidth="1"/>
    <col min="12814" max="12816" width="10.125" style="165" customWidth="1"/>
    <col min="12817" max="12817" width="10.375" style="165" customWidth="1"/>
    <col min="12818" max="12818" width="10" style="165" customWidth="1"/>
    <col min="12819" max="12819" width="13.125" style="165" customWidth="1"/>
    <col min="12820" max="12820" width="10.375" style="165" customWidth="1"/>
    <col min="12821" max="12821" width="9.125" style="165" customWidth="1"/>
    <col min="12822" max="12822" width="8.75" style="165" customWidth="1"/>
    <col min="12823" max="12823" width="9.25" style="165" customWidth="1"/>
    <col min="12824" max="12824" width="9.375" style="165" customWidth="1"/>
    <col min="12825" max="12825" width="10.75" style="165" customWidth="1"/>
    <col min="12826" max="12826" width="14" style="165" customWidth="1"/>
    <col min="12827" max="12827" width="9.25" style="165" customWidth="1"/>
    <col min="12828" max="12828" width="9.125" style="165" customWidth="1"/>
    <col min="12829" max="12829" width="11.5" style="165" customWidth="1"/>
    <col min="12830" max="12830" width="11.75" style="165" customWidth="1"/>
    <col min="12831" max="12832" width="7.625" style="165" customWidth="1"/>
    <col min="12833" max="12833" width="6.75" style="165" customWidth="1"/>
    <col min="12834" max="12834" width="7.75" style="165" customWidth="1"/>
    <col min="12835" max="12835" width="6.75" style="165" customWidth="1"/>
    <col min="12836" max="12836" width="7.375" style="165" customWidth="1"/>
    <col min="12837" max="12837" width="9.125" style="165" customWidth="1"/>
    <col min="12838" max="13057" width="9" style="165"/>
    <col min="13058" max="13058" width="9.125" style="165" customWidth="1"/>
    <col min="13059" max="13059" width="7.125" style="165" customWidth="1"/>
    <col min="13060" max="13060" width="7.25" style="165" customWidth="1"/>
    <col min="13061" max="13061" width="7.5" style="165" customWidth="1"/>
    <col min="13062" max="13062" width="6.375" style="165" customWidth="1"/>
    <col min="13063" max="13063" width="7" style="165" customWidth="1"/>
    <col min="13064" max="13064" width="6.625" style="165" customWidth="1"/>
    <col min="13065" max="13065" width="7.375" style="165" customWidth="1"/>
    <col min="13066" max="13066" width="9.375" style="165" customWidth="1"/>
    <col min="13067" max="13067" width="13.75" style="165" customWidth="1"/>
    <col min="13068" max="13068" width="9.375" style="165" customWidth="1"/>
    <col min="13069" max="13069" width="10.875" style="165" customWidth="1"/>
    <col min="13070" max="13072" width="10.125" style="165" customWidth="1"/>
    <col min="13073" max="13073" width="10.375" style="165" customWidth="1"/>
    <col min="13074" max="13074" width="10" style="165" customWidth="1"/>
    <col min="13075" max="13075" width="13.125" style="165" customWidth="1"/>
    <col min="13076" max="13076" width="10.375" style="165" customWidth="1"/>
    <col min="13077" max="13077" width="9.125" style="165" customWidth="1"/>
    <col min="13078" max="13078" width="8.75" style="165" customWidth="1"/>
    <col min="13079" max="13079" width="9.25" style="165" customWidth="1"/>
    <col min="13080" max="13080" width="9.375" style="165" customWidth="1"/>
    <col min="13081" max="13081" width="10.75" style="165" customWidth="1"/>
    <col min="13082" max="13082" width="14" style="165" customWidth="1"/>
    <col min="13083" max="13083" width="9.25" style="165" customWidth="1"/>
    <col min="13084" max="13084" width="9.125" style="165" customWidth="1"/>
    <col min="13085" max="13085" width="11.5" style="165" customWidth="1"/>
    <col min="13086" max="13086" width="11.75" style="165" customWidth="1"/>
    <col min="13087" max="13088" width="7.625" style="165" customWidth="1"/>
    <col min="13089" max="13089" width="6.75" style="165" customWidth="1"/>
    <col min="13090" max="13090" width="7.75" style="165" customWidth="1"/>
    <col min="13091" max="13091" width="6.75" style="165" customWidth="1"/>
    <col min="13092" max="13092" width="7.375" style="165" customWidth="1"/>
    <col min="13093" max="13093" width="9.125" style="165" customWidth="1"/>
    <col min="13094" max="13313" width="9" style="165"/>
    <col min="13314" max="13314" width="9.125" style="165" customWidth="1"/>
    <col min="13315" max="13315" width="7.125" style="165" customWidth="1"/>
    <col min="13316" max="13316" width="7.25" style="165" customWidth="1"/>
    <col min="13317" max="13317" width="7.5" style="165" customWidth="1"/>
    <col min="13318" max="13318" width="6.375" style="165" customWidth="1"/>
    <col min="13319" max="13319" width="7" style="165" customWidth="1"/>
    <col min="13320" max="13320" width="6.625" style="165" customWidth="1"/>
    <col min="13321" max="13321" width="7.375" style="165" customWidth="1"/>
    <col min="13322" max="13322" width="9.375" style="165" customWidth="1"/>
    <col min="13323" max="13323" width="13.75" style="165" customWidth="1"/>
    <col min="13324" max="13324" width="9.375" style="165" customWidth="1"/>
    <col min="13325" max="13325" width="10.875" style="165" customWidth="1"/>
    <col min="13326" max="13328" width="10.125" style="165" customWidth="1"/>
    <col min="13329" max="13329" width="10.375" style="165" customWidth="1"/>
    <col min="13330" max="13330" width="10" style="165" customWidth="1"/>
    <col min="13331" max="13331" width="13.125" style="165" customWidth="1"/>
    <col min="13332" max="13332" width="10.375" style="165" customWidth="1"/>
    <col min="13333" max="13333" width="9.125" style="165" customWidth="1"/>
    <col min="13334" max="13334" width="8.75" style="165" customWidth="1"/>
    <col min="13335" max="13335" width="9.25" style="165" customWidth="1"/>
    <col min="13336" max="13336" width="9.375" style="165" customWidth="1"/>
    <col min="13337" max="13337" width="10.75" style="165" customWidth="1"/>
    <col min="13338" max="13338" width="14" style="165" customWidth="1"/>
    <col min="13339" max="13339" width="9.25" style="165" customWidth="1"/>
    <col min="13340" max="13340" width="9.125" style="165" customWidth="1"/>
    <col min="13341" max="13341" width="11.5" style="165" customWidth="1"/>
    <col min="13342" max="13342" width="11.75" style="165" customWidth="1"/>
    <col min="13343" max="13344" width="7.625" style="165" customWidth="1"/>
    <col min="13345" max="13345" width="6.75" style="165" customWidth="1"/>
    <col min="13346" max="13346" width="7.75" style="165" customWidth="1"/>
    <col min="13347" max="13347" width="6.75" style="165" customWidth="1"/>
    <col min="13348" max="13348" width="7.375" style="165" customWidth="1"/>
    <col min="13349" max="13349" width="9.125" style="165" customWidth="1"/>
    <col min="13350" max="13569" width="9" style="165"/>
    <col min="13570" max="13570" width="9.125" style="165" customWidth="1"/>
    <col min="13571" max="13571" width="7.125" style="165" customWidth="1"/>
    <col min="13572" max="13572" width="7.25" style="165" customWidth="1"/>
    <col min="13573" max="13573" width="7.5" style="165" customWidth="1"/>
    <col min="13574" max="13574" width="6.375" style="165" customWidth="1"/>
    <col min="13575" max="13575" width="7" style="165" customWidth="1"/>
    <col min="13576" max="13576" width="6.625" style="165" customWidth="1"/>
    <col min="13577" max="13577" width="7.375" style="165" customWidth="1"/>
    <col min="13578" max="13578" width="9.375" style="165" customWidth="1"/>
    <col min="13579" max="13579" width="13.75" style="165" customWidth="1"/>
    <col min="13580" max="13580" width="9.375" style="165" customWidth="1"/>
    <col min="13581" max="13581" width="10.875" style="165" customWidth="1"/>
    <col min="13582" max="13584" width="10.125" style="165" customWidth="1"/>
    <col min="13585" max="13585" width="10.375" style="165" customWidth="1"/>
    <col min="13586" max="13586" width="10" style="165" customWidth="1"/>
    <col min="13587" max="13587" width="13.125" style="165" customWidth="1"/>
    <col min="13588" max="13588" width="10.375" style="165" customWidth="1"/>
    <col min="13589" max="13589" width="9.125" style="165" customWidth="1"/>
    <col min="13590" max="13590" width="8.75" style="165" customWidth="1"/>
    <col min="13591" max="13591" width="9.25" style="165" customWidth="1"/>
    <col min="13592" max="13592" width="9.375" style="165" customWidth="1"/>
    <col min="13593" max="13593" width="10.75" style="165" customWidth="1"/>
    <col min="13594" max="13594" width="14" style="165" customWidth="1"/>
    <col min="13595" max="13595" width="9.25" style="165" customWidth="1"/>
    <col min="13596" max="13596" width="9.125" style="165" customWidth="1"/>
    <col min="13597" max="13597" width="11.5" style="165" customWidth="1"/>
    <col min="13598" max="13598" width="11.75" style="165" customWidth="1"/>
    <col min="13599" max="13600" width="7.625" style="165" customWidth="1"/>
    <col min="13601" max="13601" width="6.75" style="165" customWidth="1"/>
    <col min="13602" max="13602" width="7.75" style="165" customWidth="1"/>
    <col min="13603" max="13603" width="6.75" style="165" customWidth="1"/>
    <col min="13604" max="13604" width="7.375" style="165" customWidth="1"/>
    <col min="13605" max="13605" width="9.125" style="165" customWidth="1"/>
    <col min="13606" max="13825" width="9" style="165"/>
    <col min="13826" max="13826" width="9.125" style="165" customWidth="1"/>
    <col min="13827" max="13827" width="7.125" style="165" customWidth="1"/>
    <col min="13828" max="13828" width="7.25" style="165" customWidth="1"/>
    <col min="13829" max="13829" width="7.5" style="165" customWidth="1"/>
    <col min="13830" max="13830" width="6.375" style="165" customWidth="1"/>
    <col min="13831" max="13831" width="7" style="165" customWidth="1"/>
    <col min="13832" max="13832" width="6.625" style="165" customWidth="1"/>
    <col min="13833" max="13833" width="7.375" style="165" customWidth="1"/>
    <col min="13834" max="13834" width="9.375" style="165" customWidth="1"/>
    <col min="13835" max="13835" width="13.75" style="165" customWidth="1"/>
    <col min="13836" max="13836" width="9.375" style="165" customWidth="1"/>
    <col min="13837" max="13837" width="10.875" style="165" customWidth="1"/>
    <col min="13838" max="13840" width="10.125" style="165" customWidth="1"/>
    <col min="13841" max="13841" width="10.375" style="165" customWidth="1"/>
    <col min="13842" max="13842" width="10" style="165" customWidth="1"/>
    <col min="13843" max="13843" width="13.125" style="165" customWidth="1"/>
    <col min="13844" max="13844" width="10.375" style="165" customWidth="1"/>
    <col min="13845" max="13845" width="9.125" style="165" customWidth="1"/>
    <col min="13846" max="13846" width="8.75" style="165" customWidth="1"/>
    <col min="13847" max="13847" width="9.25" style="165" customWidth="1"/>
    <col min="13848" max="13848" width="9.375" style="165" customWidth="1"/>
    <col min="13849" max="13849" width="10.75" style="165" customWidth="1"/>
    <col min="13850" max="13850" width="14" style="165" customWidth="1"/>
    <col min="13851" max="13851" width="9.25" style="165" customWidth="1"/>
    <col min="13852" max="13852" width="9.125" style="165" customWidth="1"/>
    <col min="13853" max="13853" width="11.5" style="165" customWidth="1"/>
    <col min="13854" max="13854" width="11.75" style="165" customWidth="1"/>
    <col min="13855" max="13856" width="7.625" style="165" customWidth="1"/>
    <col min="13857" max="13857" width="6.75" style="165" customWidth="1"/>
    <col min="13858" max="13858" width="7.75" style="165" customWidth="1"/>
    <col min="13859" max="13859" width="6.75" style="165" customWidth="1"/>
    <col min="13860" max="13860" width="7.375" style="165" customWidth="1"/>
    <col min="13861" max="13861" width="9.125" style="165" customWidth="1"/>
    <col min="13862" max="14081" width="9" style="165"/>
    <col min="14082" max="14082" width="9.125" style="165" customWidth="1"/>
    <col min="14083" max="14083" width="7.125" style="165" customWidth="1"/>
    <col min="14084" max="14084" width="7.25" style="165" customWidth="1"/>
    <col min="14085" max="14085" width="7.5" style="165" customWidth="1"/>
    <col min="14086" max="14086" width="6.375" style="165" customWidth="1"/>
    <col min="14087" max="14087" width="7" style="165" customWidth="1"/>
    <col min="14088" max="14088" width="6.625" style="165" customWidth="1"/>
    <col min="14089" max="14089" width="7.375" style="165" customWidth="1"/>
    <col min="14090" max="14090" width="9.375" style="165" customWidth="1"/>
    <col min="14091" max="14091" width="13.75" style="165" customWidth="1"/>
    <col min="14092" max="14092" width="9.375" style="165" customWidth="1"/>
    <col min="14093" max="14093" width="10.875" style="165" customWidth="1"/>
    <col min="14094" max="14096" width="10.125" style="165" customWidth="1"/>
    <col min="14097" max="14097" width="10.375" style="165" customWidth="1"/>
    <col min="14098" max="14098" width="10" style="165" customWidth="1"/>
    <col min="14099" max="14099" width="13.125" style="165" customWidth="1"/>
    <col min="14100" max="14100" width="10.375" style="165" customWidth="1"/>
    <col min="14101" max="14101" width="9.125" style="165" customWidth="1"/>
    <col min="14102" max="14102" width="8.75" style="165" customWidth="1"/>
    <col min="14103" max="14103" width="9.25" style="165" customWidth="1"/>
    <col min="14104" max="14104" width="9.375" style="165" customWidth="1"/>
    <col min="14105" max="14105" width="10.75" style="165" customWidth="1"/>
    <col min="14106" max="14106" width="14" style="165" customWidth="1"/>
    <col min="14107" max="14107" width="9.25" style="165" customWidth="1"/>
    <col min="14108" max="14108" width="9.125" style="165" customWidth="1"/>
    <col min="14109" max="14109" width="11.5" style="165" customWidth="1"/>
    <col min="14110" max="14110" width="11.75" style="165" customWidth="1"/>
    <col min="14111" max="14112" width="7.625" style="165" customWidth="1"/>
    <col min="14113" max="14113" width="6.75" style="165" customWidth="1"/>
    <col min="14114" max="14114" width="7.75" style="165" customWidth="1"/>
    <col min="14115" max="14115" width="6.75" style="165" customWidth="1"/>
    <col min="14116" max="14116" width="7.375" style="165" customWidth="1"/>
    <col min="14117" max="14117" width="9.125" style="165" customWidth="1"/>
    <col min="14118" max="14337" width="9" style="165"/>
    <col min="14338" max="14338" width="9.125" style="165" customWidth="1"/>
    <col min="14339" max="14339" width="7.125" style="165" customWidth="1"/>
    <col min="14340" max="14340" width="7.25" style="165" customWidth="1"/>
    <col min="14341" max="14341" width="7.5" style="165" customWidth="1"/>
    <col min="14342" max="14342" width="6.375" style="165" customWidth="1"/>
    <col min="14343" max="14343" width="7" style="165" customWidth="1"/>
    <col min="14344" max="14344" width="6.625" style="165" customWidth="1"/>
    <col min="14345" max="14345" width="7.375" style="165" customWidth="1"/>
    <col min="14346" max="14346" width="9.375" style="165" customWidth="1"/>
    <col min="14347" max="14347" width="13.75" style="165" customWidth="1"/>
    <col min="14348" max="14348" width="9.375" style="165" customWidth="1"/>
    <col min="14349" max="14349" width="10.875" style="165" customWidth="1"/>
    <col min="14350" max="14352" width="10.125" style="165" customWidth="1"/>
    <col min="14353" max="14353" width="10.375" style="165" customWidth="1"/>
    <col min="14354" max="14354" width="10" style="165" customWidth="1"/>
    <col min="14355" max="14355" width="13.125" style="165" customWidth="1"/>
    <col min="14356" max="14356" width="10.375" style="165" customWidth="1"/>
    <col min="14357" max="14357" width="9.125" style="165" customWidth="1"/>
    <col min="14358" max="14358" width="8.75" style="165" customWidth="1"/>
    <col min="14359" max="14359" width="9.25" style="165" customWidth="1"/>
    <col min="14360" max="14360" width="9.375" style="165" customWidth="1"/>
    <col min="14361" max="14361" width="10.75" style="165" customWidth="1"/>
    <col min="14362" max="14362" width="14" style="165" customWidth="1"/>
    <col min="14363" max="14363" width="9.25" style="165" customWidth="1"/>
    <col min="14364" max="14364" width="9.125" style="165" customWidth="1"/>
    <col min="14365" max="14365" width="11.5" style="165" customWidth="1"/>
    <col min="14366" max="14366" width="11.75" style="165" customWidth="1"/>
    <col min="14367" max="14368" width="7.625" style="165" customWidth="1"/>
    <col min="14369" max="14369" width="6.75" style="165" customWidth="1"/>
    <col min="14370" max="14370" width="7.75" style="165" customWidth="1"/>
    <col min="14371" max="14371" width="6.75" style="165" customWidth="1"/>
    <col min="14372" max="14372" width="7.375" style="165" customWidth="1"/>
    <col min="14373" max="14373" width="9.125" style="165" customWidth="1"/>
    <col min="14374" max="14593" width="9" style="165"/>
    <col min="14594" max="14594" width="9.125" style="165" customWidth="1"/>
    <col min="14595" max="14595" width="7.125" style="165" customWidth="1"/>
    <col min="14596" max="14596" width="7.25" style="165" customWidth="1"/>
    <col min="14597" max="14597" width="7.5" style="165" customWidth="1"/>
    <col min="14598" max="14598" width="6.375" style="165" customWidth="1"/>
    <col min="14599" max="14599" width="7" style="165" customWidth="1"/>
    <col min="14600" max="14600" width="6.625" style="165" customWidth="1"/>
    <col min="14601" max="14601" width="7.375" style="165" customWidth="1"/>
    <col min="14602" max="14602" width="9.375" style="165" customWidth="1"/>
    <col min="14603" max="14603" width="13.75" style="165" customWidth="1"/>
    <col min="14604" max="14604" width="9.375" style="165" customWidth="1"/>
    <col min="14605" max="14605" width="10.875" style="165" customWidth="1"/>
    <col min="14606" max="14608" width="10.125" style="165" customWidth="1"/>
    <col min="14609" max="14609" width="10.375" style="165" customWidth="1"/>
    <col min="14610" max="14610" width="10" style="165" customWidth="1"/>
    <col min="14611" max="14611" width="13.125" style="165" customWidth="1"/>
    <col min="14612" max="14612" width="10.375" style="165" customWidth="1"/>
    <col min="14613" max="14613" width="9.125" style="165" customWidth="1"/>
    <col min="14614" max="14614" width="8.75" style="165" customWidth="1"/>
    <col min="14615" max="14615" width="9.25" style="165" customWidth="1"/>
    <col min="14616" max="14616" width="9.375" style="165" customWidth="1"/>
    <col min="14617" max="14617" width="10.75" style="165" customWidth="1"/>
    <col min="14618" max="14618" width="14" style="165" customWidth="1"/>
    <col min="14619" max="14619" width="9.25" style="165" customWidth="1"/>
    <col min="14620" max="14620" width="9.125" style="165" customWidth="1"/>
    <col min="14621" max="14621" width="11.5" style="165" customWidth="1"/>
    <col min="14622" max="14622" width="11.75" style="165" customWidth="1"/>
    <col min="14623" max="14624" width="7.625" style="165" customWidth="1"/>
    <col min="14625" max="14625" width="6.75" style="165" customWidth="1"/>
    <col min="14626" max="14626" width="7.75" style="165" customWidth="1"/>
    <col min="14627" max="14627" width="6.75" style="165" customWidth="1"/>
    <col min="14628" max="14628" width="7.375" style="165" customWidth="1"/>
    <col min="14629" max="14629" width="9.125" style="165" customWidth="1"/>
    <col min="14630" max="14849" width="9" style="165"/>
    <col min="14850" max="14850" width="9.125" style="165" customWidth="1"/>
    <col min="14851" max="14851" width="7.125" style="165" customWidth="1"/>
    <col min="14852" max="14852" width="7.25" style="165" customWidth="1"/>
    <col min="14853" max="14853" width="7.5" style="165" customWidth="1"/>
    <col min="14854" max="14854" width="6.375" style="165" customWidth="1"/>
    <col min="14855" max="14855" width="7" style="165" customWidth="1"/>
    <col min="14856" max="14856" width="6.625" style="165" customWidth="1"/>
    <col min="14857" max="14857" width="7.375" style="165" customWidth="1"/>
    <col min="14858" max="14858" width="9.375" style="165" customWidth="1"/>
    <col min="14859" max="14859" width="13.75" style="165" customWidth="1"/>
    <col min="14860" max="14860" width="9.375" style="165" customWidth="1"/>
    <col min="14861" max="14861" width="10.875" style="165" customWidth="1"/>
    <col min="14862" max="14864" width="10.125" style="165" customWidth="1"/>
    <col min="14865" max="14865" width="10.375" style="165" customWidth="1"/>
    <col min="14866" max="14866" width="10" style="165" customWidth="1"/>
    <col min="14867" max="14867" width="13.125" style="165" customWidth="1"/>
    <col min="14868" max="14868" width="10.375" style="165" customWidth="1"/>
    <col min="14869" max="14869" width="9.125" style="165" customWidth="1"/>
    <col min="14870" max="14870" width="8.75" style="165" customWidth="1"/>
    <col min="14871" max="14871" width="9.25" style="165" customWidth="1"/>
    <col min="14872" max="14872" width="9.375" style="165" customWidth="1"/>
    <col min="14873" max="14873" width="10.75" style="165" customWidth="1"/>
    <col min="14874" max="14874" width="14" style="165" customWidth="1"/>
    <col min="14875" max="14875" width="9.25" style="165" customWidth="1"/>
    <col min="14876" max="14876" width="9.125" style="165" customWidth="1"/>
    <col min="14877" max="14877" width="11.5" style="165" customWidth="1"/>
    <col min="14878" max="14878" width="11.75" style="165" customWidth="1"/>
    <col min="14879" max="14880" width="7.625" style="165" customWidth="1"/>
    <col min="14881" max="14881" width="6.75" style="165" customWidth="1"/>
    <col min="14882" max="14882" width="7.75" style="165" customWidth="1"/>
    <col min="14883" max="14883" width="6.75" style="165" customWidth="1"/>
    <col min="14884" max="14884" width="7.375" style="165" customWidth="1"/>
    <col min="14885" max="14885" width="9.125" style="165" customWidth="1"/>
    <col min="14886" max="15105" width="9" style="165"/>
    <col min="15106" max="15106" width="9.125" style="165" customWidth="1"/>
    <col min="15107" max="15107" width="7.125" style="165" customWidth="1"/>
    <col min="15108" max="15108" width="7.25" style="165" customWidth="1"/>
    <col min="15109" max="15109" width="7.5" style="165" customWidth="1"/>
    <col min="15110" max="15110" width="6.375" style="165" customWidth="1"/>
    <col min="15111" max="15111" width="7" style="165" customWidth="1"/>
    <col min="15112" max="15112" width="6.625" style="165" customWidth="1"/>
    <col min="15113" max="15113" width="7.375" style="165" customWidth="1"/>
    <col min="15114" max="15114" width="9.375" style="165" customWidth="1"/>
    <col min="15115" max="15115" width="13.75" style="165" customWidth="1"/>
    <col min="15116" max="15116" width="9.375" style="165" customWidth="1"/>
    <col min="15117" max="15117" width="10.875" style="165" customWidth="1"/>
    <col min="15118" max="15120" width="10.125" style="165" customWidth="1"/>
    <col min="15121" max="15121" width="10.375" style="165" customWidth="1"/>
    <col min="15122" max="15122" width="10" style="165" customWidth="1"/>
    <col min="15123" max="15123" width="13.125" style="165" customWidth="1"/>
    <col min="15124" max="15124" width="10.375" style="165" customWidth="1"/>
    <col min="15125" max="15125" width="9.125" style="165" customWidth="1"/>
    <col min="15126" max="15126" width="8.75" style="165" customWidth="1"/>
    <col min="15127" max="15127" width="9.25" style="165" customWidth="1"/>
    <col min="15128" max="15128" width="9.375" style="165" customWidth="1"/>
    <col min="15129" max="15129" width="10.75" style="165" customWidth="1"/>
    <col min="15130" max="15130" width="14" style="165" customWidth="1"/>
    <col min="15131" max="15131" width="9.25" style="165" customWidth="1"/>
    <col min="15132" max="15132" width="9.125" style="165" customWidth="1"/>
    <col min="15133" max="15133" width="11.5" style="165" customWidth="1"/>
    <col min="15134" max="15134" width="11.75" style="165" customWidth="1"/>
    <col min="15135" max="15136" width="7.625" style="165" customWidth="1"/>
    <col min="15137" max="15137" width="6.75" style="165" customWidth="1"/>
    <col min="15138" max="15138" width="7.75" style="165" customWidth="1"/>
    <col min="15139" max="15139" width="6.75" style="165" customWidth="1"/>
    <col min="15140" max="15140" width="7.375" style="165" customWidth="1"/>
    <col min="15141" max="15141" width="9.125" style="165" customWidth="1"/>
    <col min="15142" max="15361" width="9" style="165"/>
    <col min="15362" max="15362" width="9.125" style="165" customWidth="1"/>
    <col min="15363" max="15363" width="7.125" style="165" customWidth="1"/>
    <col min="15364" max="15364" width="7.25" style="165" customWidth="1"/>
    <col min="15365" max="15365" width="7.5" style="165" customWidth="1"/>
    <col min="15366" max="15366" width="6.375" style="165" customWidth="1"/>
    <col min="15367" max="15367" width="7" style="165" customWidth="1"/>
    <col min="15368" max="15368" width="6.625" style="165" customWidth="1"/>
    <col min="15369" max="15369" width="7.375" style="165" customWidth="1"/>
    <col min="15370" max="15370" width="9.375" style="165" customWidth="1"/>
    <col min="15371" max="15371" width="13.75" style="165" customWidth="1"/>
    <col min="15372" max="15372" width="9.375" style="165" customWidth="1"/>
    <col min="15373" max="15373" width="10.875" style="165" customWidth="1"/>
    <col min="15374" max="15376" width="10.125" style="165" customWidth="1"/>
    <col min="15377" max="15377" width="10.375" style="165" customWidth="1"/>
    <col min="15378" max="15378" width="10" style="165" customWidth="1"/>
    <col min="15379" max="15379" width="13.125" style="165" customWidth="1"/>
    <col min="15380" max="15380" width="10.375" style="165" customWidth="1"/>
    <col min="15381" max="15381" width="9.125" style="165" customWidth="1"/>
    <col min="15382" max="15382" width="8.75" style="165" customWidth="1"/>
    <col min="15383" max="15383" width="9.25" style="165" customWidth="1"/>
    <col min="15384" max="15384" width="9.375" style="165" customWidth="1"/>
    <col min="15385" max="15385" width="10.75" style="165" customWidth="1"/>
    <col min="15386" max="15386" width="14" style="165" customWidth="1"/>
    <col min="15387" max="15387" width="9.25" style="165" customWidth="1"/>
    <col min="15388" max="15388" width="9.125" style="165" customWidth="1"/>
    <col min="15389" max="15389" width="11.5" style="165" customWidth="1"/>
    <col min="15390" max="15390" width="11.75" style="165" customWidth="1"/>
    <col min="15391" max="15392" width="7.625" style="165" customWidth="1"/>
    <col min="15393" max="15393" width="6.75" style="165" customWidth="1"/>
    <col min="15394" max="15394" width="7.75" style="165" customWidth="1"/>
    <col min="15395" max="15395" width="6.75" style="165" customWidth="1"/>
    <col min="15396" max="15396" width="7.375" style="165" customWidth="1"/>
    <col min="15397" max="15397" width="9.125" style="165" customWidth="1"/>
    <col min="15398" max="15617" width="9" style="165"/>
    <col min="15618" max="15618" width="9.125" style="165" customWidth="1"/>
    <col min="15619" max="15619" width="7.125" style="165" customWidth="1"/>
    <col min="15620" max="15620" width="7.25" style="165" customWidth="1"/>
    <col min="15621" max="15621" width="7.5" style="165" customWidth="1"/>
    <col min="15622" max="15622" width="6.375" style="165" customWidth="1"/>
    <col min="15623" max="15623" width="7" style="165" customWidth="1"/>
    <col min="15624" max="15624" width="6.625" style="165" customWidth="1"/>
    <col min="15625" max="15625" width="7.375" style="165" customWidth="1"/>
    <col min="15626" max="15626" width="9.375" style="165" customWidth="1"/>
    <col min="15627" max="15627" width="13.75" style="165" customWidth="1"/>
    <col min="15628" max="15628" width="9.375" style="165" customWidth="1"/>
    <col min="15629" max="15629" width="10.875" style="165" customWidth="1"/>
    <col min="15630" max="15632" width="10.125" style="165" customWidth="1"/>
    <col min="15633" max="15633" width="10.375" style="165" customWidth="1"/>
    <col min="15634" max="15634" width="10" style="165" customWidth="1"/>
    <col min="15635" max="15635" width="13.125" style="165" customWidth="1"/>
    <col min="15636" max="15636" width="10.375" style="165" customWidth="1"/>
    <col min="15637" max="15637" width="9.125" style="165" customWidth="1"/>
    <col min="15638" max="15638" width="8.75" style="165" customWidth="1"/>
    <col min="15639" max="15639" width="9.25" style="165" customWidth="1"/>
    <col min="15640" max="15640" width="9.375" style="165" customWidth="1"/>
    <col min="15641" max="15641" width="10.75" style="165" customWidth="1"/>
    <col min="15642" max="15642" width="14" style="165" customWidth="1"/>
    <col min="15643" max="15643" width="9.25" style="165" customWidth="1"/>
    <col min="15644" max="15644" width="9.125" style="165" customWidth="1"/>
    <col min="15645" max="15645" width="11.5" style="165" customWidth="1"/>
    <col min="15646" max="15646" width="11.75" style="165" customWidth="1"/>
    <col min="15647" max="15648" width="7.625" style="165" customWidth="1"/>
    <col min="15649" max="15649" width="6.75" style="165" customWidth="1"/>
    <col min="15650" max="15650" width="7.75" style="165" customWidth="1"/>
    <col min="15651" max="15651" width="6.75" style="165" customWidth="1"/>
    <col min="15652" max="15652" width="7.375" style="165" customWidth="1"/>
    <col min="15653" max="15653" width="9.125" style="165" customWidth="1"/>
    <col min="15654" max="15873" width="9" style="165"/>
    <col min="15874" max="15874" width="9.125" style="165" customWidth="1"/>
    <col min="15875" max="15875" width="7.125" style="165" customWidth="1"/>
    <col min="15876" max="15876" width="7.25" style="165" customWidth="1"/>
    <col min="15877" max="15877" width="7.5" style="165" customWidth="1"/>
    <col min="15878" max="15878" width="6.375" style="165" customWidth="1"/>
    <col min="15879" max="15879" width="7" style="165" customWidth="1"/>
    <col min="15880" max="15880" width="6.625" style="165" customWidth="1"/>
    <col min="15881" max="15881" width="7.375" style="165" customWidth="1"/>
    <col min="15882" max="15882" width="9.375" style="165" customWidth="1"/>
    <col min="15883" max="15883" width="13.75" style="165" customWidth="1"/>
    <col min="15884" max="15884" width="9.375" style="165" customWidth="1"/>
    <col min="15885" max="15885" width="10.875" style="165" customWidth="1"/>
    <col min="15886" max="15888" width="10.125" style="165" customWidth="1"/>
    <col min="15889" max="15889" width="10.375" style="165" customWidth="1"/>
    <col min="15890" max="15890" width="10" style="165" customWidth="1"/>
    <col min="15891" max="15891" width="13.125" style="165" customWidth="1"/>
    <col min="15892" max="15892" width="10.375" style="165" customWidth="1"/>
    <col min="15893" max="15893" width="9.125" style="165" customWidth="1"/>
    <col min="15894" max="15894" width="8.75" style="165" customWidth="1"/>
    <col min="15895" max="15895" width="9.25" style="165" customWidth="1"/>
    <col min="15896" max="15896" width="9.375" style="165" customWidth="1"/>
    <col min="15897" max="15897" width="10.75" style="165" customWidth="1"/>
    <col min="15898" max="15898" width="14" style="165" customWidth="1"/>
    <col min="15899" max="15899" width="9.25" style="165" customWidth="1"/>
    <col min="15900" max="15900" width="9.125" style="165" customWidth="1"/>
    <col min="15901" max="15901" width="11.5" style="165" customWidth="1"/>
    <col min="15902" max="15902" width="11.75" style="165" customWidth="1"/>
    <col min="15903" max="15904" width="7.625" style="165" customWidth="1"/>
    <col min="15905" max="15905" width="6.75" style="165" customWidth="1"/>
    <col min="15906" max="15906" width="7.75" style="165" customWidth="1"/>
    <col min="15907" max="15907" width="6.75" style="165" customWidth="1"/>
    <col min="15908" max="15908" width="7.375" style="165" customWidth="1"/>
    <col min="15909" max="15909" width="9.125" style="165" customWidth="1"/>
    <col min="15910" max="16129" width="9" style="165"/>
    <col min="16130" max="16130" width="9.125" style="165" customWidth="1"/>
    <col min="16131" max="16131" width="7.125" style="165" customWidth="1"/>
    <col min="16132" max="16132" width="7.25" style="165" customWidth="1"/>
    <col min="16133" max="16133" width="7.5" style="165" customWidth="1"/>
    <col min="16134" max="16134" width="6.375" style="165" customWidth="1"/>
    <col min="16135" max="16135" width="7" style="165" customWidth="1"/>
    <col min="16136" max="16136" width="6.625" style="165" customWidth="1"/>
    <col min="16137" max="16137" width="7.375" style="165" customWidth="1"/>
    <col min="16138" max="16138" width="9.375" style="165" customWidth="1"/>
    <col min="16139" max="16139" width="13.75" style="165" customWidth="1"/>
    <col min="16140" max="16140" width="9.375" style="165" customWidth="1"/>
    <col min="16141" max="16141" width="10.875" style="165" customWidth="1"/>
    <col min="16142" max="16144" width="10.125" style="165" customWidth="1"/>
    <col min="16145" max="16145" width="10.375" style="165" customWidth="1"/>
    <col min="16146" max="16146" width="10" style="165" customWidth="1"/>
    <col min="16147" max="16147" width="13.125" style="165" customWidth="1"/>
    <col min="16148" max="16148" width="10.375" style="165" customWidth="1"/>
    <col min="16149" max="16149" width="9.125" style="165" customWidth="1"/>
    <col min="16150" max="16150" width="8.75" style="165" customWidth="1"/>
    <col min="16151" max="16151" width="9.25" style="165" customWidth="1"/>
    <col min="16152" max="16152" width="9.375" style="165" customWidth="1"/>
    <col min="16153" max="16153" width="10.75" style="165" customWidth="1"/>
    <col min="16154" max="16154" width="14" style="165" customWidth="1"/>
    <col min="16155" max="16155" width="9.25" style="165" customWidth="1"/>
    <col min="16156" max="16156" width="9.125" style="165" customWidth="1"/>
    <col min="16157" max="16157" width="11.5" style="165" customWidth="1"/>
    <col min="16158" max="16158" width="11.75" style="165" customWidth="1"/>
    <col min="16159" max="16160" width="7.625" style="165" customWidth="1"/>
    <col min="16161" max="16161" width="6.75" style="165" customWidth="1"/>
    <col min="16162" max="16162" width="7.75" style="165" customWidth="1"/>
    <col min="16163" max="16163" width="6.75" style="165" customWidth="1"/>
    <col min="16164" max="16164" width="7.375" style="165" customWidth="1"/>
    <col min="16165" max="16165" width="9.125" style="165" customWidth="1"/>
    <col min="16166" max="16384" width="9" style="165"/>
  </cols>
  <sheetData>
    <row r="1" spans="1:37" s="109" customFormat="1" ht="35.1" customHeight="1">
      <c r="A1" s="106"/>
      <c r="B1" s="106"/>
      <c r="C1" s="106"/>
      <c r="D1" s="106"/>
      <c r="E1" s="107"/>
      <c r="F1" s="107"/>
      <c r="G1" s="107"/>
      <c r="H1" s="107"/>
      <c r="I1" s="107"/>
      <c r="J1" s="107"/>
      <c r="K1" s="107"/>
      <c r="L1" s="108"/>
      <c r="M1" s="107"/>
      <c r="N1" s="107"/>
      <c r="O1" s="107"/>
      <c r="P1" s="107"/>
      <c r="T1" s="106"/>
      <c r="U1" s="106"/>
      <c r="V1" s="106"/>
    </row>
    <row r="2" spans="1:37" s="111" customFormat="1" ht="24.75" customHeight="1">
      <c r="A2" s="1100" t="s">
        <v>126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1" t="s">
        <v>127</v>
      </c>
      <c r="M2" s="1101"/>
      <c r="N2" s="1101"/>
      <c r="O2" s="1101"/>
      <c r="P2" s="1101"/>
      <c r="Q2" s="1101"/>
      <c r="R2" s="1101"/>
      <c r="S2" s="1101"/>
      <c r="T2" s="1100" t="s">
        <v>128</v>
      </c>
      <c r="U2" s="1100"/>
      <c r="V2" s="1100"/>
      <c r="W2" s="1100"/>
      <c r="X2" s="1100"/>
      <c r="Y2" s="1100"/>
      <c r="Z2" s="1100"/>
      <c r="AA2" s="1100"/>
      <c r="AB2" s="1100"/>
      <c r="AC2" s="110"/>
      <c r="AD2" s="1102"/>
      <c r="AE2" s="1102"/>
      <c r="AF2" s="1102"/>
      <c r="AG2" s="1102"/>
      <c r="AH2" s="1102"/>
      <c r="AI2" s="1102"/>
      <c r="AJ2" s="1102"/>
      <c r="AK2" s="1102"/>
    </row>
    <row r="3" spans="1:37" s="109" customFormat="1" ht="13.5" customHeight="1">
      <c r="A3" s="112"/>
      <c r="B3" s="112"/>
      <c r="C3" s="112"/>
      <c r="D3" s="112"/>
      <c r="E3" s="112"/>
      <c r="F3" s="112"/>
      <c r="G3" s="112"/>
      <c r="H3" s="113"/>
      <c r="I3" s="113"/>
      <c r="J3" s="113"/>
      <c r="K3" s="113"/>
      <c r="L3" s="113"/>
      <c r="M3" s="113"/>
      <c r="N3" s="113"/>
      <c r="O3" s="112"/>
      <c r="P3" s="112"/>
      <c r="Q3" s="114"/>
      <c r="R3" s="114"/>
      <c r="S3" s="113"/>
      <c r="T3" s="112"/>
      <c r="U3" s="112"/>
      <c r="V3" s="112"/>
      <c r="W3" s="112"/>
      <c r="X3" s="112"/>
      <c r="Y3" s="112"/>
      <c r="Z3" s="112"/>
      <c r="AA3" s="112"/>
      <c r="AB3" s="113"/>
      <c r="AC3" s="112"/>
      <c r="AE3" s="113"/>
      <c r="AF3" s="113"/>
      <c r="AG3" s="113"/>
      <c r="AH3" s="113"/>
      <c r="AI3" s="113"/>
      <c r="AJ3" s="113"/>
      <c r="AK3" s="113"/>
    </row>
    <row r="4" spans="1:37" s="115" customFormat="1" ht="14.25" thickBot="1">
      <c r="A4" s="115" t="s">
        <v>129</v>
      </c>
      <c r="L4" s="116"/>
      <c r="S4" s="117" t="s">
        <v>130</v>
      </c>
      <c r="T4" s="115" t="s">
        <v>129</v>
      </c>
      <c r="AF4" s="118"/>
      <c r="AG4" s="118"/>
      <c r="AH4" s="118"/>
      <c r="AI4" s="118"/>
      <c r="AK4" s="117" t="s">
        <v>130</v>
      </c>
    </row>
    <row r="5" spans="1:37" s="125" customFormat="1" ht="50.25" customHeight="1">
      <c r="A5" s="1103" t="s">
        <v>131</v>
      </c>
      <c r="B5" s="119" t="s">
        <v>132</v>
      </c>
      <c r="C5" s="1129" t="s">
        <v>133</v>
      </c>
      <c r="D5" s="1130"/>
      <c r="E5" s="1130"/>
      <c r="F5" s="1130"/>
      <c r="G5" s="1130"/>
      <c r="H5" s="1130"/>
      <c r="I5" s="1131"/>
      <c r="J5" s="1106" t="s">
        <v>134</v>
      </c>
      <c r="K5" s="1107"/>
      <c r="L5" s="1107"/>
      <c r="M5" s="1107"/>
      <c r="N5" s="120"/>
      <c r="O5" s="1106" t="s">
        <v>135</v>
      </c>
      <c r="P5" s="1107"/>
      <c r="Q5" s="1107"/>
      <c r="R5" s="1108"/>
      <c r="S5" s="1109" t="s">
        <v>136</v>
      </c>
      <c r="T5" s="1103" t="s">
        <v>137</v>
      </c>
      <c r="U5" s="121" t="s">
        <v>138</v>
      </c>
      <c r="V5" s="121" t="s">
        <v>139</v>
      </c>
      <c r="W5" s="121" t="s">
        <v>140</v>
      </c>
      <c r="X5" s="121" t="s">
        <v>141</v>
      </c>
      <c r="Y5" s="122" t="s">
        <v>142</v>
      </c>
      <c r="Z5" s="121" t="s">
        <v>143</v>
      </c>
      <c r="AA5" s="123" t="s">
        <v>144</v>
      </c>
      <c r="AB5" s="121" t="s">
        <v>145</v>
      </c>
      <c r="AC5" s="124" t="s">
        <v>146</v>
      </c>
      <c r="AD5" s="122" t="s">
        <v>147</v>
      </c>
      <c r="AE5" s="1106" t="s">
        <v>148</v>
      </c>
      <c r="AF5" s="1112"/>
      <c r="AG5" s="1112"/>
      <c r="AH5" s="1112"/>
      <c r="AI5" s="1112"/>
      <c r="AJ5" s="1113"/>
      <c r="AK5" s="1109" t="s">
        <v>149</v>
      </c>
    </row>
    <row r="6" spans="1:37" s="125" customFormat="1" ht="44.25" customHeight="1">
      <c r="A6" s="1104"/>
      <c r="B6" s="126"/>
      <c r="C6" s="129" t="s">
        <v>1193</v>
      </c>
      <c r="D6" s="129" t="s">
        <v>150</v>
      </c>
      <c r="E6" s="951" t="s">
        <v>151</v>
      </c>
      <c r="F6" s="1114" t="s">
        <v>152</v>
      </c>
      <c r="G6" s="1115"/>
      <c r="H6" s="1116" t="s">
        <v>153</v>
      </c>
      <c r="I6" s="1115"/>
      <c r="J6" s="127" t="s">
        <v>154</v>
      </c>
      <c r="K6" s="129" t="s">
        <v>155</v>
      </c>
      <c r="L6" s="130" t="s">
        <v>156</v>
      </c>
      <c r="M6" s="131" t="s">
        <v>157</v>
      </c>
      <c r="N6" s="131" t="s">
        <v>158</v>
      </c>
      <c r="O6" s="132" t="s">
        <v>159</v>
      </c>
      <c r="P6" s="128" t="s">
        <v>160</v>
      </c>
      <c r="Q6" s="128" t="s">
        <v>161</v>
      </c>
      <c r="R6" s="133" t="s">
        <v>162</v>
      </c>
      <c r="S6" s="1110"/>
      <c r="T6" s="1104"/>
      <c r="U6" s="1117" t="s">
        <v>163</v>
      </c>
      <c r="V6" s="1117" t="s">
        <v>164</v>
      </c>
      <c r="W6" s="134"/>
      <c r="X6" s="135"/>
      <c r="Y6" s="1121" t="s">
        <v>165</v>
      </c>
      <c r="Z6" s="1117" t="s">
        <v>166</v>
      </c>
      <c r="AA6" s="1117" t="s">
        <v>167</v>
      </c>
      <c r="AB6" s="1117" t="s">
        <v>168</v>
      </c>
      <c r="AC6" s="136"/>
      <c r="AD6" s="1121" t="s">
        <v>169</v>
      </c>
      <c r="AE6" s="137" t="s">
        <v>170</v>
      </c>
      <c r="AF6" s="138" t="s">
        <v>171</v>
      </c>
      <c r="AG6" s="138" t="s">
        <v>172</v>
      </c>
      <c r="AH6" s="139" t="s">
        <v>173</v>
      </c>
      <c r="AI6" s="138" t="s">
        <v>174</v>
      </c>
      <c r="AJ6" s="138" t="s">
        <v>175</v>
      </c>
      <c r="AK6" s="1110"/>
    </row>
    <row r="7" spans="1:37" s="125" customFormat="1" ht="26.25" customHeight="1">
      <c r="A7" s="1104"/>
      <c r="B7" s="1121" t="s">
        <v>104</v>
      </c>
      <c r="C7" s="1132" t="s">
        <v>1194</v>
      </c>
      <c r="D7" s="1119" t="s">
        <v>176</v>
      </c>
      <c r="E7" s="1117" t="s">
        <v>177</v>
      </c>
      <c r="F7" s="140" t="s">
        <v>178</v>
      </c>
      <c r="G7" s="141" t="s">
        <v>179</v>
      </c>
      <c r="H7" s="140" t="s">
        <v>178</v>
      </c>
      <c r="I7" s="141" t="s">
        <v>179</v>
      </c>
      <c r="J7" s="1119" t="s">
        <v>180</v>
      </c>
      <c r="K7" s="1125" t="s">
        <v>181</v>
      </c>
      <c r="L7" s="1126" t="s">
        <v>182</v>
      </c>
      <c r="M7" s="1126" t="s">
        <v>183</v>
      </c>
      <c r="N7" s="136"/>
      <c r="O7" s="1117" t="s">
        <v>184</v>
      </c>
      <c r="P7" s="141"/>
      <c r="Q7" s="1117" t="s">
        <v>185</v>
      </c>
      <c r="R7" s="142"/>
      <c r="S7" s="1110"/>
      <c r="T7" s="1104"/>
      <c r="U7" s="1117"/>
      <c r="V7" s="1117"/>
      <c r="W7" s="1117" t="s">
        <v>186</v>
      </c>
      <c r="X7" s="1117" t="s">
        <v>187</v>
      </c>
      <c r="Y7" s="1121"/>
      <c r="Z7" s="1123"/>
      <c r="AA7" s="1117"/>
      <c r="AB7" s="1117"/>
      <c r="AC7" s="136"/>
      <c r="AD7" s="1121"/>
      <c r="AE7" s="1117" t="s">
        <v>188</v>
      </c>
      <c r="AF7" s="1119" t="s">
        <v>189</v>
      </c>
      <c r="AG7" s="1119" t="s">
        <v>190</v>
      </c>
      <c r="AI7" s="1119" t="s">
        <v>191</v>
      </c>
      <c r="AJ7" s="1134" t="s">
        <v>192</v>
      </c>
      <c r="AK7" s="1110"/>
    </row>
    <row r="8" spans="1:37" s="125" customFormat="1" ht="28.5" customHeight="1">
      <c r="A8" s="1105"/>
      <c r="B8" s="1122"/>
      <c r="C8" s="1133"/>
      <c r="D8" s="1135"/>
      <c r="E8" s="1118"/>
      <c r="F8" s="143" t="s">
        <v>193</v>
      </c>
      <c r="G8" s="144" t="s">
        <v>194</v>
      </c>
      <c r="H8" s="144" t="s">
        <v>193</v>
      </c>
      <c r="I8" s="144" t="s">
        <v>194</v>
      </c>
      <c r="J8" s="1120"/>
      <c r="K8" s="1120"/>
      <c r="L8" s="1127"/>
      <c r="M8" s="1127"/>
      <c r="N8" s="145" t="s">
        <v>195</v>
      </c>
      <c r="O8" s="1128"/>
      <c r="P8" s="146" t="s">
        <v>196</v>
      </c>
      <c r="Q8" s="1118"/>
      <c r="R8" s="147" t="s">
        <v>197</v>
      </c>
      <c r="S8" s="1111"/>
      <c r="T8" s="1105"/>
      <c r="U8" s="1118"/>
      <c r="V8" s="1118"/>
      <c r="W8" s="1128"/>
      <c r="X8" s="1141"/>
      <c r="Y8" s="1122"/>
      <c r="Z8" s="1124"/>
      <c r="AA8" s="1118"/>
      <c r="AB8" s="1118"/>
      <c r="AC8" s="145" t="s">
        <v>198</v>
      </c>
      <c r="AD8" s="1122"/>
      <c r="AE8" s="1124"/>
      <c r="AF8" s="1120"/>
      <c r="AG8" s="1120"/>
      <c r="AH8" s="148" t="s">
        <v>199</v>
      </c>
      <c r="AI8" s="1135"/>
      <c r="AJ8" s="1135"/>
      <c r="AK8" s="1111"/>
    </row>
    <row r="9" spans="1:37" s="115" customFormat="1" ht="30" customHeight="1">
      <c r="A9" s="149">
        <v>2011</v>
      </c>
      <c r="B9" s="150">
        <v>79</v>
      </c>
      <c r="C9" s="150">
        <v>0</v>
      </c>
      <c r="D9" s="151">
        <v>1</v>
      </c>
      <c r="E9" s="151">
        <v>11</v>
      </c>
      <c r="F9" s="151">
        <v>0</v>
      </c>
      <c r="G9" s="151">
        <v>2</v>
      </c>
      <c r="H9" s="151">
        <v>2</v>
      </c>
      <c r="I9" s="151">
        <v>3</v>
      </c>
      <c r="J9" s="151">
        <v>1</v>
      </c>
      <c r="K9" s="151">
        <v>7</v>
      </c>
      <c r="L9" s="151">
        <v>1</v>
      </c>
      <c r="M9" s="151">
        <v>6</v>
      </c>
      <c r="N9" s="151">
        <v>2</v>
      </c>
      <c r="O9" s="151">
        <v>1</v>
      </c>
      <c r="P9" s="151">
        <v>1</v>
      </c>
      <c r="Q9" s="151">
        <v>1</v>
      </c>
      <c r="R9" s="151">
        <v>1</v>
      </c>
      <c r="S9" s="152">
        <v>2011</v>
      </c>
      <c r="T9" s="149">
        <v>2011</v>
      </c>
      <c r="U9" s="151">
        <v>1</v>
      </c>
      <c r="V9" s="151">
        <v>1</v>
      </c>
      <c r="W9" s="151">
        <v>11</v>
      </c>
      <c r="X9" s="151">
        <v>1</v>
      </c>
      <c r="Y9" s="151">
        <v>1</v>
      </c>
      <c r="Z9" s="151">
        <v>1</v>
      </c>
      <c r="AA9" s="151">
        <v>1</v>
      </c>
      <c r="AB9" s="151">
        <v>2</v>
      </c>
      <c r="AC9" s="151">
        <v>2</v>
      </c>
      <c r="AD9" s="151">
        <v>1</v>
      </c>
      <c r="AE9" s="153">
        <v>11</v>
      </c>
      <c r="AF9" s="151">
        <v>1</v>
      </c>
      <c r="AG9" s="151">
        <v>2</v>
      </c>
      <c r="AH9" s="151">
        <v>1</v>
      </c>
      <c r="AI9" s="151">
        <v>1</v>
      </c>
      <c r="AJ9" s="151">
        <v>1</v>
      </c>
      <c r="AK9" s="152">
        <v>2011</v>
      </c>
    </row>
    <row r="10" spans="1:37" s="115" customFormat="1" ht="30" customHeight="1">
      <c r="A10" s="149">
        <v>2012</v>
      </c>
      <c r="B10" s="150">
        <v>78</v>
      </c>
      <c r="C10" s="150">
        <v>0</v>
      </c>
      <c r="D10" s="151">
        <v>1</v>
      </c>
      <c r="E10" s="151">
        <v>11</v>
      </c>
      <c r="F10" s="151">
        <v>0</v>
      </c>
      <c r="G10" s="151">
        <v>2</v>
      </c>
      <c r="H10" s="151">
        <v>1</v>
      </c>
      <c r="I10" s="153">
        <v>4</v>
      </c>
      <c r="J10" s="153">
        <v>1</v>
      </c>
      <c r="K10" s="153">
        <v>7</v>
      </c>
      <c r="L10" s="153">
        <v>1</v>
      </c>
      <c r="M10" s="153">
        <v>7</v>
      </c>
      <c r="N10" s="153">
        <v>2</v>
      </c>
      <c r="O10" s="151">
        <v>1</v>
      </c>
      <c r="P10" s="151">
        <v>1</v>
      </c>
      <c r="Q10" s="151">
        <v>1</v>
      </c>
      <c r="R10" s="151">
        <v>1</v>
      </c>
      <c r="S10" s="152">
        <v>2012</v>
      </c>
      <c r="T10" s="149">
        <v>2012</v>
      </c>
      <c r="U10" s="151">
        <v>1</v>
      </c>
      <c r="V10" s="151">
        <v>1</v>
      </c>
      <c r="W10" s="151">
        <v>11</v>
      </c>
      <c r="X10" s="151">
        <v>1</v>
      </c>
      <c r="Y10" s="151">
        <v>1</v>
      </c>
      <c r="Z10" s="151">
        <v>1</v>
      </c>
      <c r="AA10" s="151">
        <v>1</v>
      </c>
      <c r="AB10" s="151">
        <v>2</v>
      </c>
      <c r="AC10" s="151">
        <v>0</v>
      </c>
      <c r="AD10" s="151">
        <v>1</v>
      </c>
      <c r="AE10" s="153">
        <v>11</v>
      </c>
      <c r="AF10" s="151">
        <v>1</v>
      </c>
      <c r="AG10" s="151">
        <v>2</v>
      </c>
      <c r="AH10" s="151">
        <v>1</v>
      </c>
      <c r="AI10" s="151">
        <v>1</v>
      </c>
      <c r="AJ10" s="151">
        <v>1</v>
      </c>
      <c r="AK10" s="152">
        <v>2012</v>
      </c>
    </row>
    <row r="11" spans="1:37" s="115" customFormat="1" ht="30" customHeight="1">
      <c r="A11" s="149">
        <v>2013</v>
      </c>
      <c r="B11" s="150">
        <v>77</v>
      </c>
      <c r="C11" s="150">
        <v>1</v>
      </c>
      <c r="D11" s="151">
        <v>1</v>
      </c>
      <c r="E11" s="151">
        <v>11</v>
      </c>
      <c r="F11" s="151">
        <v>1</v>
      </c>
      <c r="G11" s="151">
        <v>2</v>
      </c>
      <c r="H11" s="151">
        <v>1</v>
      </c>
      <c r="I11" s="153">
        <v>4</v>
      </c>
      <c r="J11" s="153">
        <v>1</v>
      </c>
      <c r="K11" s="153">
        <v>7</v>
      </c>
      <c r="L11" s="153">
        <v>1</v>
      </c>
      <c r="M11" s="153">
        <v>6</v>
      </c>
      <c r="N11" s="153">
        <v>2</v>
      </c>
      <c r="O11" s="151">
        <v>1</v>
      </c>
      <c r="P11" s="151">
        <v>1</v>
      </c>
      <c r="Q11" s="151">
        <v>1</v>
      </c>
      <c r="R11" s="151">
        <v>1</v>
      </c>
      <c r="S11" s="152">
        <v>2013</v>
      </c>
      <c r="T11" s="149">
        <v>2013</v>
      </c>
      <c r="U11" s="151">
        <v>1</v>
      </c>
      <c r="V11" s="151">
        <v>1</v>
      </c>
      <c r="W11" s="151">
        <v>11</v>
      </c>
      <c r="X11" s="151">
        <v>1</v>
      </c>
      <c r="Y11" s="151">
        <v>1</v>
      </c>
      <c r="Z11" s="151">
        <v>1</v>
      </c>
      <c r="AA11" s="151">
        <v>1</v>
      </c>
      <c r="AB11" s="151">
        <v>2</v>
      </c>
      <c r="AC11" s="151">
        <v>0</v>
      </c>
      <c r="AD11" s="151">
        <v>1</v>
      </c>
      <c r="AE11" s="153">
        <v>10</v>
      </c>
      <c r="AF11" s="151">
        <v>1</v>
      </c>
      <c r="AG11" s="151">
        <v>2</v>
      </c>
      <c r="AH11" s="151">
        <v>1</v>
      </c>
      <c r="AI11" s="151">
        <v>1</v>
      </c>
      <c r="AJ11" s="151">
        <v>1</v>
      </c>
      <c r="AK11" s="152">
        <v>2013</v>
      </c>
    </row>
    <row r="12" spans="1:37" s="115" customFormat="1" ht="30" customHeight="1">
      <c r="A12" s="149">
        <v>2014</v>
      </c>
      <c r="B12" s="150">
        <v>75</v>
      </c>
      <c r="C12" s="150">
        <v>1</v>
      </c>
      <c r="D12" s="151">
        <v>1</v>
      </c>
      <c r="E12" s="151">
        <v>11</v>
      </c>
      <c r="F12" s="151">
        <v>0</v>
      </c>
      <c r="G12" s="151">
        <v>2</v>
      </c>
      <c r="H12" s="151">
        <v>1</v>
      </c>
      <c r="I12" s="153">
        <v>4</v>
      </c>
      <c r="J12" s="153">
        <v>1</v>
      </c>
      <c r="K12" s="153">
        <v>7</v>
      </c>
      <c r="L12" s="153">
        <v>1</v>
      </c>
      <c r="M12" s="153">
        <v>6</v>
      </c>
      <c r="N12" s="153">
        <v>2</v>
      </c>
      <c r="O12" s="151">
        <v>1</v>
      </c>
      <c r="P12" s="151">
        <v>1</v>
      </c>
      <c r="Q12" s="151">
        <v>1</v>
      </c>
      <c r="R12" s="151">
        <v>1</v>
      </c>
      <c r="S12" s="152">
        <v>2014</v>
      </c>
      <c r="T12" s="149">
        <v>2014</v>
      </c>
      <c r="U12" s="151">
        <v>1</v>
      </c>
      <c r="V12" s="151">
        <v>1</v>
      </c>
      <c r="W12" s="151">
        <v>11</v>
      </c>
      <c r="X12" s="151">
        <v>1</v>
      </c>
      <c r="Y12" s="151">
        <v>1</v>
      </c>
      <c r="Z12" s="151">
        <v>1</v>
      </c>
      <c r="AA12" s="151">
        <v>1</v>
      </c>
      <c r="AB12" s="151">
        <v>2</v>
      </c>
      <c r="AC12" s="151">
        <v>0</v>
      </c>
      <c r="AD12" s="151">
        <v>1</v>
      </c>
      <c r="AE12" s="153">
        <v>10</v>
      </c>
      <c r="AF12" s="151">
        <v>1</v>
      </c>
      <c r="AG12" s="151">
        <v>2</v>
      </c>
      <c r="AH12" s="151">
        <v>1</v>
      </c>
      <c r="AI12" s="151">
        <v>1</v>
      </c>
      <c r="AJ12" s="151">
        <v>1</v>
      </c>
      <c r="AK12" s="152">
        <v>2014</v>
      </c>
    </row>
    <row r="13" spans="1:37" s="115" customFormat="1" ht="30" customHeight="1">
      <c r="A13" s="149">
        <v>2015</v>
      </c>
      <c r="B13" s="150">
        <v>74</v>
      </c>
      <c r="C13" s="150">
        <v>1</v>
      </c>
      <c r="D13" s="151">
        <v>1</v>
      </c>
      <c r="E13" s="151">
        <v>11</v>
      </c>
      <c r="F13" s="151">
        <v>0</v>
      </c>
      <c r="G13" s="151">
        <v>2</v>
      </c>
      <c r="H13" s="151">
        <v>1</v>
      </c>
      <c r="I13" s="153">
        <v>4</v>
      </c>
      <c r="J13" s="153">
        <v>1</v>
      </c>
      <c r="K13" s="153">
        <v>7</v>
      </c>
      <c r="L13" s="153">
        <v>1</v>
      </c>
      <c r="M13" s="153">
        <v>4</v>
      </c>
      <c r="N13" s="153">
        <v>1</v>
      </c>
      <c r="O13" s="151">
        <v>1</v>
      </c>
      <c r="P13" s="151">
        <v>1</v>
      </c>
      <c r="Q13" s="151">
        <v>1</v>
      </c>
      <c r="R13" s="151">
        <v>2</v>
      </c>
      <c r="S13" s="152">
        <v>2015</v>
      </c>
      <c r="T13" s="149">
        <v>2015</v>
      </c>
      <c r="U13" s="151">
        <v>1</v>
      </c>
      <c r="V13" s="151">
        <v>1</v>
      </c>
      <c r="W13" s="151">
        <v>11</v>
      </c>
      <c r="X13" s="151">
        <v>1</v>
      </c>
      <c r="Y13" s="151">
        <v>1</v>
      </c>
      <c r="Z13" s="151">
        <v>1</v>
      </c>
      <c r="AA13" s="151">
        <v>1</v>
      </c>
      <c r="AB13" s="151">
        <v>2</v>
      </c>
      <c r="AC13" s="151">
        <v>0</v>
      </c>
      <c r="AD13" s="151">
        <v>1</v>
      </c>
      <c r="AE13" s="153">
        <v>10</v>
      </c>
      <c r="AF13" s="151">
        <v>1</v>
      </c>
      <c r="AG13" s="151">
        <v>2</v>
      </c>
      <c r="AH13" s="151">
        <v>1</v>
      </c>
      <c r="AI13" s="151">
        <v>1</v>
      </c>
      <c r="AJ13" s="151">
        <v>1</v>
      </c>
      <c r="AK13" s="152">
        <v>2015</v>
      </c>
    </row>
    <row r="14" spans="1:37" s="161" customFormat="1" ht="30" customHeight="1" thickBot="1">
      <c r="A14" s="154">
        <v>2016</v>
      </c>
      <c r="B14" s="155">
        <f>SUM(C14:R14,U14:AJ14)</f>
        <v>76</v>
      </c>
      <c r="C14" s="155">
        <v>1</v>
      </c>
      <c r="D14" s="156">
        <v>1</v>
      </c>
      <c r="E14" s="156">
        <v>11</v>
      </c>
      <c r="F14" s="156">
        <v>1</v>
      </c>
      <c r="G14" s="156">
        <v>2</v>
      </c>
      <c r="H14" s="156">
        <v>1</v>
      </c>
      <c r="I14" s="156">
        <v>4</v>
      </c>
      <c r="J14" s="156">
        <v>1</v>
      </c>
      <c r="K14" s="156">
        <v>7</v>
      </c>
      <c r="L14" s="156">
        <v>1</v>
      </c>
      <c r="M14" s="156">
        <v>4</v>
      </c>
      <c r="N14" s="156">
        <v>1</v>
      </c>
      <c r="O14" s="156">
        <v>1</v>
      </c>
      <c r="P14" s="156">
        <v>1</v>
      </c>
      <c r="Q14" s="156">
        <v>1</v>
      </c>
      <c r="R14" s="156">
        <v>2</v>
      </c>
      <c r="S14" s="157">
        <v>2016</v>
      </c>
      <c r="T14" s="157">
        <v>2016</v>
      </c>
      <c r="U14" s="158">
        <v>1</v>
      </c>
      <c r="V14" s="156">
        <v>1</v>
      </c>
      <c r="W14" s="156">
        <v>11</v>
      </c>
      <c r="X14" s="156">
        <v>1</v>
      </c>
      <c r="Y14" s="156">
        <v>1</v>
      </c>
      <c r="Z14" s="156">
        <v>1</v>
      </c>
      <c r="AA14" s="156">
        <v>1</v>
      </c>
      <c r="AB14" s="156">
        <v>2</v>
      </c>
      <c r="AC14" s="156">
        <v>0</v>
      </c>
      <c r="AD14" s="156">
        <v>1</v>
      </c>
      <c r="AE14" s="159">
        <v>10</v>
      </c>
      <c r="AF14" s="159">
        <v>1</v>
      </c>
      <c r="AG14" s="159">
        <v>2</v>
      </c>
      <c r="AH14" s="159">
        <v>1</v>
      </c>
      <c r="AI14" s="159">
        <v>1</v>
      </c>
      <c r="AJ14" s="159">
        <v>1</v>
      </c>
      <c r="AK14" s="160">
        <v>2016</v>
      </c>
    </row>
    <row r="15" spans="1:37" s="161" customFormat="1" ht="67.5" customHeight="1">
      <c r="A15" s="1136" t="s">
        <v>200</v>
      </c>
      <c r="B15" s="1137"/>
      <c r="C15" s="1137"/>
      <c r="D15" s="1137"/>
      <c r="E15" s="1137"/>
      <c r="F15" s="1137"/>
      <c r="G15" s="1137"/>
      <c r="H15" s="1137"/>
      <c r="I15" s="1137"/>
      <c r="J15" s="1137"/>
      <c r="K15" s="1137"/>
      <c r="L15" s="1138" t="s">
        <v>201</v>
      </c>
      <c r="M15" s="1139"/>
      <c r="N15" s="1139"/>
      <c r="O15" s="1139"/>
      <c r="P15" s="1139"/>
      <c r="Q15" s="1139"/>
      <c r="R15" s="1139"/>
      <c r="S15" s="1139"/>
      <c r="T15" s="1136" t="s">
        <v>202</v>
      </c>
      <c r="U15" s="1137"/>
      <c r="V15" s="1137"/>
      <c r="W15" s="1137"/>
      <c r="X15" s="1137"/>
      <c r="Y15" s="1137"/>
      <c r="Z15" s="1137"/>
      <c r="AA15" s="1137"/>
      <c r="AB15" s="1137"/>
      <c r="AC15" s="162"/>
      <c r="AD15" s="1140"/>
      <c r="AE15" s="1140"/>
      <c r="AF15" s="1140"/>
      <c r="AG15" s="1140"/>
      <c r="AH15" s="1140"/>
      <c r="AI15" s="1140"/>
      <c r="AJ15" s="1140"/>
      <c r="AK15" s="1140"/>
    </row>
    <row r="16" spans="1:37" ht="24.75" customHeight="1">
      <c r="AF16" s="167"/>
      <c r="AG16" s="167"/>
      <c r="AH16" s="167"/>
      <c r="AI16" s="167"/>
      <c r="AJ16" s="167"/>
    </row>
    <row r="17" spans="32:36" ht="24.75" customHeight="1">
      <c r="AF17" s="167"/>
      <c r="AG17" s="167"/>
      <c r="AH17" s="167"/>
      <c r="AI17" s="167"/>
      <c r="AJ17" s="167"/>
    </row>
    <row r="18" spans="32:36" ht="24.75" customHeight="1">
      <c r="AF18" s="167"/>
      <c r="AG18" s="167"/>
      <c r="AH18" s="167"/>
      <c r="AI18" s="167"/>
      <c r="AJ18" s="167"/>
    </row>
    <row r="19" spans="32:36" ht="24.75" customHeight="1">
      <c r="AF19" s="167"/>
      <c r="AG19" s="167"/>
      <c r="AH19" s="167"/>
      <c r="AI19" s="167"/>
      <c r="AJ19" s="167"/>
    </row>
    <row r="20" spans="32:36" ht="24.75" customHeight="1">
      <c r="AF20" s="167"/>
      <c r="AG20" s="167"/>
      <c r="AH20" s="167"/>
      <c r="AI20" s="167"/>
      <c r="AJ20" s="167"/>
    </row>
    <row r="21" spans="32:36">
      <c r="AF21" s="167"/>
      <c r="AG21" s="167"/>
      <c r="AH21" s="167"/>
      <c r="AI21" s="167"/>
      <c r="AJ21" s="167"/>
    </row>
    <row r="22" spans="32:36">
      <c r="AF22" s="167"/>
      <c r="AG22" s="167"/>
      <c r="AH22" s="167"/>
      <c r="AI22" s="167"/>
      <c r="AJ22" s="167"/>
    </row>
    <row r="23" spans="32:36">
      <c r="AG23" s="167"/>
      <c r="AH23" s="167"/>
      <c r="AI23" s="167"/>
      <c r="AJ23" s="167"/>
    </row>
    <row r="24" spans="32:36">
      <c r="AG24" s="167"/>
      <c r="AH24" s="167"/>
      <c r="AI24" s="167"/>
      <c r="AJ24" s="167"/>
    </row>
    <row r="25" spans="32:36">
      <c r="AG25" s="167"/>
      <c r="AH25" s="167"/>
      <c r="AI25" s="167"/>
      <c r="AJ25" s="167"/>
    </row>
    <row r="26" spans="32:36">
      <c r="AG26" s="167"/>
      <c r="AH26" s="167"/>
      <c r="AI26" s="167"/>
      <c r="AJ26" s="167"/>
    </row>
    <row r="27" spans="32:36">
      <c r="AG27" s="167"/>
      <c r="AH27" s="167"/>
      <c r="AI27" s="167"/>
      <c r="AJ27" s="167"/>
    </row>
    <row r="28" spans="32:36">
      <c r="AG28" s="167"/>
      <c r="AH28" s="167"/>
      <c r="AI28" s="167"/>
      <c r="AJ28" s="167"/>
    </row>
    <row r="29" spans="32:36">
      <c r="AG29" s="167"/>
      <c r="AH29" s="167"/>
      <c r="AI29" s="167"/>
      <c r="AJ29" s="167"/>
    </row>
    <row r="30" spans="32:36">
      <c r="AG30" s="167"/>
      <c r="AH30" s="167"/>
      <c r="AI30" s="167"/>
      <c r="AJ30" s="167"/>
    </row>
    <row r="31" spans="32:36">
      <c r="AG31" s="167"/>
      <c r="AH31" s="167"/>
      <c r="AI31" s="167"/>
      <c r="AJ31" s="167"/>
    </row>
    <row r="32" spans="32:36">
      <c r="AG32" s="167"/>
      <c r="AH32" s="167"/>
      <c r="AI32" s="167"/>
      <c r="AJ32" s="167"/>
    </row>
    <row r="33" spans="33:36">
      <c r="AG33" s="167"/>
      <c r="AH33" s="167"/>
      <c r="AI33" s="167"/>
      <c r="AJ33" s="167"/>
    </row>
    <row r="34" spans="33:36">
      <c r="AG34" s="167"/>
      <c r="AH34" s="167"/>
      <c r="AI34" s="167"/>
      <c r="AJ34" s="167"/>
    </row>
    <row r="35" spans="33:36">
      <c r="AG35" s="167"/>
      <c r="AH35" s="167"/>
      <c r="AI35" s="167"/>
      <c r="AJ35" s="167"/>
    </row>
    <row r="36" spans="33:36">
      <c r="AG36" s="167"/>
      <c r="AH36" s="167"/>
      <c r="AI36" s="167"/>
      <c r="AJ36" s="167"/>
    </row>
  </sheetData>
  <mergeCells count="42">
    <mergeCell ref="C5:I5"/>
    <mergeCell ref="C7:C8"/>
    <mergeCell ref="AJ7:AJ8"/>
    <mergeCell ref="A15:K15"/>
    <mergeCell ref="L15:S15"/>
    <mergeCell ref="T15:AB15"/>
    <mergeCell ref="AD15:AK15"/>
    <mergeCell ref="W7:W8"/>
    <mergeCell ref="X7:X8"/>
    <mergeCell ref="AE7:AE8"/>
    <mergeCell ref="AF7:AF8"/>
    <mergeCell ref="AG7:AG8"/>
    <mergeCell ref="AI7:AI8"/>
    <mergeCell ref="AD6:AD8"/>
    <mergeCell ref="B7:B8"/>
    <mergeCell ref="D7:D8"/>
    <mergeCell ref="E7:E8"/>
    <mergeCell ref="J7:J8"/>
    <mergeCell ref="Y6:Y8"/>
    <mergeCell ref="Z6:Z8"/>
    <mergeCell ref="AA6:AA8"/>
    <mergeCell ref="K7:K8"/>
    <mergeCell ref="L7:L8"/>
    <mergeCell ref="M7:M8"/>
    <mergeCell ref="O7:O8"/>
    <mergeCell ref="Q7:Q8"/>
    <mergeCell ref="A2:K2"/>
    <mergeCell ref="L2:S2"/>
    <mergeCell ref="T2:AB2"/>
    <mergeCell ref="AD2:AK2"/>
    <mergeCell ref="A5:A8"/>
    <mergeCell ref="J5:M5"/>
    <mergeCell ref="O5:R5"/>
    <mergeCell ref="S5:S8"/>
    <mergeCell ref="T5:T8"/>
    <mergeCell ref="AE5:AJ5"/>
    <mergeCell ref="AK5:AK8"/>
    <mergeCell ref="F6:G6"/>
    <mergeCell ref="H6:I6"/>
    <mergeCell ref="U6:U8"/>
    <mergeCell ref="V6:V8"/>
    <mergeCell ref="AB6:AB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68" orientation="landscape" r:id="rId1"/>
  <headerFooter alignWithMargins="0"/>
  <colBreaks count="1" manualBreakCount="1">
    <brk id="19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showGridLines="0" view="pageBreakPreview" zoomScaleNormal="100" workbookViewId="0">
      <selection activeCell="B11" sqref="B11:I11"/>
    </sheetView>
  </sheetViews>
  <sheetFormatPr defaultRowHeight="15.75"/>
  <cols>
    <col min="1" max="1" width="16.75" style="263" customWidth="1"/>
    <col min="2" max="2" width="17.375" style="264" customWidth="1"/>
    <col min="3" max="3" width="16.875" style="264" customWidth="1"/>
    <col min="4" max="9" width="16.75" style="264" customWidth="1"/>
    <col min="10" max="10" width="16.75" style="263" customWidth="1"/>
    <col min="11" max="256" width="9" style="265"/>
    <col min="257" max="257" width="16.75" style="265" customWidth="1"/>
    <col min="258" max="258" width="17.375" style="265" customWidth="1"/>
    <col min="259" max="259" width="16.875" style="265" customWidth="1"/>
    <col min="260" max="266" width="16.75" style="265" customWidth="1"/>
    <col min="267" max="512" width="9" style="265"/>
    <col min="513" max="513" width="16.75" style="265" customWidth="1"/>
    <col min="514" max="514" width="17.375" style="265" customWidth="1"/>
    <col min="515" max="515" width="16.875" style="265" customWidth="1"/>
    <col min="516" max="522" width="16.75" style="265" customWidth="1"/>
    <col min="523" max="768" width="9" style="265"/>
    <col min="769" max="769" width="16.75" style="265" customWidth="1"/>
    <col min="770" max="770" width="17.375" style="265" customWidth="1"/>
    <col min="771" max="771" width="16.875" style="265" customWidth="1"/>
    <col min="772" max="778" width="16.75" style="265" customWidth="1"/>
    <col min="779" max="1024" width="9" style="265"/>
    <col min="1025" max="1025" width="16.75" style="265" customWidth="1"/>
    <col min="1026" max="1026" width="17.375" style="265" customWidth="1"/>
    <col min="1027" max="1027" width="16.875" style="265" customWidth="1"/>
    <col min="1028" max="1034" width="16.75" style="265" customWidth="1"/>
    <col min="1035" max="1280" width="9" style="265"/>
    <col min="1281" max="1281" width="16.75" style="265" customWidth="1"/>
    <col min="1282" max="1282" width="17.375" style="265" customWidth="1"/>
    <col min="1283" max="1283" width="16.875" style="265" customWidth="1"/>
    <col min="1284" max="1290" width="16.75" style="265" customWidth="1"/>
    <col min="1291" max="1536" width="9" style="265"/>
    <col min="1537" max="1537" width="16.75" style="265" customWidth="1"/>
    <col min="1538" max="1538" width="17.375" style="265" customWidth="1"/>
    <col min="1539" max="1539" width="16.875" style="265" customWidth="1"/>
    <col min="1540" max="1546" width="16.75" style="265" customWidth="1"/>
    <col min="1547" max="1792" width="9" style="265"/>
    <col min="1793" max="1793" width="16.75" style="265" customWidth="1"/>
    <col min="1794" max="1794" width="17.375" style="265" customWidth="1"/>
    <col min="1795" max="1795" width="16.875" style="265" customWidth="1"/>
    <col min="1796" max="1802" width="16.75" style="265" customWidth="1"/>
    <col min="1803" max="2048" width="9" style="265"/>
    <col min="2049" max="2049" width="16.75" style="265" customWidth="1"/>
    <col min="2050" max="2050" width="17.375" style="265" customWidth="1"/>
    <col min="2051" max="2051" width="16.875" style="265" customWidth="1"/>
    <col min="2052" max="2058" width="16.75" style="265" customWidth="1"/>
    <col min="2059" max="2304" width="9" style="265"/>
    <col min="2305" max="2305" width="16.75" style="265" customWidth="1"/>
    <col min="2306" max="2306" width="17.375" style="265" customWidth="1"/>
    <col min="2307" max="2307" width="16.875" style="265" customWidth="1"/>
    <col min="2308" max="2314" width="16.75" style="265" customWidth="1"/>
    <col min="2315" max="2560" width="9" style="265"/>
    <col min="2561" max="2561" width="16.75" style="265" customWidth="1"/>
    <col min="2562" max="2562" width="17.375" style="265" customWidth="1"/>
    <col min="2563" max="2563" width="16.875" style="265" customWidth="1"/>
    <col min="2564" max="2570" width="16.75" style="265" customWidth="1"/>
    <col min="2571" max="2816" width="9" style="265"/>
    <col min="2817" max="2817" width="16.75" style="265" customWidth="1"/>
    <col min="2818" max="2818" width="17.375" style="265" customWidth="1"/>
    <col min="2819" max="2819" width="16.875" style="265" customWidth="1"/>
    <col min="2820" max="2826" width="16.75" style="265" customWidth="1"/>
    <col min="2827" max="3072" width="9" style="265"/>
    <col min="3073" max="3073" width="16.75" style="265" customWidth="1"/>
    <col min="3074" max="3074" width="17.375" style="265" customWidth="1"/>
    <col min="3075" max="3075" width="16.875" style="265" customWidth="1"/>
    <col min="3076" max="3082" width="16.75" style="265" customWidth="1"/>
    <col min="3083" max="3328" width="9" style="265"/>
    <col min="3329" max="3329" width="16.75" style="265" customWidth="1"/>
    <col min="3330" max="3330" width="17.375" style="265" customWidth="1"/>
    <col min="3331" max="3331" width="16.875" style="265" customWidth="1"/>
    <col min="3332" max="3338" width="16.75" style="265" customWidth="1"/>
    <col min="3339" max="3584" width="9" style="265"/>
    <col min="3585" max="3585" width="16.75" style="265" customWidth="1"/>
    <col min="3586" max="3586" width="17.375" style="265" customWidth="1"/>
    <col min="3587" max="3587" width="16.875" style="265" customWidth="1"/>
    <col min="3588" max="3594" width="16.75" style="265" customWidth="1"/>
    <col min="3595" max="3840" width="9" style="265"/>
    <col min="3841" max="3841" width="16.75" style="265" customWidth="1"/>
    <col min="3842" max="3842" width="17.375" style="265" customWidth="1"/>
    <col min="3843" max="3843" width="16.875" style="265" customWidth="1"/>
    <col min="3844" max="3850" width="16.75" style="265" customWidth="1"/>
    <col min="3851" max="4096" width="9" style="265"/>
    <col min="4097" max="4097" width="16.75" style="265" customWidth="1"/>
    <col min="4098" max="4098" width="17.375" style="265" customWidth="1"/>
    <col min="4099" max="4099" width="16.875" style="265" customWidth="1"/>
    <col min="4100" max="4106" width="16.75" style="265" customWidth="1"/>
    <col min="4107" max="4352" width="9" style="265"/>
    <col min="4353" max="4353" width="16.75" style="265" customWidth="1"/>
    <col min="4354" max="4354" width="17.375" style="265" customWidth="1"/>
    <col min="4355" max="4355" width="16.875" style="265" customWidth="1"/>
    <col min="4356" max="4362" width="16.75" style="265" customWidth="1"/>
    <col min="4363" max="4608" width="9" style="265"/>
    <col min="4609" max="4609" width="16.75" style="265" customWidth="1"/>
    <col min="4610" max="4610" width="17.375" style="265" customWidth="1"/>
    <col min="4611" max="4611" width="16.875" style="265" customWidth="1"/>
    <col min="4612" max="4618" width="16.75" style="265" customWidth="1"/>
    <col min="4619" max="4864" width="9" style="265"/>
    <col min="4865" max="4865" width="16.75" style="265" customWidth="1"/>
    <col min="4866" max="4866" width="17.375" style="265" customWidth="1"/>
    <col min="4867" max="4867" width="16.875" style="265" customWidth="1"/>
    <col min="4868" max="4874" width="16.75" style="265" customWidth="1"/>
    <col min="4875" max="5120" width="9" style="265"/>
    <col min="5121" max="5121" width="16.75" style="265" customWidth="1"/>
    <col min="5122" max="5122" width="17.375" style="265" customWidth="1"/>
    <col min="5123" max="5123" width="16.875" style="265" customWidth="1"/>
    <col min="5124" max="5130" width="16.75" style="265" customWidth="1"/>
    <col min="5131" max="5376" width="9" style="265"/>
    <col min="5377" max="5377" width="16.75" style="265" customWidth="1"/>
    <col min="5378" max="5378" width="17.375" style="265" customWidth="1"/>
    <col min="5379" max="5379" width="16.875" style="265" customWidth="1"/>
    <col min="5380" max="5386" width="16.75" style="265" customWidth="1"/>
    <col min="5387" max="5632" width="9" style="265"/>
    <col min="5633" max="5633" width="16.75" style="265" customWidth="1"/>
    <col min="5634" max="5634" width="17.375" style="265" customWidth="1"/>
    <col min="5635" max="5635" width="16.875" style="265" customWidth="1"/>
    <col min="5636" max="5642" width="16.75" style="265" customWidth="1"/>
    <col min="5643" max="5888" width="9" style="265"/>
    <col min="5889" max="5889" width="16.75" style="265" customWidth="1"/>
    <col min="5890" max="5890" width="17.375" style="265" customWidth="1"/>
    <col min="5891" max="5891" width="16.875" style="265" customWidth="1"/>
    <col min="5892" max="5898" width="16.75" style="265" customWidth="1"/>
    <col min="5899" max="6144" width="9" style="265"/>
    <col min="6145" max="6145" width="16.75" style="265" customWidth="1"/>
    <col min="6146" max="6146" width="17.375" style="265" customWidth="1"/>
    <col min="6147" max="6147" width="16.875" style="265" customWidth="1"/>
    <col min="6148" max="6154" width="16.75" style="265" customWidth="1"/>
    <col min="6155" max="6400" width="9" style="265"/>
    <col min="6401" max="6401" width="16.75" style="265" customWidth="1"/>
    <col min="6402" max="6402" width="17.375" style="265" customWidth="1"/>
    <col min="6403" max="6403" width="16.875" style="265" customWidth="1"/>
    <col min="6404" max="6410" width="16.75" style="265" customWidth="1"/>
    <col min="6411" max="6656" width="9" style="265"/>
    <col min="6657" max="6657" width="16.75" style="265" customWidth="1"/>
    <col min="6658" max="6658" width="17.375" style="265" customWidth="1"/>
    <col min="6659" max="6659" width="16.875" style="265" customWidth="1"/>
    <col min="6660" max="6666" width="16.75" style="265" customWidth="1"/>
    <col min="6667" max="6912" width="9" style="265"/>
    <col min="6913" max="6913" width="16.75" style="265" customWidth="1"/>
    <col min="6914" max="6914" width="17.375" style="265" customWidth="1"/>
    <col min="6915" max="6915" width="16.875" style="265" customWidth="1"/>
    <col min="6916" max="6922" width="16.75" style="265" customWidth="1"/>
    <col min="6923" max="7168" width="9" style="265"/>
    <col min="7169" max="7169" width="16.75" style="265" customWidth="1"/>
    <col min="7170" max="7170" width="17.375" style="265" customWidth="1"/>
    <col min="7171" max="7171" width="16.875" style="265" customWidth="1"/>
    <col min="7172" max="7178" width="16.75" style="265" customWidth="1"/>
    <col min="7179" max="7424" width="9" style="265"/>
    <col min="7425" max="7425" width="16.75" style="265" customWidth="1"/>
    <col min="7426" max="7426" width="17.375" style="265" customWidth="1"/>
    <col min="7427" max="7427" width="16.875" style="265" customWidth="1"/>
    <col min="7428" max="7434" width="16.75" style="265" customWidth="1"/>
    <col min="7435" max="7680" width="9" style="265"/>
    <col min="7681" max="7681" width="16.75" style="265" customWidth="1"/>
    <col min="7682" max="7682" width="17.375" style="265" customWidth="1"/>
    <col min="7683" max="7683" width="16.875" style="265" customWidth="1"/>
    <col min="7684" max="7690" width="16.75" style="265" customWidth="1"/>
    <col min="7691" max="7936" width="9" style="265"/>
    <col min="7937" max="7937" width="16.75" style="265" customWidth="1"/>
    <col min="7938" max="7938" width="17.375" style="265" customWidth="1"/>
    <col min="7939" max="7939" width="16.875" style="265" customWidth="1"/>
    <col min="7940" max="7946" width="16.75" style="265" customWidth="1"/>
    <col min="7947" max="8192" width="9" style="265"/>
    <col min="8193" max="8193" width="16.75" style="265" customWidth="1"/>
    <col min="8194" max="8194" width="17.375" style="265" customWidth="1"/>
    <col min="8195" max="8195" width="16.875" style="265" customWidth="1"/>
    <col min="8196" max="8202" width="16.75" style="265" customWidth="1"/>
    <col min="8203" max="8448" width="9" style="265"/>
    <col min="8449" max="8449" width="16.75" style="265" customWidth="1"/>
    <col min="8450" max="8450" width="17.375" style="265" customWidth="1"/>
    <col min="8451" max="8451" width="16.875" style="265" customWidth="1"/>
    <col min="8452" max="8458" width="16.75" style="265" customWidth="1"/>
    <col min="8459" max="8704" width="9" style="265"/>
    <col min="8705" max="8705" width="16.75" style="265" customWidth="1"/>
    <col min="8706" max="8706" width="17.375" style="265" customWidth="1"/>
    <col min="8707" max="8707" width="16.875" style="265" customWidth="1"/>
    <col min="8708" max="8714" width="16.75" style="265" customWidth="1"/>
    <col min="8715" max="8960" width="9" style="265"/>
    <col min="8961" max="8961" width="16.75" style="265" customWidth="1"/>
    <col min="8962" max="8962" width="17.375" style="265" customWidth="1"/>
    <col min="8963" max="8963" width="16.875" style="265" customWidth="1"/>
    <col min="8964" max="8970" width="16.75" style="265" customWidth="1"/>
    <col min="8971" max="9216" width="9" style="265"/>
    <col min="9217" max="9217" width="16.75" style="265" customWidth="1"/>
    <col min="9218" max="9218" width="17.375" style="265" customWidth="1"/>
    <col min="9219" max="9219" width="16.875" style="265" customWidth="1"/>
    <col min="9220" max="9226" width="16.75" style="265" customWidth="1"/>
    <col min="9227" max="9472" width="9" style="265"/>
    <col min="9473" max="9473" width="16.75" style="265" customWidth="1"/>
    <col min="9474" max="9474" width="17.375" style="265" customWidth="1"/>
    <col min="9475" max="9475" width="16.875" style="265" customWidth="1"/>
    <col min="9476" max="9482" width="16.75" style="265" customWidth="1"/>
    <col min="9483" max="9728" width="9" style="265"/>
    <col min="9729" max="9729" width="16.75" style="265" customWidth="1"/>
    <col min="9730" max="9730" width="17.375" style="265" customWidth="1"/>
    <col min="9731" max="9731" width="16.875" style="265" customWidth="1"/>
    <col min="9732" max="9738" width="16.75" style="265" customWidth="1"/>
    <col min="9739" max="9984" width="9" style="265"/>
    <col min="9985" max="9985" width="16.75" style="265" customWidth="1"/>
    <col min="9986" max="9986" width="17.375" style="265" customWidth="1"/>
    <col min="9987" max="9987" width="16.875" style="265" customWidth="1"/>
    <col min="9988" max="9994" width="16.75" style="265" customWidth="1"/>
    <col min="9995" max="10240" width="9" style="265"/>
    <col min="10241" max="10241" width="16.75" style="265" customWidth="1"/>
    <col min="10242" max="10242" width="17.375" style="265" customWidth="1"/>
    <col min="10243" max="10243" width="16.875" style="265" customWidth="1"/>
    <col min="10244" max="10250" width="16.75" style="265" customWidth="1"/>
    <col min="10251" max="10496" width="9" style="265"/>
    <col min="10497" max="10497" width="16.75" style="265" customWidth="1"/>
    <col min="10498" max="10498" width="17.375" style="265" customWidth="1"/>
    <col min="10499" max="10499" width="16.875" style="265" customWidth="1"/>
    <col min="10500" max="10506" width="16.75" style="265" customWidth="1"/>
    <col min="10507" max="10752" width="9" style="265"/>
    <col min="10753" max="10753" width="16.75" style="265" customWidth="1"/>
    <col min="10754" max="10754" width="17.375" style="265" customWidth="1"/>
    <col min="10755" max="10755" width="16.875" style="265" customWidth="1"/>
    <col min="10756" max="10762" width="16.75" style="265" customWidth="1"/>
    <col min="10763" max="11008" width="9" style="265"/>
    <col min="11009" max="11009" width="16.75" style="265" customWidth="1"/>
    <col min="11010" max="11010" width="17.375" style="265" customWidth="1"/>
    <col min="11011" max="11011" width="16.875" style="265" customWidth="1"/>
    <col min="11012" max="11018" width="16.75" style="265" customWidth="1"/>
    <col min="11019" max="11264" width="9" style="265"/>
    <col min="11265" max="11265" width="16.75" style="265" customWidth="1"/>
    <col min="11266" max="11266" width="17.375" style="265" customWidth="1"/>
    <col min="11267" max="11267" width="16.875" style="265" customWidth="1"/>
    <col min="11268" max="11274" width="16.75" style="265" customWidth="1"/>
    <col min="11275" max="11520" width="9" style="265"/>
    <col min="11521" max="11521" width="16.75" style="265" customWidth="1"/>
    <col min="11522" max="11522" width="17.375" style="265" customWidth="1"/>
    <col min="11523" max="11523" width="16.875" style="265" customWidth="1"/>
    <col min="11524" max="11530" width="16.75" style="265" customWidth="1"/>
    <col min="11531" max="11776" width="9" style="265"/>
    <col min="11777" max="11777" width="16.75" style="265" customWidth="1"/>
    <col min="11778" max="11778" width="17.375" style="265" customWidth="1"/>
    <col min="11779" max="11779" width="16.875" style="265" customWidth="1"/>
    <col min="11780" max="11786" width="16.75" style="265" customWidth="1"/>
    <col min="11787" max="12032" width="9" style="265"/>
    <col min="12033" max="12033" width="16.75" style="265" customWidth="1"/>
    <col min="12034" max="12034" width="17.375" style="265" customWidth="1"/>
    <col min="12035" max="12035" width="16.875" style="265" customWidth="1"/>
    <col min="12036" max="12042" width="16.75" style="265" customWidth="1"/>
    <col min="12043" max="12288" width="9" style="265"/>
    <col min="12289" max="12289" width="16.75" style="265" customWidth="1"/>
    <col min="12290" max="12290" width="17.375" style="265" customWidth="1"/>
    <col min="12291" max="12291" width="16.875" style="265" customWidth="1"/>
    <col min="12292" max="12298" width="16.75" style="265" customWidth="1"/>
    <col min="12299" max="12544" width="9" style="265"/>
    <col min="12545" max="12545" width="16.75" style="265" customWidth="1"/>
    <col min="12546" max="12546" width="17.375" style="265" customWidth="1"/>
    <col min="12547" max="12547" width="16.875" style="265" customWidth="1"/>
    <col min="12548" max="12554" width="16.75" style="265" customWidth="1"/>
    <col min="12555" max="12800" width="9" style="265"/>
    <col min="12801" max="12801" width="16.75" style="265" customWidth="1"/>
    <col min="12802" max="12802" width="17.375" style="265" customWidth="1"/>
    <col min="12803" max="12803" width="16.875" style="265" customWidth="1"/>
    <col min="12804" max="12810" width="16.75" style="265" customWidth="1"/>
    <col min="12811" max="13056" width="9" style="265"/>
    <col min="13057" max="13057" width="16.75" style="265" customWidth="1"/>
    <col min="13058" max="13058" width="17.375" style="265" customWidth="1"/>
    <col min="13059" max="13059" width="16.875" style="265" customWidth="1"/>
    <col min="13060" max="13066" width="16.75" style="265" customWidth="1"/>
    <col min="13067" max="13312" width="9" style="265"/>
    <col min="13313" max="13313" width="16.75" style="265" customWidth="1"/>
    <col min="13314" max="13314" width="17.375" style="265" customWidth="1"/>
    <col min="13315" max="13315" width="16.875" style="265" customWidth="1"/>
    <col min="13316" max="13322" width="16.75" style="265" customWidth="1"/>
    <col min="13323" max="13568" width="9" style="265"/>
    <col min="13569" max="13569" width="16.75" style="265" customWidth="1"/>
    <col min="13570" max="13570" width="17.375" style="265" customWidth="1"/>
    <col min="13571" max="13571" width="16.875" style="265" customWidth="1"/>
    <col min="13572" max="13578" width="16.75" style="265" customWidth="1"/>
    <col min="13579" max="13824" width="9" style="265"/>
    <col min="13825" max="13825" width="16.75" style="265" customWidth="1"/>
    <col min="13826" max="13826" width="17.375" style="265" customWidth="1"/>
    <col min="13827" max="13827" width="16.875" style="265" customWidth="1"/>
    <col min="13828" max="13834" width="16.75" style="265" customWidth="1"/>
    <col min="13835" max="14080" width="9" style="265"/>
    <col min="14081" max="14081" width="16.75" style="265" customWidth="1"/>
    <col min="14082" max="14082" width="17.375" style="265" customWidth="1"/>
    <col min="14083" max="14083" width="16.875" style="265" customWidth="1"/>
    <col min="14084" max="14090" width="16.75" style="265" customWidth="1"/>
    <col min="14091" max="14336" width="9" style="265"/>
    <col min="14337" max="14337" width="16.75" style="265" customWidth="1"/>
    <col min="14338" max="14338" width="17.375" style="265" customWidth="1"/>
    <col min="14339" max="14339" width="16.875" style="265" customWidth="1"/>
    <col min="14340" max="14346" width="16.75" style="265" customWidth="1"/>
    <col min="14347" max="14592" width="9" style="265"/>
    <col min="14593" max="14593" width="16.75" style="265" customWidth="1"/>
    <col min="14594" max="14594" width="17.375" style="265" customWidth="1"/>
    <col min="14595" max="14595" width="16.875" style="265" customWidth="1"/>
    <col min="14596" max="14602" width="16.75" style="265" customWidth="1"/>
    <col min="14603" max="14848" width="9" style="265"/>
    <col min="14849" max="14849" width="16.75" style="265" customWidth="1"/>
    <col min="14850" max="14850" width="17.375" style="265" customWidth="1"/>
    <col min="14851" max="14851" width="16.875" style="265" customWidth="1"/>
    <col min="14852" max="14858" width="16.75" style="265" customWidth="1"/>
    <col min="14859" max="15104" width="9" style="265"/>
    <col min="15105" max="15105" width="16.75" style="265" customWidth="1"/>
    <col min="15106" max="15106" width="17.375" style="265" customWidth="1"/>
    <col min="15107" max="15107" width="16.875" style="265" customWidth="1"/>
    <col min="15108" max="15114" width="16.75" style="265" customWidth="1"/>
    <col min="15115" max="15360" width="9" style="265"/>
    <col min="15361" max="15361" width="16.75" style="265" customWidth="1"/>
    <col min="15362" max="15362" width="17.375" style="265" customWidth="1"/>
    <col min="15363" max="15363" width="16.875" style="265" customWidth="1"/>
    <col min="15364" max="15370" width="16.75" style="265" customWidth="1"/>
    <col min="15371" max="15616" width="9" style="265"/>
    <col min="15617" max="15617" width="16.75" style="265" customWidth="1"/>
    <col min="15618" max="15618" width="17.375" style="265" customWidth="1"/>
    <col min="15619" max="15619" width="16.875" style="265" customWidth="1"/>
    <col min="15620" max="15626" width="16.75" style="265" customWidth="1"/>
    <col min="15627" max="15872" width="9" style="265"/>
    <col min="15873" max="15873" width="16.75" style="265" customWidth="1"/>
    <col min="15874" max="15874" width="17.375" style="265" customWidth="1"/>
    <col min="15875" max="15875" width="16.875" style="265" customWidth="1"/>
    <col min="15876" max="15882" width="16.75" style="265" customWidth="1"/>
    <col min="15883" max="16128" width="9" style="265"/>
    <col min="16129" max="16129" width="16.75" style="265" customWidth="1"/>
    <col min="16130" max="16130" width="17.375" style="265" customWidth="1"/>
    <col min="16131" max="16131" width="16.875" style="265" customWidth="1"/>
    <col min="16132" max="16138" width="16.75" style="265" customWidth="1"/>
    <col min="16139" max="16384" width="9" style="265"/>
  </cols>
  <sheetData>
    <row r="1" spans="1:10" s="240" customFormat="1" ht="35.1" customHeight="1">
      <c r="A1" s="238"/>
      <c r="B1" s="239"/>
      <c r="C1" s="239"/>
      <c r="D1" s="239"/>
      <c r="E1" s="239"/>
      <c r="F1" s="239"/>
      <c r="G1" s="239"/>
      <c r="H1" s="239"/>
      <c r="I1" s="239"/>
      <c r="J1" s="238"/>
    </row>
    <row r="2" spans="1:10" s="241" customFormat="1" ht="23.25" customHeight="1">
      <c r="A2" s="1144" t="s">
        <v>308</v>
      </c>
      <c r="B2" s="1144"/>
      <c r="C2" s="1144"/>
      <c r="D2" s="1144"/>
      <c r="E2" s="1144"/>
      <c r="F2" s="1144" t="s">
        <v>309</v>
      </c>
      <c r="G2" s="1144"/>
      <c r="H2" s="1144"/>
      <c r="I2" s="1144"/>
      <c r="J2" s="1144"/>
    </row>
    <row r="3" spans="1:10" s="240" customFormat="1" ht="16.5" customHeight="1">
      <c r="A3" s="1144"/>
      <c r="B3" s="1144"/>
      <c r="C3" s="1144"/>
      <c r="D3" s="1144"/>
      <c r="E3" s="1144"/>
      <c r="F3" s="1144"/>
      <c r="G3" s="1144"/>
      <c r="H3" s="1144"/>
      <c r="I3" s="1144"/>
      <c r="J3" s="1144"/>
    </row>
    <row r="4" spans="1:10" s="245" customFormat="1" ht="29.25" customHeight="1" thickBot="1">
      <c r="A4" s="242" t="s">
        <v>310</v>
      </c>
      <c r="B4" s="243"/>
      <c r="C4" s="243"/>
      <c r="D4" s="243"/>
      <c r="E4" s="243"/>
      <c r="F4" s="243"/>
      <c r="G4" s="243"/>
      <c r="H4" s="243"/>
      <c r="I4" s="243"/>
      <c r="J4" s="244" t="s">
        <v>311</v>
      </c>
    </row>
    <row r="5" spans="1:10" s="245" customFormat="1" ht="27.75" customHeight="1">
      <c r="A5" s="1145" t="s">
        <v>312</v>
      </c>
      <c r="B5" s="246" t="s">
        <v>313</v>
      </c>
      <c r="C5" s="247" t="s">
        <v>314</v>
      </c>
      <c r="D5" s="247" t="s">
        <v>315</v>
      </c>
      <c r="E5" s="248" t="s">
        <v>316</v>
      </c>
      <c r="F5" s="247" t="s">
        <v>317</v>
      </c>
      <c r="G5" s="247" t="s">
        <v>318</v>
      </c>
      <c r="H5" s="247" t="s">
        <v>319</v>
      </c>
      <c r="I5" s="247" t="s">
        <v>320</v>
      </c>
      <c r="J5" s="1147" t="s">
        <v>321</v>
      </c>
    </row>
    <row r="6" spans="1:10" s="245" customFormat="1" ht="41.25" customHeight="1">
      <c r="A6" s="1146"/>
      <c r="B6" s="249" t="s">
        <v>322</v>
      </c>
      <c r="C6" s="250" t="s">
        <v>323</v>
      </c>
      <c r="D6" s="250" t="s">
        <v>324</v>
      </c>
      <c r="E6" s="251" t="s">
        <v>325</v>
      </c>
      <c r="F6" s="250" t="s">
        <v>326</v>
      </c>
      <c r="G6" s="250" t="s">
        <v>327</v>
      </c>
      <c r="H6" s="250" t="s">
        <v>328</v>
      </c>
      <c r="I6" s="252" t="s">
        <v>329</v>
      </c>
      <c r="J6" s="1148"/>
    </row>
    <row r="7" spans="1:10" s="257" customFormat="1" ht="44.25" customHeight="1">
      <c r="A7" s="253">
        <v>2011</v>
      </c>
      <c r="B7" s="254">
        <v>591930</v>
      </c>
      <c r="C7" s="255">
        <v>3150</v>
      </c>
      <c r="D7" s="255">
        <v>116</v>
      </c>
      <c r="E7" s="255">
        <v>4792</v>
      </c>
      <c r="F7" s="255">
        <v>10012</v>
      </c>
      <c r="G7" s="255">
        <v>829</v>
      </c>
      <c r="H7" s="255">
        <v>570837</v>
      </c>
      <c r="I7" s="254">
        <v>2194</v>
      </c>
      <c r="J7" s="256">
        <v>2011</v>
      </c>
    </row>
    <row r="8" spans="1:10" s="257" customFormat="1" ht="44.25" customHeight="1">
      <c r="A8" s="253">
        <v>2012</v>
      </c>
      <c r="B8" s="254">
        <v>550886</v>
      </c>
      <c r="C8" s="255">
        <v>3675</v>
      </c>
      <c r="D8" s="255">
        <v>156</v>
      </c>
      <c r="E8" s="255">
        <v>5330</v>
      </c>
      <c r="F8" s="255">
        <v>7596</v>
      </c>
      <c r="G8" s="255">
        <v>602</v>
      </c>
      <c r="H8" s="255">
        <v>530891</v>
      </c>
      <c r="I8" s="254">
        <v>2636</v>
      </c>
      <c r="J8" s="256">
        <v>2012</v>
      </c>
    </row>
    <row r="9" spans="1:10" s="257" customFormat="1" ht="44.25" customHeight="1">
      <c r="A9" s="253">
        <v>2013</v>
      </c>
      <c r="B9" s="254">
        <v>145981</v>
      </c>
      <c r="C9" s="255">
        <v>4114</v>
      </c>
      <c r="D9" s="255">
        <v>205</v>
      </c>
      <c r="E9" s="255">
        <v>6052</v>
      </c>
      <c r="F9" s="255">
        <v>11207</v>
      </c>
      <c r="G9" s="255">
        <v>400</v>
      </c>
      <c r="H9" s="255">
        <v>115734</v>
      </c>
      <c r="I9" s="254">
        <v>8269</v>
      </c>
      <c r="J9" s="256">
        <v>2013</v>
      </c>
    </row>
    <row r="10" spans="1:10" s="257" customFormat="1" ht="44.25" customHeight="1">
      <c r="A10" s="253">
        <v>2014</v>
      </c>
      <c r="B10" s="254">
        <v>168269</v>
      </c>
      <c r="C10" s="255">
        <v>5007</v>
      </c>
      <c r="D10" s="255">
        <v>253</v>
      </c>
      <c r="E10" s="255">
        <v>5125</v>
      </c>
      <c r="F10" s="255">
        <v>12407</v>
      </c>
      <c r="G10" s="255">
        <v>456</v>
      </c>
      <c r="H10" s="255">
        <v>136703</v>
      </c>
      <c r="I10" s="254">
        <v>8318</v>
      </c>
      <c r="J10" s="256">
        <v>2014</v>
      </c>
    </row>
    <row r="11" spans="1:10" s="257" customFormat="1" ht="44.25" customHeight="1">
      <c r="A11" s="253">
        <v>2015</v>
      </c>
      <c r="B11" s="952">
        <v>169799</v>
      </c>
      <c r="C11" s="953">
        <v>5083</v>
      </c>
      <c r="D11" s="953">
        <v>274</v>
      </c>
      <c r="E11" s="953">
        <v>4353</v>
      </c>
      <c r="F11" s="953">
        <v>12118</v>
      </c>
      <c r="G11" s="953">
        <v>400</v>
      </c>
      <c r="H11" s="953">
        <v>138942</v>
      </c>
      <c r="I11" s="952">
        <v>8629</v>
      </c>
      <c r="J11" s="256">
        <v>2015</v>
      </c>
    </row>
    <row r="12" spans="1:10" s="261" customFormat="1" ht="44.25" customHeight="1" thickBot="1">
      <c r="A12" s="258">
        <v>2016</v>
      </c>
      <c r="B12" s="259">
        <f>SUM(C12:I12)</f>
        <v>150548</v>
      </c>
      <c r="C12" s="955">
        <v>5579</v>
      </c>
      <c r="D12" s="955">
        <v>492</v>
      </c>
      <c r="E12" s="955">
        <v>4363</v>
      </c>
      <c r="F12" s="955">
        <v>13440</v>
      </c>
      <c r="G12" s="955">
        <v>351</v>
      </c>
      <c r="H12" s="955">
        <v>117100</v>
      </c>
      <c r="I12" s="954">
        <v>9223</v>
      </c>
      <c r="J12" s="260">
        <v>2016</v>
      </c>
    </row>
    <row r="13" spans="1:10" s="245" customFormat="1" ht="25.5" customHeight="1">
      <c r="A13" s="1142" t="s">
        <v>330</v>
      </c>
      <c r="B13" s="1142"/>
      <c r="C13" s="262"/>
      <c r="D13" s="262"/>
      <c r="E13" s="262"/>
      <c r="F13" s="1143" t="s">
        <v>331</v>
      </c>
      <c r="G13" s="1143"/>
      <c r="H13" s="1143"/>
      <c r="I13" s="1143"/>
      <c r="J13" s="1143"/>
    </row>
    <row r="14" spans="1:10" ht="12" customHeight="1"/>
    <row r="15" spans="1:10" ht="3.75" customHeight="1"/>
    <row r="16" spans="1:10" ht="3.75" customHeight="1"/>
    <row r="17" spans="1:1" ht="3.75" customHeight="1"/>
    <row r="20" spans="1:1">
      <c r="A20" s="266"/>
    </row>
  </sheetData>
  <mergeCells count="8">
    <mergeCell ref="A13:B13"/>
    <mergeCell ref="F13:J13"/>
    <mergeCell ref="A2:E2"/>
    <mergeCell ref="F2:J2"/>
    <mergeCell ref="A3:G3"/>
    <mergeCell ref="H3:J3"/>
    <mergeCell ref="A5:A6"/>
    <mergeCell ref="J5:J6"/>
  </mergeCells>
  <phoneticPr fontId="41" type="noConversion"/>
  <pageMargins left="0.35433070866141736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23"/>
  <sheetViews>
    <sheetView showGridLines="0" view="pageBreakPreview" topLeftCell="A2" zoomScaleNormal="75" workbookViewId="0">
      <selection activeCell="G14" sqref="G14"/>
    </sheetView>
  </sheetViews>
  <sheetFormatPr defaultRowHeight="15.75"/>
  <cols>
    <col min="1" max="1" width="10.5" style="263" customWidth="1"/>
    <col min="2" max="2" width="9.5" style="264" bestFit="1" customWidth="1"/>
    <col min="3" max="5" width="8.125" style="264" customWidth="1"/>
    <col min="6" max="6" width="12.375" style="264" customWidth="1"/>
    <col min="7" max="7" width="9.125" style="264" customWidth="1"/>
    <col min="8" max="8" width="14.625" style="264" customWidth="1"/>
    <col min="9" max="9" width="9.25" style="264" customWidth="1"/>
    <col min="10" max="10" width="10.625" style="264" customWidth="1"/>
    <col min="11" max="11" width="11.5" style="264" customWidth="1"/>
    <col min="12" max="12" width="11.875" style="264" customWidth="1"/>
    <col min="13" max="13" width="11.625" style="264" bestFit="1" customWidth="1"/>
    <col min="14" max="14" width="10.875" style="264" customWidth="1"/>
    <col min="15" max="15" width="7.375" style="264" customWidth="1"/>
    <col min="16" max="16" width="7.5" style="264" customWidth="1"/>
    <col min="17" max="17" width="7.375" style="264" customWidth="1"/>
    <col min="18" max="18" width="7.625" style="264" customWidth="1"/>
    <col min="19" max="19" width="9.625" style="264" customWidth="1"/>
    <col min="20" max="20" width="10.875" style="263" customWidth="1"/>
    <col min="21" max="256" width="9" style="265"/>
    <col min="257" max="257" width="10.5" style="265" customWidth="1"/>
    <col min="258" max="261" width="8.125" style="265" customWidth="1"/>
    <col min="262" max="262" width="12.375" style="265" customWidth="1"/>
    <col min="263" max="263" width="9.125" style="265" customWidth="1"/>
    <col min="264" max="264" width="14.625" style="265" customWidth="1"/>
    <col min="265" max="265" width="9.25" style="265" customWidth="1"/>
    <col min="266" max="266" width="10.625" style="265" customWidth="1"/>
    <col min="267" max="267" width="11.5" style="265" customWidth="1"/>
    <col min="268" max="268" width="11.875" style="265" customWidth="1"/>
    <col min="269" max="269" width="11.625" style="265" bestFit="1" customWidth="1"/>
    <col min="270" max="270" width="10.875" style="265" customWidth="1"/>
    <col min="271" max="271" width="7.375" style="265" customWidth="1"/>
    <col min="272" max="272" width="7.5" style="265" customWidth="1"/>
    <col min="273" max="273" width="7.375" style="265" customWidth="1"/>
    <col min="274" max="274" width="7.625" style="265" customWidth="1"/>
    <col min="275" max="275" width="9.625" style="265" customWidth="1"/>
    <col min="276" max="276" width="10.875" style="265" customWidth="1"/>
    <col min="277" max="512" width="9" style="265"/>
    <col min="513" max="513" width="10.5" style="265" customWidth="1"/>
    <col min="514" max="517" width="8.125" style="265" customWidth="1"/>
    <col min="518" max="518" width="12.375" style="265" customWidth="1"/>
    <col min="519" max="519" width="9.125" style="265" customWidth="1"/>
    <col min="520" max="520" width="14.625" style="265" customWidth="1"/>
    <col min="521" max="521" width="9.25" style="265" customWidth="1"/>
    <col min="522" max="522" width="10.625" style="265" customWidth="1"/>
    <col min="523" max="523" width="11.5" style="265" customWidth="1"/>
    <col min="524" max="524" width="11.875" style="265" customWidth="1"/>
    <col min="525" max="525" width="11.625" style="265" bestFit="1" customWidth="1"/>
    <col min="526" max="526" width="10.875" style="265" customWidth="1"/>
    <col min="527" max="527" width="7.375" style="265" customWidth="1"/>
    <col min="528" max="528" width="7.5" style="265" customWidth="1"/>
    <col min="529" max="529" width="7.375" style="265" customWidth="1"/>
    <col min="530" max="530" width="7.625" style="265" customWidth="1"/>
    <col min="531" max="531" width="9.625" style="265" customWidth="1"/>
    <col min="532" max="532" width="10.875" style="265" customWidth="1"/>
    <col min="533" max="768" width="9" style="265"/>
    <col min="769" max="769" width="10.5" style="265" customWidth="1"/>
    <col min="770" max="773" width="8.125" style="265" customWidth="1"/>
    <col min="774" max="774" width="12.375" style="265" customWidth="1"/>
    <col min="775" max="775" width="9.125" style="265" customWidth="1"/>
    <col min="776" max="776" width="14.625" style="265" customWidth="1"/>
    <col min="777" max="777" width="9.25" style="265" customWidth="1"/>
    <col min="778" max="778" width="10.625" style="265" customWidth="1"/>
    <col min="779" max="779" width="11.5" style="265" customWidth="1"/>
    <col min="780" max="780" width="11.875" style="265" customWidth="1"/>
    <col min="781" max="781" width="11.625" style="265" bestFit="1" customWidth="1"/>
    <col min="782" max="782" width="10.875" style="265" customWidth="1"/>
    <col min="783" max="783" width="7.375" style="265" customWidth="1"/>
    <col min="784" max="784" width="7.5" style="265" customWidth="1"/>
    <col min="785" max="785" width="7.375" style="265" customWidth="1"/>
    <col min="786" max="786" width="7.625" style="265" customWidth="1"/>
    <col min="787" max="787" width="9.625" style="265" customWidth="1"/>
    <col min="788" max="788" width="10.875" style="265" customWidth="1"/>
    <col min="789" max="1024" width="9" style="265"/>
    <col min="1025" max="1025" width="10.5" style="265" customWidth="1"/>
    <col min="1026" max="1029" width="8.125" style="265" customWidth="1"/>
    <col min="1030" max="1030" width="12.375" style="265" customWidth="1"/>
    <col min="1031" max="1031" width="9.125" style="265" customWidth="1"/>
    <col min="1032" max="1032" width="14.625" style="265" customWidth="1"/>
    <col min="1033" max="1033" width="9.25" style="265" customWidth="1"/>
    <col min="1034" max="1034" width="10.625" style="265" customWidth="1"/>
    <col min="1035" max="1035" width="11.5" style="265" customWidth="1"/>
    <col min="1036" max="1036" width="11.875" style="265" customWidth="1"/>
    <col min="1037" max="1037" width="11.625" style="265" bestFit="1" customWidth="1"/>
    <col min="1038" max="1038" width="10.875" style="265" customWidth="1"/>
    <col min="1039" max="1039" width="7.375" style="265" customWidth="1"/>
    <col min="1040" max="1040" width="7.5" style="265" customWidth="1"/>
    <col min="1041" max="1041" width="7.375" style="265" customWidth="1"/>
    <col min="1042" max="1042" width="7.625" style="265" customWidth="1"/>
    <col min="1043" max="1043" width="9.625" style="265" customWidth="1"/>
    <col min="1044" max="1044" width="10.875" style="265" customWidth="1"/>
    <col min="1045" max="1280" width="9" style="265"/>
    <col min="1281" max="1281" width="10.5" style="265" customWidth="1"/>
    <col min="1282" max="1285" width="8.125" style="265" customWidth="1"/>
    <col min="1286" max="1286" width="12.375" style="265" customWidth="1"/>
    <col min="1287" max="1287" width="9.125" style="265" customWidth="1"/>
    <col min="1288" max="1288" width="14.625" style="265" customWidth="1"/>
    <col min="1289" max="1289" width="9.25" style="265" customWidth="1"/>
    <col min="1290" max="1290" width="10.625" style="265" customWidth="1"/>
    <col min="1291" max="1291" width="11.5" style="265" customWidth="1"/>
    <col min="1292" max="1292" width="11.875" style="265" customWidth="1"/>
    <col min="1293" max="1293" width="11.625" style="265" bestFit="1" customWidth="1"/>
    <col min="1294" max="1294" width="10.875" style="265" customWidth="1"/>
    <col min="1295" max="1295" width="7.375" style="265" customWidth="1"/>
    <col min="1296" max="1296" width="7.5" style="265" customWidth="1"/>
    <col min="1297" max="1297" width="7.375" style="265" customWidth="1"/>
    <col min="1298" max="1298" width="7.625" style="265" customWidth="1"/>
    <col min="1299" max="1299" width="9.625" style="265" customWidth="1"/>
    <col min="1300" max="1300" width="10.875" style="265" customWidth="1"/>
    <col min="1301" max="1536" width="9" style="265"/>
    <col min="1537" max="1537" width="10.5" style="265" customWidth="1"/>
    <col min="1538" max="1541" width="8.125" style="265" customWidth="1"/>
    <col min="1542" max="1542" width="12.375" style="265" customWidth="1"/>
    <col min="1543" max="1543" width="9.125" style="265" customWidth="1"/>
    <col min="1544" max="1544" width="14.625" style="265" customWidth="1"/>
    <col min="1545" max="1545" width="9.25" style="265" customWidth="1"/>
    <col min="1546" max="1546" width="10.625" style="265" customWidth="1"/>
    <col min="1547" max="1547" width="11.5" style="265" customWidth="1"/>
    <col min="1548" max="1548" width="11.875" style="265" customWidth="1"/>
    <col min="1549" max="1549" width="11.625" style="265" bestFit="1" customWidth="1"/>
    <col min="1550" max="1550" width="10.875" style="265" customWidth="1"/>
    <col min="1551" max="1551" width="7.375" style="265" customWidth="1"/>
    <col min="1552" max="1552" width="7.5" style="265" customWidth="1"/>
    <col min="1553" max="1553" width="7.375" style="265" customWidth="1"/>
    <col min="1554" max="1554" width="7.625" style="265" customWidth="1"/>
    <col min="1555" max="1555" width="9.625" style="265" customWidth="1"/>
    <col min="1556" max="1556" width="10.875" style="265" customWidth="1"/>
    <col min="1557" max="1792" width="9" style="265"/>
    <col min="1793" max="1793" width="10.5" style="265" customWidth="1"/>
    <col min="1794" max="1797" width="8.125" style="265" customWidth="1"/>
    <col min="1798" max="1798" width="12.375" style="265" customWidth="1"/>
    <col min="1799" max="1799" width="9.125" style="265" customWidth="1"/>
    <col min="1800" max="1800" width="14.625" style="265" customWidth="1"/>
    <col min="1801" max="1801" width="9.25" style="265" customWidth="1"/>
    <col min="1802" max="1802" width="10.625" style="265" customWidth="1"/>
    <col min="1803" max="1803" width="11.5" style="265" customWidth="1"/>
    <col min="1804" max="1804" width="11.875" style="265" customWidth="1"/>
    <col min="1805" max="1805" width="11.625" style="265" bestFit="1" customWidth="1"/>
    <col min="1806" max="1806" width="10.875" style="265" customWidth="1"/>
    <col min="1807" max="1807" width="7.375" style="265" customWidth="1"/>
    <col min="1808" max="1808" width="7.5" style="265" customWidth="1"/>
    <col min="1809" max="1809" width="7.375" style="265" customWidth="1"/>
    <col min="1810" max="1810" width="7.625" style="265" customWidth="1"/>
    <col min="1811" max="1811" width="9.625" style="265" customWidth="1"/>
    <col min="1812" max="1812" width="10.875" style="265" customWidth="1"/>
    <col min="1813" max="2048" width="9" style="265"/>
    <col min="2049" max="2049" width="10.5" style="265" customWidth="1"/>
    <col min="2050" max="2053" width="8.125" style="265" customWidth="1"/>
    <col min="2054" max="2054" width="12.375" style="265" customWidth="1"/>
    <col min="2055" max="2055" width="9.125" style="265" customWidth="1"/>
    <col min="2056" max="2056" width="14.625" style="265" customWidth="1"/>
    <col min="2057" max="2057" width="9.25" style="265" customWidth="1"/>
    <col min="2058" max="2058" width="10.625" style="265" customWidth="1"/>
    <col min="2059" max="2059" width="11.5" style="265" customWidth="1"/>
    <col min="2060" max="2060" width="11.875" style="265" customWidth="1"/>
    <col min="2061" max="2061" width="11.625" style="265" bestFit="1" customWidth="1"/>
    <col min="2062" max="2062" width="10.875" style="265" customWidth="1"/>
    <col min="2063" max="2063" width="7.375" style="265" customWidth="1"/>
    <col min="2064" max="2064" width="7.5" style="265" customWidth="1"/>
    <col min="2065" max="2065" width="7.375" style="265" customWidth="1"/>
    <col min="2066" max="2066" width="7.625" style="265" customWidth="1"/>
    <col min="2067" max="2067" width="9.625" style="265" customWidth="1"/>
    <col min="2068" max="2068" width="10.875" style="265" customWidth="1"/>
    <col min="2069" max="2304" width="9" style="265"/>
    <col min="2305" max="2305" width="10.5" style="265" customWidth="1"/>
    <col min="2306" max="2309" width="8.125" style="265" customWidth="1"/>
    <col min="2310" max="2310" width="12.375" style="265" customWidth="1"/>
    <col min="2311" max="2311" width="9.125" style="265" customWidth="1"/>
    <col min="2312" max="2312" width="14.625" style="265" customWidth="1"/>
    <col min="2313" max="2313" width="9.25" style="265" customWidth="1"/>
    <col min="2314" max="2314" width="10.625" style="265" customWidth="1"/>
    <col min="2315" max="2315" width="11.5" style="265" customWidth="1"/>
    <col min="2316" max="2316" width="11.875" style="265" customWidth="1"/>
    <col min="2317" max="2317" width="11.625" style="265" bestFit="1" customWidth="1"/>
    <col min="2318" max="2318" width="10.875" style="265" customWidth="1"/>
    <col min="2319" max="2319" width="7.375" style="265" customWidth="1"/>
    <col min="2320" max="2320" width="7.5" style="265" customWidth="1"/>
    <col min="2321" max="2321" width="7.375" style="265" customWidth="1"/>
    <col min="2322" max="2322" width="7.625" style="265" customWidth="1"/>
    <col min="2323" max="2323" width="9.625" style="265" customWidth="1"/>
    <col min="2324" max="2324" width="10.875" style="265" customWidth="1"/>
    <col min="2325" max="2560" width="9" style="265"/>
    <col min="2561" max="2561" width="10.5" style="265" customWidth="1"/>
    <col min="2562" max="2565" width="8.125" style="265" customWidth="1"/>
    <col min="2566" max="2566" width="12.375" style="265" customWidth="1"/>
    <col min="2567" max="2567" width="9.125" style="265" customWidth="1"/>
    <col min="2568" max="2568" width="14.625" style="265" customWidth="1"/>
    <col min="2569" max="2569" width="9.25" style="265" customWidth="1"/>
    <col min="2570" max="2570" width="10.625" style="265" customWidth="1"/>
    <col min="2571" max="2571" width="11.5" style="265" customWidth="1"/>
    <col min="2572" max="2572" width="11.875" style="265" customWidth="1"/>
    <col min="2573" max="2573" width="11.625" style="265" bestFit="1" customWidth="1"/>
    <col min="2574" max="2574" width="10.875" style="265" customWidth="1"/>
    <col min="2575" max="2575" width="7.375" style="265" customWidth="1"/>
    <col min="2576" max="2576" width="7.5" style="265" customWidth="1"/>
    <col min="2577" max="2577" width="7.375" style="265" customWidth="1"/>
    <col min="2578" max="2578" width="7.625" style="265" customWidth="1"/>
    <col min="2579" max="2579" width="9.625" style="265" customWidth="1"/>
    <col min="2580" max="2580" width="10.875" style="265" customWidth="1"/>
    <col min="2581" max="2816" width="9" style="265"/>
    <col min="2817" max="2817" width="10.5" style="265" customWidth="1"/>
    <col min="2818" max="2821" width="8.125" style="265" customWidth="1"/>
    <col min="2822" max="2822" width="12.375" style="265" customWidth="1"/>
    <col min="2823" max="2823" width="9.125" style="265" customWidth="1"/>
    <col min="2824" max="2824" width="14.625" style="265" customWidth="1"/>
    <col min="2825" max="2825" width="9.25" style="265" customWidth="1"/>
    <col min="2826" max="2826" width="10.625" style="265" customWidth="1"/>
    <col min="2827" max="2827" width="11.5" style="265" customWidth="1"/>
    <col min="2828" max="2828" width="11.875" style="265" customWidth="1"/>
    <col min="2829" max="2829" width="11.625" style="265" bestFit="1" customWidth="1"/>
    <col min="2830" max="2830" width="10.875" style="265" customWidth="1"/>
    <col min="2831" max="2831" width="7.375" style="265" customWidth="1"/>
    <col min="2832" max="2832" width="7.5" style="265" customWidth="1"/>
    <col min="2833" max="2833" width="7.375" style="265" customWidth="1"/>
    <col min="2834" max="2834" width="7.625" style="265" customWidth="1"/>
    <col min="2835" max="2835" width="9.625" style="265" customWidth="1"/>
    <col min="2836" max="2836" width="10.875" style="265" customWidth="1"/>
    <col min="2837" max="3072" width="9" style="265"/>
    <col min="3073" max="3073" width="10.5" style="265" customWidth="1"/>
    <col min="3074" max="3077" width="8.125" style="265" customWidth="1"/>
    <col min="3078" max="3078" width="12.375" style="265" customWidth="1"/>
    <col min="3079" max="3079" width="9.125" style="265" customWidth="1"/>
    <col min="3080" max="3080" width="14.625" style="265" customWidth="1"/>
    <col min="3081" max="3081" width="9.25" style="265" customWidth="1"/>
    <col min="3082" max="3082" width="10.625" style="265" customWidth="1"/>
    <col min="3083" max="3083" width="11.5" style="265" customWidth="1"/>
    <col min="3084" max="3084" width="11.875" style="265" customWidth="1"/>
    <col min="3085" max="3085" width="11.625" style="265" bestFit="1" customWidth="1"/>
    <col min="3086" max="3086" width="10.875" style="265" customWidth="1"/>
    <col min="3087" max="3087" width="7.375" style="265" customWidth="1"/>
    <col min="3088" max="3088" width="7.5" style="265" customWidth="1"/>
    <col min="3089" max="3089" width="7.375" style="265" customWidth="1"/>
    <col min="3090" max="3090" width="7.625" style="265" customWidth="1"/>
    <col min="3091" max="3091" width="9.625" style="265" customWidth="1"/>
    <col min="3092" max="3092" width="10.875" style="265" customWidth="1"/>
    <col min="3093" max="3328" width="9" style="265"/>
    <col min="3329" max="3329" width="10.5" style="265" customWidth="1"/>
    <col min="3330" max="3333" width="8.125" style="265" customWidth="1"/>
    <col min="3334" max="3334" width="12.375" style="265" customWidth="1"/>
    <col min="3335" max="3335" width="9.125" style="265" customWidth="1"/>
    <col min="3336" max="3336" width="14.625" style="265" customWidth="1"/>
    <col min="3337" max="3337" width="9.25" style="265" customWidth="1"/>
    <col min="3338" max="3338" width="10.625" style="265" customWidth="1"/>
    <col min="3339" max="3339" width="11.5" style="265" customWidth="1"/>
    <col min="3340" max="3340" width="11.875" style="265" customWidth="1"/>
    <col min="3341" max="3341" width="11.625" style="265" bestFit="1" customWidth="1"/>
    <col min="3342" max="3342" width="10.875" style="265" customWidth="1"/>
    <col min="3343" max="3343" width="7.375" style="265" customWidth="1"/>
    <col min="3344" max="3344" width="7.5" style="265" customWidth="1"/>
    <col min="3345" max="3345" width="7.375" style="265" customWidth="1"/>
    <col min="3346" max="3346" width="7.625" style="265" customWidth="1"/>
    <col min="3347" max="3347" width="9.625" style="265" customWidth="1"/>
    <col min="3348" max="3348" width="10.875" style="265" customWidth="1"/>
    <col min="3349" max="3584" width="9" style="265"/>
    <col min="3585" max="3585" width="10.5" style="265" customWidth="1"/>
    <col min="3586" max="3589" width="8.125" style="265" customWidth="1"/>
    <col min="3590" max="3590" width="12.375" style="265" customWidth="1"/>
    <col min="3591" max="3591" width="9.125" style="265" customWidth="1"/>
    <col min="3592" max="3592" width="14.625" style="265" customWidth="1"/>
    <col min="3593" max="3593" width="9.25" style="265" customWidth="1"/>
    <col min="3594" max="3594" width="10.625" style="265" customWidth="1"/>
    <col min="3595" max="3595" width="11.5" style="265" customWidth="1"/>
    <col min="3596" max="3596" width="11.875" style="265" customWidth="1"/>
    <col min="3597" max="3597" width="11.625" style="265" bestFit="1" customWidth="1"/>
    <col min="3598" max="3598" width="10.875" style="265" customWidth="1"/>
    <col min="3599" max="3599" width="7.375" style="265" customWidth="1"/>
    <col min="3600" max="3600" width="7.5" style="265" customWidth="1"/>
    <col min="3601" max="3601" width="7.375" style="265" customWidth="1"/>
    <col min="3602" max="3602" width="7.625" style="265" customWidth="1"/>
    <col min="3603" max="3603" width="9.625" style="265" customWidth="1"/>
    <col min="3604" max="3604" width="10.875" style="265" customWidth="1"/>
    <col min="3605" max="3840" width="9" style="265"/>
    <col min="3841" max="3841" width="10.5" style="265" customWidth="1"/>
    <col min="3842" max="3845" width="8.125" style="265" customWidth="1"/>
    <col min="3846" max="3846" width="12.375" style="265" customWidth="1"/>
    <col min="3847" max="3847" width="9.125" style="265" customWidth="1"/>
    <col min="3848" max="3848" width="14.625" style="265" customWidth="1"/>
    <col min="3849" max="3849" width="9.25" style="265" customWidth="1"/>
    <col min="3850" max="3850" width="10.625" style="265" customWidth="1"/>
    <col min="3851" max="3851" width="11.5" style="265" customWidth="1"/>
    <col min="3852" max="3852" width="11.875" style="265" customWidth="1"/>
    <col min="3853" max="3853" width="11.625" style="265" bestFit="1" customWidth="1"/>
    <col min="3854" max="3854" width="10.875" style="265" customWidth="1"/>
    <col min="3855" max="3855" width="7.375" style="265" customWidth="1"/>
    <col min="3856" max="3856" width="7.5" style="265" customWidth="1"/>
    <col min="3857" max="3857" width="7.375" style="265" customWidth="1"/>
    <col min="3858" max="3858" width="7.625" style="265" customWidth="1"/>
    <col min="3859" max="3859" width="9.625" style="265" customWidth="1"/>
    <col min="3860" max="3860" width="10.875" style="265" customWidth="1"/>
    <col min="3861" max="4096" width="9" style="265"/>
    <col min="4097" max="4097" width="10.5" style="265" customWidth="1"/>
    <col min="4098" max="4101" width="8.125" style="265" customWidth="1"/>
    <col min="4102" max="4102" width="12.375" style="265" customWidth="1"/>
    <col min="4103" max="4103" width="9.125" style="265" customWidth="1"/>
    <col min="4104" max="4104" width="14.625" style="265" customWidth="1"/>
    <col min="4105" max="4105" width="9.25" style="265" customWidth="1"/>
    <col min="4106" max="4106" width="10.625" style="265" customWidth="1"/>
    <col min="4107" max="4107" width="11.5" style="265" customWidth="1"/>
    <col min="4108" max="4108" width="11.875" style="265" customWidth="1"/>
    <col min="4109" max="4109" width="11.625" style="265" bestFit="1" customWidth="1"/>
    <col min="4110" max="4110" width="10.875" style="265" customWidth="1"/>
    <col min="4111" max="4111" width="7.375" style="265" customWidth="1"/>
    <col min="4112" max="4112" width="7.5" style="265" customWidth="1"/>
    <col min="4113" max="4113" width="7.375" style="265" customWidth="1"/>
    <col min="4114" max="4114" width="7.625" style="265" customWidth="1"/>
    <col min="4115" max="4115" width="9.625" style="265" customWidth="1"/>
    <col min="4116" max="4116" width="10.875" style="265" customWidth="1"/>
    <col min="4117" max="4352" width="9" style="265"/>
    <col min="4353" max="4353" width="10.5" style="265" customWidth="1"/>
    <col min="4354" max="4357" width="8.125" style="265" customWidth="1"/>
    <col min="4358" max="4358" width="12.375" style="265" customWidth="1"/>
    <col min="4359" max="4359" width="9.125" style="265" customWidth="1"/>
    <col min="4360" max="4360" width="14.625" style="265" customWidth="1"/>
    <col min="4361" max="4361" width="9.25" style="265" customWidth="1"/>
    <col min="4362" max="4362" width="10.625" style="265" customWidth="1"/>
    <col min="4363" max="4363" width="11.5" style="265" customWidth="1"/>
    <col min="4364" max="4364" width="11.875" style="265" customWidth="1"/>
    <col min="4365" max="4365" width="11.625" style="265" bestFit="1" customWidth="1"/>
    <col min="4366" max="4366" width="10.875" style="265" customWidth="1"/>
    <col min="4367" max="4367" width="7.375" style="265" customWidth="1"/>
    <col min="4368" max="4368" width="7.5" style="265" customWidth="1"/>
    <col min="4369" max="4369" width="7.375" style="265" customWidth="1"/>
    <col min="4370" max="4370" width="7.625" style="265" customWidth="1"/>
    <col min="4371" max="4371" width="9.625" style="265" customWidth="1"/>
    <col min="4372" max="4372" width="10.875" style="265" customWidth="1"/>
    <col min="4373" max="4608" width="9" style="265"/>
    <col min="4609" max="4609" width="10.5" style="265" customWidth="1"/>
    <col min="4610" max="4613" width="8.125" style="265" customWidth="1"/>
    <col min="4614" max="4614" width="12.375" style="265" customWidth="1"/>
    <col min="4615" max="4615" width="9.125" style="265" customWidth="1"/>
    <col min="4616" max="4616" width="14.625" style="265" customWidth="1"/>
    <col min="4617" max="4617" width="9.25" style="265" customWidth="1"/>
    <col min="4618" max="4618" width="10.625" style="265" customWidth="1"/>
    <col min="4619" max="4619" width="11.5" style="265" customWidth="1"/>
    <col min="4620" max="4620" width="11.875" style="265" customWidth="1"/>
    <col min="4621" max="4621" width="11.625" style="265" bestFit="1" customWidth="1"/>
    <col min="4622" max="4622" width="10.875" style="265" customWidth="1"/>
    <col min="4623" max="4623" width="7.375" style="265" customWidth="1"/>
    <col min="4624" max="4624" width="7.5" style="265" customWidth="1"/>
    <col min="4625" max="4625" width="7.375" style="265" customWidth="1"/>
    <col min="4626" max="4626" width="7.625" style="265" customWidth="1"/>
    <col min="4627" max="4627" width="9.625" style="265" customWidth="1"/>
    <col min="4628" max="4628" width="10.875" style="265" customWidth="1"/>
    <col min="4629" max="4864" width="9" style="265"/>
    <col min="4865" max="4865" width="10.5" style="265" customWidth="1"/>
    <col min="4866" max="4869" width="8.125" style="265" customWidth="1"/>
    <col min="4870" max="4870" width="12.375" style="265" customWidth="1"/>
    <col min="4871" max="4871" width="9.125" style="265" customWidth="1"/>
    <col min="4872" max="4872" width="14.625" style="265" customWidth="1"/>
    <col min="4873" max="4873" width="9.25" style="265" customWidth="1"/>
    <col min="4874" max="4874" width="10.625" style="265" customWidth="1"/>
    <col min="4875" max="4875" width="11.5" style="265" customWidth="1"/>
    <col min="4876" max="4876" width="11.875" style="265" customWidth="1"/>
    <col min="4877" max="4877" width="11.625" style="265" bestFit="1" customWidth="1"/>
    <col min="4878" max="4878" width="10.875" style="265" customWidth="1"/>
    <col min="4879" max="4879" width="7.375" style="265" customWidth="1"/>
    <col min="4880" max="4880" width="7.5" style="265" customWidth="1"/>
    <col min="4881" max="4881" width="7.375" style="265" customWidth="1"/>
    <col min="4882" max="4882" width="7.625" style="265" customWidth="1"/>
    <col min="4883" max="4883" width="9.625" style="265" customWidth="1"/>
    <col min="4884" max="4884" width="10.875" style="265" customWidth="1"/>
    <col min="4885" max="5120" width="9" style="265"/>
    <col min="5121" max="5121" width="10.5" style="265" customWidth="1"/>
    <col min="5122" max="5125" width="8.125" style="265" customWidth="1"/>
    <col min="5126" max="5126" width="12.375" style="265" customWidth="1"/>
    <col min="5127" max="5127" width="9.125" style="265" customWidth="1"/>
    <col min="5128" max="5128" width="14.625" style="265" customWidth="1"/>
    <col min="5129" max="5129" width="9.25" style="265" customWidth="1"/>
    <col min="5130" max="5130" width="10.625" style="265" customWidth="1"/>
    <col min="5131" max="5131" width="11.5" style="265" customWidth="1"/>
    <col min="5132" max="5132" width="11.875" style="265" customWidth="1"/>
    <col min="5133" max="5133" width="11.625" style="265" bestFit="1" customWidth="1"/>
    <col min="5134" max="5134" width="10.875" style="265" customWidth="1"/>
    <col min="5135" max="5135" width="7.375" style="265" customWidth="1"/>
    <col min="5136" max="5136" width="7.5" style="265" customWidth="1"/>
    <col min="5137" max="5137" width="7.375" style="265" customWidth="1"/>
    <col min="5138" max="5138" width="7.625" style="265" customWidth="1"/>
    <col min="5139" max="5139" width="9.625" style="265" customWidth="1"/>
    <col min="5140" max="5140" width="10.875" style="265" customWidth="1"/>
    <col min="5141" max="5376" width="9" style="265"/>
    <col min="5377" max="5377" width="10.5" style="265" customWidth="1"/>
    <col min="5378" max="5381" width="8.125" style="265" customWidth="1"/>
    <col min="5382" max="5382" width="12.375" style="265" customWidth="1"/>
    <col min="5383" max="5383" width="9.125" style="265" customWidth="1"/>
    <col min="5384" max="5384" width="14.625" style="265" customWidth="1"/>
    <col min="5385" max="5385" width="9.25" style="265" customWidth="1"/>
    <col min="5386" max="5386" width="10.625" style="265" customWidth="1"/>
    <col min="5387" max="5387" width="11.5" style="265" customWidth="1"/>
    <col min="5388" max="5388" width="11.875" style="265" customWidth="1"/>
    <col min="5389" max="5389" width="11.625" style="265" bestFit="1" customWidth="1"/>
    <col min="5390" max="5390" width="10.875" style="265" customWidth="1"/>
    <col min="5391" max="5391" width="7.375" style="265" customWidth="1"/>
    <col min="5392" max="5392" width="7.5" style="265" customWidth="1"/>
    <col min="5393" max="5393" width="7.375" style="265" customWidth="1"/>
    <col min="5394" max="5394" width="7.625" style="265" customWidth="1"/>
    <col min="5395" max="5395" width="9.625" style="265" customWidth="1"/>
    <col min="5396" max="5396" width="10.875" style="265" customWidth="1"/>
    <col min="5397" max="5632" width="9" style="265"/>
    <col min="5633" max="5633" width="10.5" style="265" customWidth="1"/>
    <col min="5634" max="5637" width="8.125" style="265" customWidth="1"/>
    <col min="5638" max="5638" width="12.375" style="265" customWidth="1"/>
    <col min="5639" max="5639" width="9.125" style="265" customWidth="1"/>
    <col min="5640" max="5640" width="14.625" style="265" customWidth="1"/>
    <col min="5641" max="5641" width="9.25" style="265" customWidth="1"/>
    <col min="5642" max="5642" width="10.625" style="265" customWidth="1"/>
    <col min="5643" max="5643" width="11.5" style="265" customWidth="1"/>
    <col min="5644" max="5644" width="11.875" style="265" customWidth="1"/>
    <col min="5645" max="5645" width="11.625" style="265" bestFit="1" customWidth="1"/>
    <col min="5646" max="5646" width="10.875" style="265" customWidth="1"/>
    <col min="5647" max="5647" width="7.375" style="265" customWidth="1"/>
    <col min="5648" max="5648" width="7.5" style="265" customWidth="1"/>
    <col min="5649" max="5649" width="7.375" style="265" customWidth="1"/>
    <col min="5650" max="5650" width="7.625" style="265" customWidth="1"/>
    <col min="5651" max="5651" width="9.625" style="265" customWidth="1"/>
    <col min="5652" max="5652" width="10.875" style="265" customWidth="1"/>
    <col min="5653" max="5888" width="9" style="265"/>
    <col min="5889" max="5889" width="10.5" style="265" customWidth="1"/>
    <col min="5890" max="5893" width="8.125" style="265" customWidth="1"/>
    <col min="5894" max="5894" width="12.375" style="265" customWidth="1"/>
    <col min="5895" max="5895" width="9.125" style="265" customWidth="1"/>
    <col min="5896" max="5896" width="14.625" style="265" customWidth="1"/>
    <col min="5897" max="5897" width="9.25" style="265" customWidth="1"/>
    <col min="5898" max="5898" width="10.625" style="265" customWidth="1"/>
    <col min="5899" max="5899" width="11.5" style="265" customWidth="1"/>
    <col min="5900" max="5900" width="11.875" style="265" customWidth="1"/>
    <col min="5901" max="5901" width="11.625" style="265" bestFit="1" customWidth="1"/>
    <col min="5902" max="5902" width="10.875" style="265" customWidth="1"/>
    <col min="5903" max="5903" width="7.375" style="265" customWidth="1"/>
    <col min="5904" max="5904" width="7.5" style="265" customWidth="1"/>
    <col min="5905" max="5905" width="7.375" style="265" customWidth="1"/>
    <col min="5906" max="5906" width="7.625" style="265" customWidth="1"/>
    <col min="5907" max="5907" width="9.625" style="265" customWidth="1"/>
    <col min="5908" max="5908" width="10.875" style="265" customWidth="1"/>
    <col min="5909" max="6144" width="9" style="265"/>
    <col min="6145" max="6145" width="10.5" style="265" customWidth="1"/>
    <col min="6146" max="6149" width="8.125" style="265" customWidth="1"/>
    <col min="6150" max="6150" width="12.375" style="265" customWidth="1"/>
    <col min="6151" max="6151" width="9.125" style="265" customWidth="1"/>
    <col min="6152" max="6152" width="14.625" style="265" customWidth="1"/>
    <col min="6153" max="6153" width="9.25" style="265" customWidth="1"/>
    <col min="6154" max="6154" width="10.625" style="265" customWidth="1"/>
    <col min="6155" max="6155" width="11.5" style="265" customWidth="1"/>
    <col min="6156" max="6156" width="11.875" style="265" customWidth="1"/>
    <col min="6157" max="6157" width="11.625" style="265" bestFit="1" customWidth="1"/>
    <col min="6158" max="6158" width="10.875" style="265" customWidth="1"/>
    <col min="6159" max="6159" width="7.375" style="265" customWidth="1"/>
    <col min="6160" max="6160" width="7.5" style="265" customWidth="1"/>
    <col min="6161" max="6161" width="7.375" style="265" customWidth="1"/>
    <col min="6162" max="6162" width="7.625" style="265" customWidth="1"/>
    <col min="6163" max="6163" width="9.625" style="265" customWidth="1"/>
    <col min="6164" max="6164" width="10.875" style="265" customWidth="1"/>
    <col min="6165" max="6400" width="9" style="265"/>
    <col min="6401" max="6401" width="10.5" style="265" customWidth="1"/>
    <col min="6402" max="6405" width="8.125" style="265" customWidth="1"/>
    <col min="6406" max="6406" width="12.375" style="265" customWidth="1"/>
    <col min="6407" max="6407" width="9.125" style="265" customWidth="1"/>
    <col min="6408" max="6408" width="14.625" style="265" customWidth="1"/>
    <col min="6409" max="6409" width="9.25" style="265" customWidth="1"/>
    <col min="6410" max="6410" width="10.625" style="265" customWidth="1"/>
    <col min="6411" max="6411" width="11.5" style="265" customWidth="1"/>
    <col min="6412" max="6412" width="11.875" style="265" customWidth="1"/>
    <col min="6413" max="6413" width="11.625" style="265" bestFit="1" customWidth="1"/>
    <col min="6414" max="6414" width="10.875" style="265" customWidth="1"/>
    <col min="6415" max="6415" width="7.375" style="265" customWidth="1"/>
    <col min="6416" max="6416" width="7.5" style="265" customWidth="1"/>
    <col min="6417" max="6417" width="7.375" style="265" customWidth="1"/>
    <col min="6418" max="6418" width="7.625" style="265" customWidth="1"/>
    <col min="6419" max="6419" width="9.625" style="265" customWidth="1"/>
    <col min="6420" max="6420" width="10.875" style="265" customWidth="1"/>
    <col min="6421" max="6656" width="9" style="265"/>
    <col min="6657" max="6657" width="10.5" style="265" customWidth="1"/>
    <col min="6658" max="6661" width="8.125" style="265" customWidth="1"/>
    <col min="6662" max="6662" width="12.375" style="265" customWidth="1"/>
    <col min="6663" max="6663" width="9.125" style="265" customWidth="1"/>
    <col min="6664" max="6664" width="14.625" style="265" customWidth="1"/>
    <col min="6665" max="6665" width="9.25" style="265" customWidth="1"/>
    <col min="6666" max="6666" width="10.625" style="265" customWidth="1"/>
    <col min="6667" max="6667" width="11.5" style="265" customWidth="1"/>
    <col min="6668" max="6668" width="11.875" style="265" customWidth="1"/>
    <col min="6669" max="6669" width="11.625" style="265" bestFit="1" customWidth="1"/>
    <col min="6670" max="6670" width="10.875" style="265" customWidth="1"/>
    <col min="6671" max="6671" width="7.375" style="265" customWidth="1"/>
    <col min="6672" max="6672" width="7.5" style="265" customWidth="1"/>
    <col min="6673" max="6673" width="7.375" style="265" customWidth="1"/>
    <col min="6674" max="6674" width="7.625" style="265" customWidth="1"/>
    <col min="6675" max="6675" width="9.625" style="265" customWidth="1"/>
    <col min="6676" max="6676" width="10.875" style="265" customWidth="1"/>
    <col min="6677" max="6912" width="9" style="265"/>
    <col min="6913" max="6913" width="10.5" style="265" customWidth="1"/>
    <col min="6914" max="6917" width="8.125" style="265" customWidth="1"/>
    <col min="6918" max="6918" width="12.375" style="265" customWidth="1"/>
    <col min="6919" max="6919" width="9.125" style="265" customWidth="1"/>
    <col min="6920" max="6920" width="14.625" style="265" customWidth="1"/>
    <col min="6921" max="6921" width="9.25" style="265" customWidth="1"/>
    <col min="6922" max="6922" width="10.625" style="265" customWidth="1"/>
    <col min="6923" max="6923" width="11.5" style="265" customWidth="1"/>
    <col min="6924" max="6924" width="11.875" style="265" customWidth="1"/>
    <col min="6925" max="6925" width="11.625" style="265" bestFit="1" customWidth="1"/>
    <col min="6926" max="6926" width="10.875" style="265" customWidth="1"/>
    <col min="6927" max="6927" width="7.375" style="265" customWidth="1"/>
    <col min="6928" max="6928" width="7.5" style="265" customWidth="1"/>
    <col min="6929" max="6929" width="7.375" style="265" customWidth="1"/>
    <col min="6930" max="6930" width="7.625" style="265" customWidth="1"/>
    <col min="6931" max="6931" width="9.625" style="265" customWidth="1"/>
    <col min="6932" max="6932" width="10.875" style="265" customWidth="1"/>
    <col min="6933" max="7168" width="9" style="265"/>
    <col min="7169" max="7169" width="10.5" style="265" customWidth="1"/>
    <col min="7170" max="7173" width="8.125" style="265" customWidth="1"/>
    <col min="7174" max="7174" width="12.375" style="265" customWidth="1"/>
    <col min="7175" max="7175" width="9.125" style="265" customWidth="1"/>
    <col min="7176" max="7176" width="14.625" style="265" customWidth="1"/>
    <col min="7177" max="7177" width="9.25" style="265" customWidth="1"/>
    <col min="7178" max="7178" width="10.625" style="265" customWidth="1"/>
    <col min="7179" max="7179" width="11.5" style="265" customWidth="1"/>
    <col min="7180" max="7180" width="11.875" style="265" customWidth="1"/>
    <col min="7181" max="7181" width="11.625" style="265" bestFit="1" customWidth="1"/>
    <col min="7182" max="7182" width="10.875" style="265" customWidth="1"/>
    <col min="7183" max="7183" width="7.375" style="265" customWidth="1"/>
    <col min="7184" max="7184" width="7.5" style="265" customWidth="1"/>
    <col min="7185" max="7185" width="7.375" style="265" customWidth="1"/>
    <col min="7186" max="7186" width="7.625" style="265" customWidth="1"/>
    <col min="7187" max="7187" width="9.625" style="265" customWidth="1"/>
    <col min="7188" max="7188" width="10.875" style="265" customWidth="1"/>
    <col min="7189" max="7424" width="9" style="265"/>
    <col min="7425" max="7425" width="10.5" style="265" customWidth="1"/>
    <col min="7426" max="7429" width="8.125" style="265" customWidth="1"/>
    <col min="7430" max="7430" width="12.375" style="265" customWidth="1"/>
    <col min="7431" max="7431" width="9.125" style="265" customWidth="1"/>
    <col min="7432" max="7432" width="14.625" style="265" customWidth="1"/>
    <col min="7433" max="7433" width="9.25" style="265" customWidth="1"/>
    <col min="7434" max="7434" width="10.625" style="265" customWidth="1"/>
    <col min="7435" max="7435" width="11.5" style="265" customWidth="1"/>
    <col min="7436" max="7436" width="11.875" style="265" customWidth="1"/>
    <col min="7437" max="7437" width="11.625" style="265" bestFit="1" customWidth="1"/>
    <col min="7438" max="7438" width="10.875" style="265" customWidth="1"/>
    <col min="7439" max="7439" width="7.375" style="265" customWidth="1"/>
    <col min="7440" max="7440" width="7.5" style="265" customWidth="1"/>
    <col min="7441" max="7441" width="7.375" style="265" customWidth="1"/>
    <col min="7442" max="7442" width="7.625" style="265" customWidth="1"/>
    <col min="7443" max="7443" width="9.625" style="265" customWidth="1"/>
    <col min="7444" max="7444" width="10.875" style="265" customWidth="1"/>
    <col min="7445" max="7680" width="9" style="265"/>
    <col min="7681" max="7681" width="10.5" style="265" customWidth="1"/>
    <col min="7682" max="7685" width="8.125" style="265" customWidth="1"/>
    <col min="7686" max="7686" width="12.375" style="265" customWidth="1"/>
    <col min="7687" max="7687" width="9.125" style="265" customWidth="1"/>
    <col min="7688" max="7688" width="14.625" style="265" customWidth="1"/>
    <col min="7689" max="7689" width="9.25" style="265" customWidth="1"/>
    <col min="7690" max="7690" width="10.625" style="265" customWidth="1"/>
    <col min="7691" max="7691" width="11.5" style="265" customWidth="1"/>
    <col min="7692" max="7692" width="11.875" style="265" customWidth="1"/>
    <col min="7693" max="7693" width="11.625" style="265" bestFit="1" customWidth="1"/>
    <col min="7694" max="7694" width="10.875" style="265" customWidth="1"/>
    <col min="7695" max="7695" width="7.375" style="265" customWidth="1"/>
    <col min="7696" max="7696" width="7.5" style="265" customWidth="1"/>
    <col min="7697" max="7697" width="7.375" style="265" customWidth="1"/>
    <col min="7698" max="7698" width="7.625" style="265" customWidth="1"/>
    <col min="7699" max="7699" width="9.625" style="265" customWidth="1"/>
    <col min="7700" max="7700" width="10.875" style="265" customWidth="1"/>
    <col min="7701" max="7936" width="9" style="265"/>
    <col min="7937" max="7937" width="10.5" style="265" customWidth="1"/>
    <col min="7938" max="7941" width="8.125" style="265" customWidth="1"/>
    <col min="7942" max="7942" width="12.375" style="265" customWidth="1"/>
    <col min="7943" max="7943" width="9.125" style="265" customWidth="1"/>
    <col min="7944" max="7944" width="14.625" style="265" customWidth="1"/>
    <col min="7945" max="7945" width="9.25" style="265" customWidth="1"/>
    <col min="7946" max="7946" width="10.625" style="265" customWidth="1"/>
    <col min="7947" max="7947" width="11.5" style="265" customWidth="1"/>
    <col min="7948" max="7948" width="11.875" style="265" customWidth="1"/>
    <col min="7949" max="7949" width="11.625" style="265" bestFit="1" customWidth="1"/>
    <col min="7950" max="7950" width="10.875" style="265" customWidth="1"/>
    <col min="7951" max="7951" width="7.375" style="265" customWidth="1"/>
    <col min="7952" max="7952" width="7.5" style="265" customWidth="1"/>
    <col min="7953" max="7953" width="7.375" style="265" customWidth="1"/>
    <col min="7954" max="7954" width="7.625" style="265" customWidth="1"/>
    <col min="7955" max="7955" width="9.625" style="265" customWidth="1"/>
    <col min="7956" max="7956" width="10.875" style="265" customWidth="1"/>
    <col min="7957" max="8192" width="9" style="265"/>
    <col min="8193" max="8193" width="10.5" style="265" customWidth="1"/>
    <col min="8194" max="8197" width="8.125" style="265" customWidth="1"/>
    <col min="8198" max="8198" width="12.375" style="265" customWidth="1"/>
    <col min="8199" max="8199" width="9.125" style="265" customWidth="1"/>
    <col min="8200" max="8200" width="14.625" style="265" customWidth="1"/>
    <col min="8201" max="8201" width="9.25" style="265" customWidth="1"/>
    <col min="8202" max="8202" width="10.625" style="265" customWidth="1"/>
    <col min="8203" max="8203" width="11.5" style="265" customWidth="1"/>
    <col min="8204" max="8204" width="11.875" style="265" customWidth="1"/>
    <col min="8205" max="8205" width="11.625" style="265" bestFit="1" customWidth="1"/>
    <col min="8206" max="8206" width="10.875" style="265" customWidth="1"/>
    <col min="8207" max="8207" width="7.375" style="265" customWidth="1"/>
    <col min="8208" max="8208" width="7.5" style="265" customWidth="1"/>
    <col min="8209" max="8209" width="7.375" style="265" customWidth="1"/>
    <col min="8210" max="8210" width="7.625" style="265" customWidth="1"/>
    <col min="8211" max="8211" width="9.625" style="265" customWidth="1"/>
    <col min="8212" max="8212" width="10.875" style="265" customWidth="1"/>
    <col min="8213" max="8448" width="9" style="265"/>
    <col min="8449" max="8449" width="10.5" style="265" customWidth="1"/>
    <col min="8450" max="8453" width="8.125" style="265" customWidth="1"/>
    <col min="8454" max="8454" width="12.375" style="265" customWidth="1"/>
    <col min="8455" max="8455" width="9.125" style="265" customWidth="1"/>
    <col min="8456" max="8456" width="14.625" style="265" customWidth="1"/>
    <col min="8457" max="8457" width="9.25" style="265" customWidth="1"/>
    <col min="8458" max="8458" width="10.625" style="265" customWidth="1"/>
    <col min="8459" max="8459" width="11.5" style="265" customWidth="1"/>
    <col min="8460" max="8460" width="11.875" style="265" customWidth="1"/>
    <col min="8461" max="8461" width="11.625" style="265" bestFit="1" customWidth="1"/>
    <col min="8462" max="8462" width="10.875" style="265" customWidth="1"/>
    <col min="8463" max="8463" width="7.375" style="265" customWidth="1"/>
    <col min="8464" max="8464" width="7.5" style="265" customWidth="1"/>
    <col min="8465" max="8465" width="7.375" style="265" customWidth="1"/>
    <col min="8466" max="8466" width="7.625" style="265" customWidth="1"/>
    <col min="8467" max="8467" width="9.625" style="265" customWidth="1"/>
    <col min="8468" max="8468" width="10.875" style="265" customWidth="1"/>
    <col min="8469" max="8704" width="9" style="265"/>
    <col min="8705" max="8705" width="10.5" style="265" customWidth="1"/>
    <col min="8706" max="8709" width="8.125" style="265" customWidth="1"/>
    <col min="8710" max="8710" width="12.375" style="265" customWidth="1"/>
    <col min="8711" max="8711" width="9.125" style="265" customWidth="1"/>
    <col min="8712" max="8712" width="14.625" style="265" customWidth="1"/>
    <col min="8713" max="8713" width="9.25" style="265" customWidth="1"/>
    <col min="8714" max="8714" width="10.625" style="265" customWidth="1"/>
    <col min="8715" max="8715" width="11.5" style="265" customWidth="1"/>
    <col min="8716" max="8716" width="11.875" style="265" customWidth="1"/>
    <col min="8717" max="8717" width="11.625" style="265" bestFit="1" customWidth="1"/>
    <col min="8718" max="8718" width="10.875" style="265" customWidth="1"/>
    <col min="8719" max="8719" width="7.375" style="265" customWidth="1"/>
    <col min="8720" max="8720" width="7.5" style="265" customWidth="1"/>
    <col min="8721" max="8721" width="7.375" style="265" customWidth="1"/>
    <col min="8722" max="8722" width="7.625" style="265" customWidth="1"/>
    <col min="8723" max="8723" width="9.625" style="265" customWidth="1"/>
    <col min="8724" max="8724" width="10.875" style="265" customWidth="1"/>
    <col min="8725" max="8960" width="9" style="265"/>
    <col min="8961" max="8961" width="10.5" style="265" customWidth="1"/>
    <col min="8962" max="8965" width="8.125" style="265" customWidth="1"/>
    <col min="8966" max="8966" width="12.375" style="265" customWidth="1"/>
    <col min="8967" max="8967" width="9.125" style="265" customWidth="1"/>
    <col min="8968" max="8968" width="14.625" style="265" customWidth="1"/>
    <col min="8969" max="8969" width="9.25" style="265" customWidth="1"/>
    <col min="8970" max="8970" width="10.625" style="265" customWidth="1"/>
    <col min="8971" max="8971" width="11.5" style="265" customWidth="1"/>
    <col min="8972" max="8972" width="11.875" style="265" customWidth="1"/>
    <col min="8973" max="8973" width="11.625" style="265" bestFit="1" customWidth="1"/>
    <col min="8974" max="8974" width="10.875" style="265" customWidth="1"/>
    <col min="8975" max="8975" width="7.375" style="265" customWidth="1"/>
    <col min="8976" max="8976" width="7.5" style="265" customWidth="1"/>
    <col min="8977" max="8977" width="7.375" style="265" customWidth="1"/>
    <col min="8978" max="8978" width="7.625" style="265" customWidth="1"/>
    <col min="8979" max="8979" width="9.625" style="265" customWidth="1"/>
    <col min="8980" max="8980" width="10.875" style="265" customWidth="1"/>
    <col min="8981" max="9216" width="9" style="265"/>
    <col min="9217" max="9217" width="10.5" style="265" customWidth="1"/>
    <col min="9218" max="9221" width="8.125" style="265" customWidth="1"/>
    <col min="9222" max="9222" width="12.375" style="265" customWidth="1"/>
    <col min="9223" max="9223" width="9.125" style="265" customWidth="1"/>
    <col min="9224" max="9224" width="14.625" style="265" customWidth="1"/>
    <col min="9225" max="9225" width="9.25" style="265" customWidth="1"/>
    <col min="9226" max="9226" width="10.625" style="265" customWidth="1"/>
    <col min="9227" max="9227" width="11.5" style="265" customWidth="1"/>
    <col min="9228" max="9228" width="11.875" style="265" customWidth="1"/>
    <col min="9229" max="9229" width="11.625" style="265" bestFit="1" customWidth="1"/>
    <col min="9230" max="9230" width="10.875" style="265" customWidth="1"/>
    <col min="9231" max="9231" width="7.375" style="265" customWidth="1"/>
    <col min="9232" max="9232" width="7.5" style="265" customWidth="1"/>
    <col min="9233" max="9233" width="7.375" style="265" customWidth="1"/>
    <col min="9234" max="9234" width="7.625" style="265" customWidth="1"/>
    <col min="9235" max="9235" width="9.625" style="265" customWidth="1"/>
    <col min="9236" max="9236" width="10.875" style="265" customWidth="1"/>
    <col min="9237" max="9472" width="9" style="265"/>
    <col min="9473" max="9473" width="10.5" style="265" customWidth="1"/>
    <col min="9474" max="9477" width="8.125" style="265" customWidth="1"/>
    <col min="9478" max="9478" width="12.375" style="265" customWidth="1"/>
    <col min="9479" max="9479" width="9.125" style="265" customWidth="1"/>
    <col min="9480" max="9480" width="14.625" style="265" customWidth="1"/>
    <col min="9481" max="9481" width="9.25" style="265" customWidth="1"/>
    <col min="9482" max="9482" width="10.625" style="265" customWidth="1"/>
    <col min="9483" max="9483" width="11.5" style="265" customWidth="1"/>
    <col min="9484" max="9484" width="11.875" style="265" customWidth="1"/>
    <col min="9485" max="9485" width="11.625" style="265" bestFit="1" customWidth="1"/>
    <col min="9486" max="9486" width="10.875" style="265" customWidth="1"/>
    <col min="9487" max="9487" width="7.375" style="265" customWidth="1"/>
    <col min="9488" max="9488" width="7.5" style="265" customWidth="1"/>
    <col min="9489" max="9489" width="7.375" style="265" customWidth="1"/>
    <col min="9490" max="9490" width="7.625" style="265" customWidth="1"/>
    <col min="9491" max="9491" width="9.625" style="265" customWidth="1"/>
    <col min="9492" max="9492" width="10.875" style="265" customWidth="1"/>
    <col min="9493" max="9728" width="9" style="265"/>
    <col min="9729" max="9729" width="10.5" style="265" customWidth="1"/>
    <col min="9730" max="9733" width="8.125" style="265" customWidth="1"/>
    <col min="9734" max="9734" width="12.375" style="265" customWidth="1"/>
    <col min="9735" max="9735" width="9.125" style="265" customWidth="1"/>
    <col min="9736" max="9736" width="14.625" style="265" customWidth="1"/>
    <col min="9737" max="9737" width="9.25" style="265" customWidth="1"/>
    <col min="9738" max="9738" width="10.625" style="265" customWidth="1"/>
    <col min="9739" max="9739" width="11.5" style="265" customWidth="1"/>
    <col min="9740" max="9740" width="11.875" style="265" customWidth="1"/>
    <col min="9741" max="9741" width="11.625" style="265" bestFit="1" customWidth="1"/>
    <col min="9742" max="9742" width="10.875" style="265" customWidth="1"/>
    <col min="9743" max="9743" width="7.375" style="265" customWidth="1"/>
    <col min="9744" max="9744" width="7.5" style="265" customWidth="1"/>
    <col min="9745" max="9745" width="7.375" style="265" customWidth="1"/>
    <col min="9746" max="9746" width="7.625" style="265" customWidth="1"/>
    <col min="9747" max="9747" width="9.625" style="265" customWidth="1"/>
    <col min="9748" max="9748" width="10.875" style="265" customWidth="1"/>
    <col min="9749" max="9984" width="9" style="265"/>
    <col min="9985" max="9985" width="10.5" style="265" customWidth="1"/>
    <col min="9986" max="9989" width="8.125" style="265" customWidth="1"/>
    <col min="9990" max="9990" width="12.375" style="265" customWidth="1"/>
    <col min="9991" max="9991" width="9.125" style="265" customWidth="1"/>
    <col min="9992" max="9992" width="14.625" style="265" customWidth="1"/>
    <col min="9993" max="9993" width="9.25" style="265" customWidth="1"/>
    <col min="9994" max="9994" width="10.625" style="265" customWidth="1"/>
    <col min="9995" max="9995" width="11.5" style="265" customWidth="1"/>
    <col min="9996" max="9996" width="11.875" style="265" customWidth="1"/>
    <col min="9997" max="9997" width="11.625" style="265" bestFit="1" customWidth="1"/>
    <col min="9998" max="9998" width="10.875" style="265" customWidth="1"/>
    <col min="9999" max="9999" width="7.375" style="265" customWidth="1"/>
    <col min="10000" max="10000" width="7.5" style="265" customWidth="1"/>
    <col min="10001" max="10001" width="7.375" style="265" customWidth="1"/>
    <col min="10002" max="10002" width="7.625" style="265" customWidth="1"/>
    <col min="10003" max="10003" width="9.625" style="265" customWidth="1"/>
    <col min="10004" max="10004" width="10.875" style="265" customWidth="1"/>
    <col min="10005" max="10240" width="9" style="265"/>
    <col min="10241" max="10241" width="10.5" style="265" customWidth="1"/>
    <col min="10242" max="10245" width="8.125" style="265" customWidth="1"/>
    <col min="10246" max="10246" width="12.375" style="265" customWidth="1"/>
    <col min="10247" max="10247" width="9.125" style="265" customWidth="1"/>
    <col min="10248" max="10248" width="14.625" style="265" customWidth="1"/>
    <col min="10249" max="10249" width="9.25" style="265" customWidth="1"/>
    <col min="10250" max="10250" width="10.625" style="265" customWidth="1"/>
    <col min="10251" max="10251" width="11.5" style="265" customWidth="1"/>
    <col min="10252" max="10252" width="11.875" style="265" customWidth="1"/>
    <col min="10253" max="10253" width="11.625" style="265" bestFit="1" customWidth="1"/>
    <col min="10254" max="10254" width="10.875" style="265" customWidth="1"/>
    <col min="10255" max="10255" width="7.375" style="265" customWidth="1"/>
    <col min="10256" max="10256" width="7.5" style="265" customWidth="1"/>
    <col min="10257" max="10257" width="7.375" style="265" customWidth="1"/>
    <col min="10258" max="10258" width="7.625" style="265" customWidth="1"/>
    <col min="10259" max="10259" width="9.625" style="265" customWidth="1"/>
    <col min="10260" max="10260" width="10.875" style="265" customWidth="1"/>
    <col min="10261" max="10496" width="9" style="265"/>
    <col min="10497" max="10497" width="10.5" style="265" customWidth="1"/>
    <col min="10498" max="10501" width="8.125" style="265" customWidth="1"/>
    <col min="10502" max="10502" width="12.375" style="265" customWidth="1"/>
    <col min="10503" max="10503" width="9.125" style="265" customWidth="1"/>
    <col min="10504" max="10504" width="14.625" style="265" customWidth="1"/>
    <col min="10505" max="10505" width="9.25" style="265" customWidth="1"/>
    <col min="10506" max="10506" width="10.625" style="265" customWidth="1"/>
    <col min="10507" max="10507" width="11.5" style="265" customWidth="1"/>
    <col min="10508" max="10508" width="11.875" style="265" customWidth="1"/>
    <col min="10509" max="10509" width="11.625" style="265" bestFit="1" customWidth="1"/>
    <col min="10510" max="10510" width="10.875" style="265" customWidth="1"/>
    <col min="10511" max="10511" width="7.375" style="265" customWidth="1"/>
    <col min="10512" max="10512" width="7.5" style="265" customWidth="1"/>
    <col min="10513" max="10513" width="7.375" style="265" customWidth="1"/>
    <col min="10514" max="10514" width="7.625" style="265" customWidth="1"/>
    <col min="10515" max="10515" width="9.625" style="265" customWidth="1"/>
    <col min="10516" max="10516" width="10.875" style="265" customWidth="1"/>
    <col min="10517" max="10752" width="9" style="265"/>
    <col min="10753" max="10753" width="10.5" style="265" customWidth="1"/>
    <col min="10754" max="10757" width="8.125" style="265" customWidth="1"/>
    <col min="10758" max="10758" width="12.375" style="265" customWidth="1"/>
    <col min="10759" max="10759" width="9.125" style="265" customWidth="1"/>
    <col min="10760" max="10760" width="14.625" style="265" customWidth="1"/>
    <col min="10761" max="10761" width="9.25" style="265" customWidth="1"/>
    <col min="10762" max="10762" width="10.625" style="265" customWidth="1"/>
    <col min="10763" max="10763" width="11.5" style="265" customWidth="1"/>
    <col min="10764" max="10764" width="11.875" style="265" customWidth="1"/>
    <col min="10765" max="10765" width="11.625" style="265" bestFit="1" customWidth="1"/>
    <col min="10766" max="10766" width="10.875" style="265" customWidth="1"/>
    <col min="10767" max="10767" width="7.375" style="265" customWidth="1"/>
    <col min="10768" max="10768" width="7.5" style="265" customWidth="1"/>
    <col min="10769" max="10769" width="7.375" style="265" customWidth="1"/>
    <col min="10770" max="10770" width="7.625" style="265" customWidth="1"/>
    <col min="10771" max="10771" width="9.625" style="265" customWidth="1"/>
    <col min="10772" max="10772" width="10.875" style="265" customWidth="1"/>
    <col min="10773" max="11008" width="9" style="265"/>
    <col min="11009" max="11009" width="10.5" style="265" customWidth="1"/>
    <col min="11010" max="11013" width="8.125" style="265" customWidth="1"/>
    <col min="11014" max="11014" width="12.375" style="265" customWidth="1"/>
    <col min="11015" max="11015" width="9.125" style="265" customWidth="1"/>
    <col min="11016" max="11016" width="14.625" style="265" customWidth="1"/>
    <col min="11017" max="11017" width="9.25" style="265" customWidth="1"/>
    <col min="11018" max="11018" width="10.625" style="265" customWidth="1"/>
    <col min="11019" max="11019" width="11.5" style="265" customWidth="1"/>
    <col min="11020" max="11020" width="11.875" style="265" customWidth="1"/>
    <col min="11021" max="11021" width="11.625" style="265" bestFit="1" customWidth="1"/>
    <col min="11022" max="11022" width="10.875" style="265" customWidth="1"/>
    <col min="11023" max="11023" width="7.375" style="265" customWidth="1"/>
    <col min="11024" max="11024" width="7.5" style="265" customWidth="1"/>
    <col min="11025" max="11025" width="7.375" style="265" customWidth="1"/>
    <col min="11026" max="11026" width="7.625" style="265" customWidth="1"/>
    <col min="11027" max="11027" width="9.625" style="265" customWidth="1"/>
    <col min="11028" max="11028" width="10.875" style="265" customWidth="1"/>
    <col min="11029" max="11264" width="9" style="265"/>
    <col min="11265" max="11265" width="10.5" style="265" customWidth="1"/>
    <col min="11266" max="11269" width="8.125" style="265" customWidth="1"/>
    <col min="11270" max="11270" width="12.375" style="265" customWidth="1"/>
    <col min="11271" max="11271" width="9.125" style="265" customWidth="1"/>
    <col min="11272" max="11272" width="14.625" style="265" customWidth="1"/>
    <col min="11273" max="11273" width="9.25" style="265" customWidth="1"/>
    <col min="11274" max="11274" width="10.625" style="265" customWidth="1"/>
    <col min="11275" max="11275" width="11.5" style="265" customWidth="1"/>
    <col min="11276" max="11276" width="11.875" style="265" customWidth="1"/>
    <col min="11277" max="11277" width="11.625" style="265" bestFit="1" customWidth="1"/>
    <col min="11278" max="11278" width="10.875" style="265" customWidth="1"/>
    <col min="11279" max="11279" width="7.375" style="265" customWidth="1"/>
    <col min="11280" max="11280" width="7.5" style="265" customWidth="1"/>
    <col min="11281" max="11281" width="7.375" style="265" customWidth="1"/>
    <col min="11282" max="11282" width="7.625" style="265" customWidth="1"/>
    <col min="11283" max="11283" width="9.625" style="265" customWidth="1"/>
    <col min="11284" max="11284" width="10.875" style="265" customWidth="1"/>
    <col min="11285" max="11520" width="9" style="265"/>
    <col min="11521" max="11521" width="10.5" style="265" customWidth="1"/>
    <col min="11522" max="11525" width="8.125" style="265" customWidth="1"/>
    <col min="11526" max="11526" width="12.375" style="265" customWidth="1"/>
    <col min="11527" max="11527" width="9.125" style="265" customWidth="1"/>
    <col min="11528" max="11528" width="14.625" style="265" customWidth="1"/>
    <col min="11529" max="11529" width="9.25" style="265" customWidth="1"/>
    <col min="11530" max="11530" width="10.625" style="265" customWidth="1"/>
    <col min="11531" max="11531" width="11.5" style="265" customWidth="1"/>
    <col min="11532" max="11532" width="11.875" style="265" customWidth="1"/>
    <col min="11533" max="11533" width="11.625" style="265" bestFit="1" customWidth="1"/>
    <col min="11534" max="11534" width="10.875" style="265" customWidth="1"/>
    <col min="11535" max="11535" width="7.375" style="265" customWidth="1"/>
    <col min="11536" max="11536" width="7.5" style="265" customWidth="1"/>
    <col min="11537" max="11537" width="7.375" style="265" customWidth="1"/>
    <col min="11538" max="11538" width="7.625" style="265" customWidth="1"/>
    <col min="11539" max="11539" width="9.625" style="265" customWidth="1"/>
    <col min="11540" max="11540" width="10.875" style="265" customWidth="1"/>
    <col min="11541" max="11776" width="9" style="265"/>
    <col min="11777" max="11777" width="10.5" style="265" customWidth="1"/>
    <col min="11778" max="11781" width="8.125" style="265" customWidth="1"/>
    <col min="11782" max="11782" width="12.375" style="265" customWidth="1"/>
    <col min="11783" max="11783" width="9.125" style="265" customWidth="1"/>
    <col min="11784" max="11784" width="14.625" style="265" customWidth="1"/>
    <col min="11785" max="11785" width="9.25" style="265" customWidth="1"/>
    <col min="11786" max="11786" width="10.625" style="265" customWidth="1"/>
    <col min="11787" max="11787" width="11.5" style="265" customWidth="1"/>
    <col min="11788" max="11788" width="11.875" style="265" customWidth="1"/>
    <col min="11789" max="11789" width="11.625" style="265" bestFit="1" customWidth="1"/>
    <col min="11790" max="11790" width="10.875" style="265" customWidth="1"/>
    <col min="11791" max="11791" width="7.375" style="265" customWidth="1"/>
    <col min="11792" max="11792" width="7.5" style="265" customWidth="1"/>
    <col min="11793" max="11793" width="7.375" style="265" customWidth="1"/>
    <col min="11794" max="11794" width="7.625" style="265" customWidth="1"/>
    <col min="11795" max="11795" width="9.625" style="265" customWidth="1"/>
    <col min="11796" max="11796" width="10.875" style="265" customWidth="1"/>
    <col min="11797" max="12032" width="9" style="265"/>
    <col min="12033" max="12033" width="10.5" style="265" customWidth="1"/>
    <col min="12034" max="12037" width="8.125" style="265" customWidth="1"/>
    <col min="12038" max="12038" width="12.375" style="265" customWidth="1"/>
    <col min="12039" max="12039" width="9.125" style="265" customWidth="1"/>
    <col min="12040" max="12040" width="14.625" style="265" customWidth="1"/>
    <col min="12041" max="12041" width="9.25" style="265" customWidth="1"/>
    <col min="12042" max="12042" width="10.625" style="265" customWidth="1"/>
    <col min="12043" max="12043" width="11.5" style="265" customWidth="1"/>
    <col min="12044" max="12044" width="11.875" style="265" customWidth="1"/>
    <col min="12045" max="12045" width="11.625" style="265" bestFit="1" customWidth="1"/>
    <col min="12046" max="12046" width="10.875" style="265" customWidth="1"/>
    <col min="12047" max="12047" width="7.375" style="265" customWidth="1"/>
    <col min="12048" max="12048" width="7.5" style="265" customWidth="1"/>
    <col min="12049" max="12049" width="7.375" style="265" customWidth="1"/>
    <col min="12050" max="12050" width="7.625" style="265" customWidth="1"/>
    <col min="12051" max="12051" width="9.625" style="265" customWidth="1"/>
    <col min="12052" max="12052" width="10.875" style="265" customWidth="1"/>
    <col min="12053" max="12288" width="9" style="265"/>
    <col min="12289" max="12289" width="10.5" style="265" customWidth="1"/>
    <col min="12290" max="12293" width="8.125" style="265" customWidth="1"/>
    <col min="12294" max="12294" width="12.375" style="265" customWidth="1"/>
    <col min="12295" max="12295" width="9.125" style="265" customWidth="1"/>
    <col min="12296" max="12296" width="14.625" style="265" customWidth="1"/>
    <col min="12297" max="12297" width="9.25" style="265" customWidth="1"/>
    <col min="12298" max="12298" width="10.625" style="265" customWidth="1"/>
    <col min="12299" max="12299" width="11.5" style="265" customWidth="1"/>
    <col min="12300" max="12300" width="11.875" style="265" customWidth="1"/>
    <col min="12301" max="12301" width="11.625" style="265" bestFit="1" customWidth="1"/>
    <col min="12302" max="12302" width="10.875" style="265" customWidth="1"/>
    <col min="12303" max="12303" width="7.375" style="265" customWidth="1"/>
    <col min="12304" max="12304" width="7.5" style="265" customWidth="1"/>
    <col min="12305" max="12305" width="7.375" style="265" customWidth="1"/>
    <col min="12306" max="12306" width="7.625" style="265" customWidth="1"/>
    <col min="12307" max="12307" width="9.625" style="265" customWidth="1"/>
    <col min="12308" max="12308" width="10.875" style="265" customWidth="1"/>
    <col min="12309" max="12544" width="9" style="265"/>
    <col min="12545" max="12545" width="10.5" style="265" customWidth="1"/>
    <col min="12546" max="12549" width="8.125" style="265" customWidth="1"/>
    <col min="12550" max="12550" width="12.375" style="265" customWidth="1"/>
    <col min="12551" max="12551" width="9.125" style="265" customWidth="1"/>
    <col min="12552" max="12552" width="14.625" style="265" customWidth="1"/>
    <col min="12553" max="12553" width="9.25" style="265" customWidth="1"/>
    <col min="12554" max="12554" width="10.625" style="265" customWidth="1"/>
    <col min="12555" max="12555" width="11.5" style="265" customWidth="1"/>
    <col min="12556" max="12556" width="11.875" style="265" customWidth="1"/>
    <col min="12557" max="12557" width="11.625" style="265" bestFit="1" customWidth="1"/>
    <col min="12558" max="12558" width="10.875" style="265" customWidth="1"/>
    <col min="12559" max="12559" width="7.375" style="265" customWidth="1"/>
    <col min="12560" max="12560" width="7.5" style="265" customWidth="1"/>
    <col min="12561" max="12561" width="7.375" style="265" customWidth="1"/>
    <col min="12562" max="12562" width="7.625" style="265" customWidth="1"/>
    <col min="12563" max="12563" width="9.625" style="265" customWidth="1"/>
    <col min="12564" max="12564" width="10.875" style="265" customWidth="1"/>
    <col min="12565" max="12800" width="9" style="265"/>
    <col min="12801" max="12801" width="10.5" style="265" customWidth="1"/>
    <col min="12802" max="12805" width="8.125" style="265" customWidth="1"/>
    <col min="12806" max="12806" width="12.375" style="265" customWidth="1"/>
    <col min="12807" max="12807" width="9.125" style="265" customWidth="1"/>
    <col min="12808" max="12808" width="14.625" style="265" customWidth="1"/>
    <col min="12809" max="12809" width="9.25" style="265" customWidth="1"/>
    <col min="12810" max="12810" width="10.625" style="265" customWidth="1"/>
    <col min="12811" max="12811" width="11.5" style="265" customWidth="1"/>
    <col min="12812" max="12812" width="11.875" style="265" customWidth="1"/>
    <col min="12813" max="12813" width="11.625" style="265" bestFit="1" customWidth="1"/>
    <col min="12814" max="12814" width="10.875" style="265" customWidth="1"/>
    <col min="12815" max="12815" width="7.375" style="265" customWidth="1"/>
    <col min="12816" max="12816" width="7.5" style="265" customWidth="1"/>
    <col min="12817" max="12817" width="7.375" style="265" customWidth="1"/>
    <col min="12818" max="12818" width="7.625" style="265" customWidth="1"/>
    <col min="12819" max="12819" width="9.625" style="265" customWidth="1"/>
    <col min="12820" max="12820" width="10.875" style="265" customWidth="1"/>
    <col min="12821" max="13056" width="9" style="265"/>
    <col min="13057" max="13057" width="10.5" style="265" customWidth="1"/>
    <col min="13058" max="13061" width="8.125" style="265" customWidth="1"/>
    <col min="13062" max="13062" width="12.375" style="265" customWidth="1"/>
    <col min="13063" max="13063" width="9.125" style="265" customWidth="1"/>
    <col min="13064" max="13064" width="14.625" style="265" customWidth="1"/>
    <col min="13065" max="13065" width="9.25" style="265" customWidth="1"/>
    <col min="13066" max="13066" width="10.625" style="265" customWidth="1"/>
    <col min="13067" max="13067" width="11.5" style="265" customWidth="1"/>
    <col min="13068" max="13068" width="11.875" style="265" customWidth="1"/>
    <col min="13069" max="13069" width="11.625" style="265" bestFit="1" customWidth="1"/>
    <col min="13070" max="13070" width="10.875" style="265" customWidth="1"/>
    <col min="13071" max="13071" width="7.375" style="265" customWidth="1"/>
    <col min="13072" max="13072" width="7.5" style="265" customWidth="1"/>
    <col min="13073" max="13073" width="7.375" style="265" customWidth="1"/>
    <col min="13074" max="13074" width="7.625" style="265" customWidth="1"/>
    <col min="13075" max="13075" width="9.625" style="265" customWidth="1"/>
    <col min="13076" max="13076" width="10.875" style="265" customWidth="1"/>
    <col min="13077" max="13312" width="9" style="265"/>
    <col min="13313" max="13313" width="10.5" style="265" customWidth="1"/>
    <col min="13314" max="13317" width="8.125" style="265" customWidth="1"/>
    <col min="13318" max="13318" width="12.375" style="265" customWidth="1"/>
    <col min="13319" max="13319" width="9.125" style="265" customWidth="1"/>
    <col min="13320" max="13320" width="14.625" style="265" customWidth="1"/>
    <col min="13321" max="13321" width="9.25" style="265" customWidth="1"/>
    <col min="13322" max="13322" width="10.625" style="265" customWidth="1"/>
    <col min="13323" max="13323" width="11.5" style="265" customWidth="1"/>
    <col min="13324" max="13324" width="11.875" style="265" customWidth="1"/>
    <col min="13325" max="13325" width="11.625" style="265" bestFit="1" customWidth="1"/>
    <col min="13326" max="13326" width="10.875" style="265" customWidth="1"/>
    <col min="13327" max="13327" width="7.375" style="265" customWidth="1"/>
    <col min="13328" max="13328" width="7.5" style="265" customWidth="1"/>
    <col min="13329" max="13329" width="7.375" style="265" customWidth="1"/>
    <col min="13330" max="13330" width="7.625" style="265" customWidth="1"/>
    <col min="13331" max="13331" width="9.625" style="265" customWidth="1"/>
    <col min="13332" max="13332" width="10.875" style="265" customWidth="1"/>
    <col min="13333" max="13568" width="9" style="265"/>
    <col min="13569" max="13569" width="10.5" style="265" customWidth="1"/>
    <col min="13570" max="13573" width="8.125" style="265" customWidth="1"/>
    <col min="13574" max="13574" width="12.375" style="265" customWidth="1"/>
    <col min="13575" max="13575" width="9.125" style="265" customWidth="1"/>
    <col min="13576" max="13576" width="14.625" style="265" customWidth="1"/>
    <col min="13577" max="13577" width="9.25" style="265" customWidth="1"/>
    <col min="13578" max="13578" width="10.625" style="265" customWidth="1"/>
    <col min="13579" max="13579" width="11.5" style="265" customWidth="1"/>
    <col min="13580" max="13580" width="11.875" style="265" customWidth="1"/>
    <col min="13581" max="13581" width="11.625" style="265" bestFit="1" customWidth="1"/>
    <col min="13582" max="13582" width="10.875" style="265" customWidth="1"/>
    <col min="13583" max="13583" width="7.375" style="265" customWidth="1"/>
    <col min="13584" max="13584" width="7.5" style="265" customWidth="1"/>
    <col min="13585" max="13585" width="7.375" style="265" customWidth="1"/>
    <col min="13586" max="13586" width="7.625" style="265" customWidth="1"/>
    <col min="13587" max="13587" width="9.625" style="265" customWidth="1"/>
    <col min="13588" max="13588" width="10.875" style="265" customWidth="1"/>
    <col min="13589" max="13824" width="9" style="265"/>
    <col min="13825" max="13825" width="10.5" style="265" customWidth="1"/>
    <col min="13826" max="13829" width="8.125" style="265" customWidth="1"/>
    <col min="13830" max="13830" width="12.375" style="265" customWidth="1"/>
    <col min="13831" max="13831" width="9.125" style="265" customWidth="1"/>
    <col min="13832" max="13832" width="14.625" style="265" customWidth="1"/>
    <col min="13833" max="13833" width="9.25" style="265" customWidth="1"/>
    <col min="13834" max="13834" width="10.625" style="265" customWidth="1"/>
    <col min="13835" max="13835" width="11.5" style="265" customWidth="1"/>
    <col min="13836" max="13836" width="11.875" style="265" customWidth="1"/>
    <col min="13837" max="13837" width="11.625" style="265" bestFit="1" customWidth="1"/>
    <col min="13838" max="13838" width="10.875" style="265" customWidth="1"/>
    <col min="13839" max="13839" width="7.375" style="265" customWidth="1"/>
    <col min="13840" max="13840" width="7.5" style="265" customWidth="1"/>
    <col min="13841" max="13841" width="7.375" style="265" customWidth="1"/>
    <col min="13842" max="13842" width="7.625" style="265" customWidth="1"/>
    <col min="13843" max="13843" width="9.625" style="265" customWidth="1"/>
    <col min="13844" max="13844" width="10.875" style="265" customWidth="1"/>
    <col min="13845" max="14080" width="9" style="265"/>
    <col min="14081" max="14081" width="10.5" style="265" customWidth="1"/>
    <col min="14082" max="14085" width="8.125" style="265" customWidth="1"/>
    <col min="14086" max="14086" width="12.375" style="265" customWidth="1"/>
    <col min="14087" max="14087" width="9.125" style="265" customWidth="1"/>
    <col min="14088" max="14088" width="14.625" style="265" customWidth="1"/>
    <col min="14089" max="14089" width="9.25" style="265" customWidth="1"/>
    <col min="14090" max="14090" width="10.625" style="265" customWidth="1"/>
    <col min="14091" max="14091" width="11.5" style="265" customWidth="1"/>
    <col min="14092" max="14092" width="11.875" style="265" customWidth="1"/>
    <col min="14093" max="14093" width="11.625" style="265" bestFit="1" customWidth="1"/>
    <col min="14094" max="14094" width="10.875" style="265" customWidth="1"/>
    <col min="14095" max="14095" width="7.375" style="265" customWidth="1"/>
    <col min="14096" max="14096" width="7.5" style="265" customWidth="1"/>
    <col min="14097" max="14097" width="7.375" style="265" customWidth="1"/>
    <col min="14098" max="14098" width="7.625" style="265" customWidth="1"/>
    <col min="14099" max="14099" width="9.625" style="265" customWidth="1"/>
    <col min="14100" max="14100" width="10.875" style="265" customWidth="1"/>
    <col min="14101" max="14336" width="9" style="265"/>
    <col min="14337" max="14337" width="10.5" style="265" customWidth="1"/>
    <col min="14338" max="14341" width="8.125" style="265" customWidth="1"/>
    <col min="14342" max="14342" width="12.375" style="265" customWidth="1"/>
    <col min="14343" max="14343" width="9.125" style="265" customWidth="1"/>
    <col min="14344" max="14344" width="14.625" style="265" customWidth="1"/>
    <col min="14345" max="14345" width="9.25" style="265" customWidth="1"/>
    <col min="14346" max="14346" width="10.625" style="265" customWidth="1"/>
    <col min="14347" max="14347" width="11.5" style="265" customWidth="1"/>
    <col min="14348" max="14348" width="11.875" style="265" customWidth="1"/>
    <col min="14349" max="14349" width="11.625" style="265" bestFit="1" customWidth="1"/>
    <col min="14350" max="14350" width="10.875" style="265" customWidth="1"/>
    <col min="14351" max="14351" width="7.375" style="265" customWidth="1"/>
    <col min="14352" max="14352" width="7.5" style="265" customWidth="1"/>
    <col min="14353" max="14353" width="7.375" style="265" customWidth="1"/>
    <col min="14354" max="14354" width="7.625" style="265" customWidth="1"/>
    <col min="14355" max="14355" width="9.625" style="265" customWidth="1"/>
    <col min="14356" max="14356" width="10.875" style="265" customWidth="1"/>
    <col min="14357" max="14592" width="9" style="265"/>
    <col min="14593" max="14593" width="10.5" style="265" customWidth="1"/>
    <col min="14594" max="14597" width="8.125" style="265" customWidth="1"/>
    <col min="14598" max="14598" width="12.375" style="265" customWidth="1"/>
    <col min="14599" max="14599" width="9.125" style="265" customWidth="1"/>
    <col min="14600" max="14600" width="14.625" style="265" customWidth="1"/>
    <col min="14601" max="14601" width="9.25" style="265" customWidth="1"/>
    <col min="14602" max="14602" width="10.625" style="265" customWidth="1"/>
    <col min="14603" max="14603" width="11.5" style="265" customWidth="1"/>
    <col min="14604" max="14604" width="11.875" style="265" customWidth="1"/>
    <col min="14605" max="14605" width="11.625" style="265" bestFit="1" customWidth="1"/>
    <col min="14606" max="14606" width="10.875" style="265" customWidth="1"/>
    <col min="14607" max="14607" width="7.375" style="265" customWidth="1"/>
    <col min="14608" max="14608" width="7.5" style="265" customWidth="1"/>
    <col min="14609" max="14609" width="7.375" style="265" customWidth="1"/>
    <col min="14610" max="14610" width="7.625" style="265" customWidth="1"/>
    <col min="14611" max="14611" width="9.625" style="265" customWidth="1"/>
    <col min="14612" max="14612" width="10.875" style="265" customWidth="1"/>
    <col min="14613" max="14848" width="9" style="265"/>
    <col min="14849" max="14849" width="10.5" style="265" customWidth="1"/>
    <col min="14850" max="14853" width="8.125" style="265" customWidth="1"/>
    <col min="14854" max="14854" width="12.375" style="265" customWidth="1"/>
    <col min="14855" max="14855" width="9.125" style="265" customWidth="1"/>
    <col min="14856" max="14856" width="14.625" style="265" customWidth="1"/>
    <col min="14857" max="14857" width="9.25" style="265" customWidth="1"/>
    <col min="14858" max="14858" width="10.625" style="265" customWidth="1"/>
    <col min="14859" max="14859" width="11.5" style="265" customWidth="1"/>
    <col min="14860" max="14860" width="11.875" style="265" customWidth="1"/>
    <col min="14861" max="14861" width="11.625" style="265" bestFit="1" customWidth="1"/>
    <col min="14862" max="14862" width="10.875" style="265" customWidth="1"/>
    <col min="14863" max="14863" width="7.375" style="265" customWidth="1"/>
    <col min="14864" max="14864" width="7.5" style="265" customWidth="1"/>
    <col min="14865" max="14865" width="7.375" style="265" customWidth="1"/>
    <col min="14866" max="14866" width="7.625" style="265" customWidth="1"/>
    <col min="14867" max="14867" width="9.625" style="265" customWidth="1"/>
    <col min="14868" max="14868" width="10.875" style="265" customWidth="1"/>
    <col min="14869" max="15104" width="9" style="265"/>
    <col min="15105" max="15105" width="10.5" style="265" customWidth="1"/>
    <col min="15106" max="15109" width="8.125" style="265" customWidth="1"/>
    <col min="15110" max="15110" width="12.375" style="265" customWidth="1"/>
    <col min="15111" max="15111" width="9.125" style="265" customWidth="1"/>
    <col min="15112" max="15112" width="14.625" style="265" customWidth="1"/>
    <col min="15113" max="15113" width="9.25" style="265" customWidth="1"/>
    <col min="15114" max="15114" width="10.625" style="265" customWidth="1"/>
    <col min="15115" max="15115" width="11.5" style="265" customWidth="1"/>
    <col min="15116" max="15116" width="11.875" style="265" customWidth="1"/>
    <col min="15117" max="15117" width="11.625" style="265" bestFit="1" customWidth="1"/>
    <col min="15118" max="15118" width="10.875" style="265" customWidth="1"/>
    <col min="15119" max="15119" width="7.375" style="265" customWidth="1"/>
    <col min="15120" max="15120" width="7.5" style="265" customWidth="1"/>
    <col min="15121" max="15121" width="7.375" style="265" customWidth="1"/>
    <col min="15122" max="15122" width="7.625" style="265" customWidth="1"/>
    <col min="15123" max="15123" width="9.625" style="265" customWidth="1"/>
    <col min="15124" max="15124" width="10.875" style="265" customWidth="1"/>
    <col min="15125" max="15360" width="9" style="265"/>
    <col min="15361" max="15361" width="10.5" style="265" customWidth="1"/>
    <col min="15362" max="15365" width="8.125" style="265" customWidth="1"/>
    <col min="15366" max="15366" width="12.375" style="265" customWidth="1"/>
    <col min="15367" max="15367" width="9.125" style="265" customWidth="1"/>
    <col min="15368" max="15368" width="14.625" style="265" customWidth="1"/>
    <col min="15369" max="15369" width="9.25" style="265" customWidth="1"/>
    <col min="15370" max="15370" width="10.625" style="265" customWidth="1"/>
    <col min="15371" max="15371" width="11.5" style="265" customWidth="1"/>
    <col min="15372" max="15372" width="11.875" style="265" customWidth="1"/>
    <col min="15373" max="15373" width="11.625" style="265" bestFit="1" customWidth="1"/>
    <col min="15374" max="15374" width="10.875" style="265" customWidth="1"/>
    <col min="15375" max="15375" width="7.375" style="265" customWidth="1"/>
    <col min="15376" max="15376" width="7.5" style="265" customWidth="1"/>
    <col min="15377" max="15377" width="7.375" style="265" customWidth="1"/>
    <col min="15378" max="15378" width="7.625" style="265" customWidth="1"/>
    <col min="15379" max="15379" width="9.625" style="265" customWidth="1"/>
    <col min="15380" max="15380" width="10.875" style="265" customWidth="1"/>
    <col min="15381" max="15616" width="9" style="265"/>
    <col min="15617" max="15617" width="10.5" style="265" customWidth="1"/>
    <col min="15618" max="15621" width="8.125" style="265" customWidth="1"/>
    <col min="15622" max="15622" width="12.375" style="265" customWidth="1"/>
    <col min="15623" max="15623" width="9.125" style="265" customWidth="1"/>
    <col min="15624" max="15624" width="14.625" style="265" customWidth="1"/>
    <col min="15625" max="15625" width="9.25" style="265" customWidth="1"/>
    <col min="15626" max="15626" width="10.625" style="265" customWidth="1"/>
    <col min="15627" max="15627" width="11.5" style="265" customWidth="1"/>
    <col min="15628" max="15628" width="11.875" style="265" customWidth="1"/>
    <col min="15629" max="15629" width="11.625" style="265" bestFit="1" customWidth="1"/>
    <col min="15630" max="15630" width="10.875" style="265" customWidth="1"/>
    <col min="15631" max="15631" width="7.375" style="265" customWidth="1"/>
    <col min="15632" max="15632" width="7.5" style="265" customWidth="1"/>
    <col min="15633" max="15633" width="7.375" style="265" customWidth="1"/>
    <col min="15634" max="15634" width="7.625" style="265" customWidth="1"/>
    <col min="15635" max="15635" width="9.625" style="265" customWidth="1"/>
    <col min="15636" max="15636" width="10.875" style="265" customWidth="1"/>
    <col min="15637" max="15872" width="9" style="265"/>
    <col min="15873" max="15873" width="10.5" style="265" customWidth="1"/>
    <col min="15874" max="15877" width="8.125" style="265" customWidth="1"/>
    <col min="15878" max="15878" width="12.375" style="265" customWidth="1"/>
    <col min="15879" max="15879" width="9.125" style="265" customWidth="1"/>
    <col min="15880" max="15880" width="14.625" style="265" customWidth="1"/>
    <col min="15881" max="15881" width="9.25" style="265" customWidth="1"/>
    <col min="15882" max="15882" width="10.625" style="265" customWidth="1"/>
    <col min="15883" max="15883" width="11.5" style="265" customWidth="1"/>
    <col min="15884" max="15884" width="11.875" style="265" customWidth="1"/>
    <col min="15885" max="15885" width="11.625" style="265" bestFit="1" customWidth="1"/>
    <col min="15886" max="15886" width="10.875" style="265" customWidth="1"/>
    <col min="15887" max="15887" width="7.375" style="265" customWidth="1"/>
    <col min="15888" max="15888" width="7.5" style="265" customWidth="1"/>
    <col min="15889" max="15889" width="7.375" style="265" customWidth="1"/>
    <col min="15890" max="15890" width="7.625" style="265" customWidth="1"/>
    <col min="15891" max="15891" width="9.625" style="265" customWidth="1"/>
    <col min="15892" max="15892" width="10.875" style="265" customWidth="1"/>
    <col min="15893" max="16128" width="9" style="265"/>
    <col min="16129" max="16129" width="10.5" style="265" customWidth="1"/>
    <col min="16130" max="16133" width="8.125" style="265" customWidth="1"/>
    <col min="16134" max="16134" width="12.375" style="265" customWidth="1"/>
    <col min="16135" max="16135" width="9.125" style="265" customWidth="1"/>
    <col min="16136" max="16136" width="14.625" style="265" customWidth="1"/>
    <col min="16137" max="16137" width="9.25" style="265" customWidth="1"/>
    <col min="16138" max="16138" width="10.625" style="265" customWidth="1"/>
    <col min="16139" max="16139" width="11.5" style="265" customWidth="1"/>
    <col min="16140" max="16140" width="11.875" style="265" customWidth="1"/>
    <col min="16141" max="16141" width="11.625" style="265" bestFit="1" customWidth="1"/>
    <col min="16142" max="16142" width="10.875" style="265" customWidth="1"/>
    <col min="16143" max="16143" width="7.375" style="265" customWidth="1"/>
    <col min="16144" max="16144" width="7.5" style="265" customWidth="1"/>
    <col min="16145" max="16145" width="7.375" style="265" customWidth="1"/>
    <col min="16146" max="16146" width="7.625" style="265" customWidth="1"/>
    <col min="16147" max="16147" width="9.625" style="265" customWidth="1"/>
    <col min="16148" max="16148" width="10.875" style="265" customWidth="1"/>
    <col min="16149" max="16384" width="9" style="265"/>
  </cols>
  <sheetData>
    <row r="1" spans="1:20" s="240" customFormat="1" ht="35.1" customHeight="1">
      <c r="A1" s="238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8"/>
    </row>
    <row r="2" spans="1:20" s="241" customFormat="1" ht="23.25" customHeight="1">
      <c r="A2" s="1144" t="s">
        <v>332</v>
      </c>
      <c r="B2" s="1144"/>
      <c r="C2" s="1144"/>
      <c r="D2" s="1144"/>
      <c r="E2" s="1144"/>
      <c r="F2" s="1144"/>
      <c r="G2" s="1144"/>
      <c r="H2" s="1144"/>
      <c r="I2" s="1144" t="s">
        <v>333</v>
      </c>
      <c r="J2" s="1144"/>
      <c r="K2" s="1144"/>
      <c r="L2" s="1144"/>
      <c r="M2" s="1144"/>
      <c r="N2" s="1144"/>
      <c r="O2" s="1144"/>
      <c r="P2" s="1144"/>
      <c r="Q2" s="1144"/>
      <c r="R2" s="1144"/>
      <c r="S2" s="1144"/>
      <c r="T2" s="1144"/>
    </row>
    <row r="3" spans="1:20" s="240" customFormat="1" ht="13.5" customHeight="1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</row>
    <row r="4" spans="1:20" s="245" customFormat="1" ht="15" customHeight="1" thickBot="1">
      <c r="A4" s="245" t="s">
        <v>334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1149" t="s">
        <v>335</v>
      </c>
      <c r="T4" s="1149"/>
    </row>
    <row r="5" spans="1:20" s="245" customFormat="1" ht="16.5" customHeight="1">
      <c r="A5" s="1145" t="s">
        <v>336</v>
      </c>
      <c r="B5" s="1151" t="s">
        <v>337</v>
      </c>
      <c r="C5" s="1153" t="s">
        <v>338</v>
      </c>
      <c r="D5" s="1154"/>
      <c r="E5" s="1153" t="s">
        <v>339</v>
      </c>
      <c r="F5" s="1155"/>
      <c r="G5" s="1155"/>
      <c r="H5" s="1154"/>
      <c r="I5" s="1153" t="s">
        <v>340</v>
      </c>
      <c r="J5" s="1155"/>
      <c r="K5" s="1155"/>
      <c r="L5" s="1155"/>
      <c r="M5" s="1154"/>
      <c r="N5" s="1153" t="s">
        <v>341</v>
      </c>
      <c r="O5" s="1155"/>
      <c r="P5" s="1155"/>
      <c r="Q5" s="1155"/>
      <c r="R5" s="1155"/>
      <c r="S5" s="1154"/>
      <c r="T5" s="1156" t="s">
        <v>342</v>
      </c>
    </row>
    <row r="6" spans="1:20" s="245" customFormat="1" ht="19.5" customHeight="1">
      <c r="A6" s="1150"/>
      <c r="B6" s="1152"/>
      <c r="C6" s="1159" t="s">
        <v>343</v>
      </c>
      <c r="D6" s="1146"/>
      <c r="E6" s="1159" t="s">
        <v>344</v>
      </c>
      <c r="F6" s="1160"/>
      <c r="G6" s="1160"/>
      <c r="H6" s="1146"/>
      <c r="I6" s="1159" t="s">
        <v>345</v>
      </c>
      <c r="J6" s="1160"/>
      <c r="K6" s="1160"/>
      <c r="L6" s="1160"/>
      <c r="M6" s="1146"/>
      <c r="N6" s="1159" t="s">
        <v>346</v>
      </c>
      <c r="O6" s="1160"/>
      <c r="P6" s="1160"/>
      <c r="Q6" s="1160"/>
      <c r="R6" s="1160"/>
      <c r="S6" s="1146"/>
      <c r="T6" s="1157"/>
    </row>
    <row r="7" spans="1:20" s="245" customFormat="1" ht="29.25" customHeight="1">
      <c r="A7" s="1150"/>
      <c r="B7" s="269"/>
      <c r="C7" s="268" t="s">
        <v>347</v>
      </c>
      <c r="D7" s="269" t="s">
        <v>348</v>
      </c>
      <c r="E7" s="270" t="s">
        <v>349</v>
      </c>
      <c r="F7" s="271" t="s">
        <v>350</v>
      </c>
      <c r="G7" s="271" t="s">
        <v>351</v>
      </c>
      <c r="H7" s="271" t="s">
        <v>352</v>
      </c>
      <c r="I7" s="272" t="s">
        <v>353</v>
      </c>
      <c r="J7" s="272" t="s">
        <v>354</v>
      </c>
      <c r="K7" s="273" t="s">
        <v>355</v>
      </c>
      <c r="L7" s="273" t="s">
        <v>356</v>
      </c>
      <c r="M7" s="273" t="s">
        <v>357</v>
      </c>
      <c r="N7" s="273" t="s">
        <v>358</v>
      </c>
      <c r="O7" s="273" t="s">
        <v>359</v>
      </c>
      <c r="P7" s="273" t="s">
        <v>360</v>
      </c>
      <c r="Q7" s="273" t="s">
        <v>361</v>
      </c>
      <c r="R7" s="273" t="s">
        <v>362</v>
      </c>
      <c r="S7" s="273" t="s">
        <v>363</v>
      </c>
      <c r="T7" s="1157"/>
    </row>
    <row r="8" spans="1:20" s="245" customFormat="1" ht="40.5">
      <c r="A8" s="1146"/>
      <c r="B8" s="274" t="s">
        <v>42</v>
      </c>
      <c r="C8" s="275" t="s">
        <v>364</v>
      </c>
      <c r="D8" s="274" t="s">
        <v>365</v>
      </c>
      <c r="E8" s="275" t="s">
        <v>366</v>
      </c>
      <c r="F8" s="250" t="s">
        <v>367</v>
      </c>
      <c r="G8" s="252" t="s">
        <v>368</v>
      </c>
      <c r="H8" s="276" t="s">
        <v>369</v>
      </c>
      <c r="I8" s="277" t="s">
        <v>370</v>
      </c>
      <c r="J8" s="277" t="s">
        <v>371</v>
      </c>
      <c r="K8" s="278" t="s">
        <v>372</v>
      </c>
      <c r="L8" s="278" t="s">
        <v>373</v>
      </c>
      <c r="M8" s="278" t="s">
        <v>374</v>
      </c>
      <c r="N8" s="278" t="s">
        <v>375</v>
      </c>
      <c r="O8" s="278" t="s">
        <v>376</v>
      </c>
      <c r="P8" s="278" t="s">
        <v>376</v>
      </c>
      <c r="Q8" s="278" t="s">
        <v>376</v>
      </c>
      <c r="R8" s="278" t="s">
        <v>376</v>
      </c>
      <c r="S8" s="278" t="s">
        <v>377</v>
      </c>
      <c r="T8" s="1158"/>
    </row>
    <row r="9" spans="1:20" s="257" customFormat="1" ht="44.25" customHeight="1">
      <c r="A9" s="279">
        <v>2011</v>
      </c>
      <c r="B9" s="280">
        <v>4363</v>
      </c>
      <c r="C9" s="280">
        <v>2301</v>
      </c>
      <c r="D9" s="280">
        <v>2062</v>
      </c>
      <c r="E9" s="280">
        <v>0</v>
      </c>
      <c r="F9" s="280">
        <v>0</v>
      </c>
      <c r="G9" s="280">
        <v>4363</v>
      </c>
      <c r="H9" s="280">
        <v>0</v>
      </c>
      <c r="I9" s="281">
        <v>612</v>
      </c>
      <c r="J9" s="280">
        <v>0</v>
      </c>
      <c r="K9" s="281">
        <v>128</v>
      </c>
      <c r="L9" s="281">
        <v>604</v>
      </c>
      <c r="M9" s="281">
        <v>3019</v>
      </c>
      <c r="N9" s="281">
        <v>940</v>
      </c>
      <c r="O9" s="281">
        <v>678</v>
      </c>
      <c r="P9" s="281">
        <v>579</v>
      </c>
      <c r="Q9" s="281">
        <v>701</v>
      </c>
      <c r="R9" s="281">
        <v>761</v>
      </c>
      <c r="S9" s="281">
        <v>704</v>
      </c>
      <c r="T9" s="282">
        <v>2011</v>
      </c>
    </row>
    <row r="10" spans="1:20" s="257" customFormat="1" ht="44.25" customHeight="1">
      <c r="A10" s="279">
        <v>2012</v>
      </c>
      <c r="B10" s="280">
        <v>4447</v>
      </c>
      <c r="C10" s="280">
        <v>2313</v>
      </c>
      <c r="D10" s="280">
        <v>2134</v>
      </c>
      <c r="E10" s="280">
        <v>1</v>
      </c>
      <c r="F10" s="280">
        <v>0</v>
      </c>
      <c r="G10" s="280">
        <v>4446</v>
      </c>
      <c r="H10" s="280">
        <v>0</v>
      </c>
      <c r="I10" s="281">
        <v>511</v>
      </c>
      <c r="J10" s="280">
        <v>0</v>
      </c>
      <c r="K10" s="281">
        <v>136</v>
      </c>
      <c r="L10" s="281">
        <v>706</v>
      </c>
      <c r="M10" s="281">
        <v>3094</v>
      </c>
      <c r="N10" s="281">
        <v>1052</v>
      </c>
      <c r="O10" s="281">
        <v>615</v>
      </c>
      <c r="P10" s="281">
        <v>567</v>
      </c>
      <c r="Q10" s="281">
        <v>711</v>
      </c>
      <c r="R10" s="281">
        <v>841</v>
      </c>
      <c r="S10" s="281">
        <v>661</v>
      </c>
      <c r="T10" s="282">
        <v>2012</v>
      </c>
    </row>
    <row r="11" spans="1:20" s="257" customFormat="1" ht="44.25" customHeight="1">
      <c r="A11" s="279">
        <v>2013</v>
      </c>
      <c r="B11" s="280">
        <v>4126</v>
      </c>
      <c r="C11" s="280">
        <v>2107</v>
      </c>
      <c r="D11" s="280">
        <v>2019</v>
      </c>
      <c r="E11" s="280">
        <v>1</v>
      </c>
      <c r="F11" s="280">
        <v>0</v>
      </c>
      <c r="G11" s="280">
        <v>4125</v>
      </c>
      <c r="H11" s="280">
        <v>0</v>
      </c>
      <c r="I11" s="281">
        <v>371</v>
      </c>
      <c r="J11" s="280">
        <v>0</v>
      </c>
      <c r="K11" s="281">
        <v>89</v>
      </c>
      <c r="L11" s="281">
        <v>759</v>
      </c>
      <c r="M11" s="281">
        <v>2907</v>
      </c>
      <c r="N11" s="281">
        <v>1056</v>
      </c>
      <c r="O11" s="281">
        <v>584</v>
      </c>
      <c r="P11" s="281">
        <v>484</v>
      </c>
      <c r="Q11" s="281">
        <v>632</v>
      </c>
      <c r="R11" s="281">
        <v>730</v>
      </c>
      <c r="S11" s="281">
        <v>640</v>
      </c>
      <c r="T11" s="282">
        <v>2013</v>
      </c>
    </row>
    <row r="12" spans="1:20" s="257" customFormat="1" ht="44.25" customHeight="1">
      <c r="A12" s="279">
        <v>2014</v>
      </c>
      <c r="B12" s="280">
        <v>4091</v>
      </c>
      <c r="C12" s="280">
        <v>2108</v>
      </c>
      <c r="D12" s="280">
        <v>1983</v>
      </c>
      <c r="E12" s="280">
        <v>1</v>
      </c>
      <c r="F12" s="280">
        <v>0</v>
      </c>
      <c r="G12" s="280">
        <v>4090</v>
      </c>
      <c r="H12" s="280">
        <v>0</v>
      </c>
      <c r="I12" s="281">
        <v>344</v>
      </c>
      <c r="J12" s="280">
        <v>1</v>
      </c>
      <c r="K12" s="281">
        <v>64</v>
      </c>
      <c r="L12" s="281">
        <v>821</v>
      </c>
      <c r="M12" s="281">
        <v>2861</v>
      </c>
      <c r="N12" s="281">
        <v>1131</v>
      </c>
      <c r="O12" s="281">
        <v>694</v>
      </c>
      <c r="P12" s="281">
        <v>481</v>
      </c>
      <c r="Q12" s="281">
        <v>594</v>
      </c>
      <c r="R12" s="281">
        <v>707</v>
      </c>
      <c r="S12" s="281">
        <v>484</v>
      </c>
      <c r="T12" s="282">
        <v>2014</v>
      </c>
    </row>
    <row r="13" spans="1:20" s="257" customFormat="1" ht="44.25" customHeight="1">
      <c r="A13" s="279">
        <v>2015</v>
      </c>
      <c r="B13" s="280">
        <v>5130</v>
      </c>
      <c r="C13" s="280">
        <v>2484</v>
      </c>
      <c r="D13" s="280">
        <v>2646</v>
      </c>
      <c r="E13" s="280">
        <v>2</v>
      </c>
      <c r="F13" s="280">
        <v>0</v>
      </c>
      <c r="G13" s="280">
        <v>5128</v>
      </c>
      <c r="H13" s="280">
        <v>0</v>
      </c>
      <c r="I13" s="281">
        <v>346</v>
      </c>
      <c r="J13" s="280">
        <v>0</v>
      </c>
      <c r="K13" s="281">
        <v>86</v>
      </c>
      <c r="L13" s="281">
        <v>1047</v>
      </c>
      <c r="M13" s="281">
        <v>3651</v>
      </c>
      <c r="N13" s="281">
        <v>1389</v>
      </c>
      <c r="O13" s="281">
        <v>786</v>
      </c>
      <c r="P13" s="281">
        <v>531</v>
      </c>
      <c r="Q13" s="281">
        <v>770</v>
      </c>
      <c r="R13" s="281">
        <v>812</v>
      </c>
      <c r="S13" s="281">
        <v>842</v>
      </c>
      <c r="T13" s="282">
        <v>2015</v>
      </c>
    </row>
    <row r="14" spans="1:20" s="261" customFormat="1" ht="44.25" customHeight="1" thickBot="1">
      <c r="A14" s="283">
        <v>2016</v>
      </c>
      <c r="B14" s="284">
        <f>SUM(C14:D14)</f>
        <v>5815</v>
      </c>
      <c r="C14" s="956">
        <v>2843</v>
      </c>
      <c r="D14" s="956">
        <v>2972</v>
      </c>
      <c r="E14" s="957">
        <v>1</v>
      </c>
      <c r="F14" s="957">
        <v>0</v>
      </c>
      <c r="G14" s="957">
        <v>5814</v>
      </c>
      <c r="H14" s="957">
        <v>0</v>
      </c>
      <c r="I14" s="958">
        <v>348</v>
      </c>
      <c r="J14" s="958">
        <v>2</v>
      </c>
      <c r="K14" s="958">
        <v>86</v>
      </c>
      <c r="L14" s="958">
        <v>1135</v>
      </c>
      <c r="M14" s="958">
        <v>4244</v>
      </c>
      <c r="N14" s="958">
        <v>1490</v>
      </c>
      <c r="O14" s="958">
        <v>817</v>
      </c>
      <c r="P14" s="958">
        <v>539</v>
      </c>
      <c r="Q14" s="958">
        <v>819</v>
      </c>
      <c r="R14" s="958">
        <v>1034</v>
      </c>
      <c r="S14" s="958">
        <v>1116</v>
      </c>
      <c r="T14" s="285">
        <v>2016</v>
      </c>
    </row>
    <row r="15" spans="1:20" s="245" customFormat="1" ht="22.5" customHeight="1">
      <c r="A15" s="1142" t="s">
        <v>330</v>
      </c>
      <c r="B15" s="1142"/>
      <c r="C15" s="286"/>
      <c r="D15" s="286"/>
      <c r="E15" s="286"/>
      <c r="F15" s="262"/>
      <c r="G15" s="262"/>
      <c r="H15" s="262"/>
      <c r="I15" s="1143" t="s">
        <v>378</v>
      </c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</row>
    <row r="16" spans="1:20" ht="22.5" customHeight="1"/>
    <row r="17" spans="1:1" ht="22.5" customHeight="1"/>
    <row r="18" spans="1:1" ht="22.5" customHeight="1"/>
    <row r="19" spans="1:1" ht="22.5" customHeight="1"/>
    <row r="20" spans="1:1" ht="22.5" customHeight="1"/>
    <row r="21" spans="1:1" ht="22.5" customHeight="1"/>
    <row r="22" spans="1:1" ht="22.5" customHeight="1">
      <c r="A22" s="266"/>
    </row>
    <row r="23" spans="1:1" ht="22.5" customHeight="1"/>
  </sheetData>
  <mergeCells count="16">
    <mergeCell ref="A15:B15"/>
    <mergeCell ref="I15:T15"/>
    <mergeCell ref="A2:H2"/>
    <mergeCell ref="I2:T2"/>
    <mergeCell ref="S4:T4"/>
    <mergeCell ref="A5:A8"/>
    <mergeCell ref="B5:B6"/>
    <mergeCell ref="C5:D5"/>
    <mergeCell ref="E5:H5"/>
    <mergeCell ref="I5:M5"/>
    <mergeCell ref="N5:S5"/>
    <mergeCell ref="T5:T8"/>
    <mergeCell ref="C6:D6"/>
    <mergeCell ref="E6:H6"/>
    <mergeCell ref="I6:M6"/>
    <mergeCell ref="N6:S6"/>
  </mergeCells>
  <phoneticPr fontId="41" type="noConversion"/>
  <printOptions horizontalCentered="1"/>
  <pageMargins left="0.45" right="0.59055118110236227" top="0.78740157480314965" bottom="0.39370078740157483" header="0.39370078740157483" footer="0"/>
  <pageSetup paperSize="9" scale="6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2"/>
  <sheetViews>
    <sheetView showGridLines="0" showZeros="0" view="pageBreakPreview" topLeftCell="A6" zoomScaleNormal="85" zoomScaleSheetLayoutView="80" workbookViewId="0">
      <selection activeCell="B15" sqref="B15"/>
    </sheetView>
  </sheetViews>
  <sheetFormatPr defaultRowHeight="15.75"/>
  <cols>
    <col min="1" max="1" width="10" style="335" customWidth="1"/>
    <col min="2" max="7" width="13" style="335" customWidth="1"/>
    <col min="8" max="10" width="11.5" style="335" customWidth="1"/>
    <col min="11" max="13" width="11.5" style="336" customWidth="1"/>
    <col min="14" max="14" width="11.5" style="337" customWidth="1"/>
    <col min="15" max="15" width="11.5" style="336" customWidth="1"/>
    <col min="16" max="17" width="11.5" style="338" customWidth="1"/>
    <col min="18" max="18" width="10.625" style="335" customWidth="1"/>
    <col min="19" max="16384" width="9" style="338"/>
  </cols>
  <sheetData>
    <row r="1" spans="1:18" s="290" customFormat="1" ht="34.5" customHeight="1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8"/>
      <c r="L1" s="288"/>
      <c r="M1" s="288"/>
      <c r="N1" s="289"/>
      <c r="O1" s="288"/>
      <c r="R1" s="287"/>
    </row>
    <row r="2" spans="1:18" s="291" customFormat="1" ht="27" customHeight="1">
      <c r="A2" s="1161" t="s">
        <v>379</v>
      </c>
      <c r="B2" s="1161"/>
      <c r="C2" s="1161"/>
      <c r="D2" s="1161"/>
      <c r="E2" s="1161"/>
      <c r="F2" s="1161"/>
      <c r="G2" s="1161"/>
      <c r="H2" s="1161" t="s">
        <v>380</v>
      </c>
      <c r="I2" s="1161"/>
      <c r="J2" s="1161"/>
      <c r="K2" s="1161"/>
      <c r="L2" s="1161"/>
      <c r="M2" s="1161"/>
      <c r="N2" s="1161"/>
      <c r="O2" s="1161"/>
      <c r="P2" s="1161"/>
      <c r="Q2" s="1161"/>
      <c r="R2" s="1161"/>
    </row>
    <row r="3" spans="1:18" s="290" customFormat="1" ht="3.75" customHeight="1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3"/>
      <c r="L3" s="293"/>
      <c r="M3" s="293"/>
      <c r="N3" s="294"/>
      <c r="O3" s="293"/>
      <c r="P3" s="295"/>
      <c r="Q3" s="295"/>
      <c r="R3" s="292"/>
    </row>
    <row r="4" spans="1:18" s="296" customFormat="1" ht="21" customHeight="1" thickBot="1">
      <c r="A4" s="296" t="s">
        <v>381</v>
      </c>
      <c r="J4" s="297"/>
      <c r="K4" s="298"/>
      <c r="L4" s="298"/>
      <c r="M4" s="298"/>
      <c r="N4" s="298"/>
      <c r="O4" s="298"/>
      <c r="R4" s="297" t="s">
        <v>382</v>
      </c>
    </row>
    <row r="5" spans="1:18" s="301" customFormat="1" ht="20.25" customHeight="1">
      <c r="A5" s="1162" t="s">
        <v>383</v>
      </c>
      <c r="B5" s="299" t="s">
        <v>337</v>
      </c>
      <c r="C5" s="300"/>
      <c r="D5" s="1165" t="s">
        <v>384</v>
      </c>
      <c r="E5" s="1166"/>
      <c r="F5" s="1165" t="s">
        <v>385</v>
      </c>
      <c r="G5" s="1166"/>
      <c r="H5" s="1167" t="s">
        <v>386</v>
      </c>
      <c r="I5" s="1166"/>
      <c r="J5" s="1165" t="s">
        <v>387</v>
      </c>
      <c r="K5" s="1166"/>
      <c r="L5" s="1165" t="s">
        <v>388</v>
      </c>
      <c r="M5" s="1166"/>
      <c r="N5" s="1168" t="s">
        <v>389</v>
      </c>
      <c r="O5" s="1169"/>
      <c r="P5" s="1165" t="s">
        <v>390</v>
      </c>
      <c r="Q5" s="1166"/>
      <c r="R5" s="1171" t="s">
        <v>391</v>
      </c>
    </row>
    <row r="6" spans="1:18" s="301" customFormat="1" ht="30" customHeight="1">
      <c r="A6" s="1163"/>
      <c r="B6" s="302" t="s">
        <v>42</v>
      </c>
      <c r="C6" s="303"/>
      <c r="D6" s="1174" t="s">
        <v>392</v>
      </c>
      <c r="E6" s="1175"/>
      <c r="F6" s="1174" t="s">
        <v>393</v>
      </c>
      <c r="G6" s="1175"/>
      <c r="H6" s="1176" t="s">
        <v>394</v>
      </c>
      <c r="I6" s="1175"/>
      <c r="J6" s="1174" t="s">
        <v>395</v>
      </c>
      <c r="K6" s="1175"/>
      <c r="L6" s="1177" t="s">
        <v>396</v>
      </c>
      <c r="M6" s="1175"/>
      <c r="N6" s="1178" t="s">
        <v>397</v>
      </c>
      <c r="O6" s="1179"/>
      <c r="P6" s="1177" t="s">
        <v>398</v>
      </c>
      <c r="Q6" s="1175"/>
      <c r="R6" s="1172"/>
    </row>
    <row r="7" spans="1:18" s="301" customFormat="1" ht="18.75" customHeight="1">
      <c r="A7" s="1163"/>
      <c r="B7" s="304" t="s">
        <v>399</v>
      </c>
      <c r="C7" s="305" t="s">
        <v>400</v>
      </c>
      <c r="D7" s="304" t="s">
        <v>399</v>
      </c>
      <c r="E7" s="304" t="s">
        <v>401</v>
      </c>
      <c r="F7" s="304" t="s">
        <v>399</v>
      </c>
      <c r="G7" s="304" t="s">
        <v>401</v>
      </c>
      <c r="H7" s="306" t="s">
        <v>399</v>
      </c>
      <c r="I7" s="304" t="s">
        <v>401</v>
      </c>
      <c r="J7" s="304" t="s">
        <v>399</v>
      </c>
      <c r="K7" s="307" t="s">
        <v>402</v>
      </c>
      <c r="L7" s="307" t="s">
        <v>403</v>
      </c>
      <c r="M7" s="307" t="s">
        <v>402</v>
      </c>
      <c r="N7" s="307" t="s">
        <v>399</v>
      </c>
      <c r="O7" s="307" t="s">
        <v>401</v>
      </c>
      <c r="P7" s="304" t="s">
        <v>399</v>
      </c>
      <c r="Q7" s="304" t="s">
        <v>401</v>
      </c>
      <c r="R7" s="1172"/>
    </row>
    <row r="8" spans="1:18" s="301" customFormat="1" ht="18.75" customHeight="1">
      <c r="A8" s="1164"/>
      <c r="B8" s="308" t="s">
        <v>404</v>
      </c>
      <c r="C8" s="309" t="s">
        <v>405</v>
      </c>
      <c r="D8" s="308" t="s">
        <v>404</v>
      </c>
      <c r="E8" s="309" t="s">
        <v>405</v>
      </c>
      <c r="F8" s="308" t="s">
        <v>404</v>
      </c>
      <c r="G8" s="309" t="s">
        <v>405</v>
      </c>
      <c r="H8" s="310" t="s">
        <v>404</v>
      </c>
      <c r="I8" s="309" t="s">
        <v>405</v>
      </c>
      <c r="J8" s="308" t="s">
        <v>404</v>
      </c>
      <c r="K8" s="309" t="s">
        <v>405</v>
      </c>
      <c r="L8" s="308" t="s">
        <v>404</v>
      </c>
      <c r="M8" s="309" t="s">
        <v>405</v>
      </c>
      <c r="N8" s="308" t="s">
        <v>404</v>
      </c>
      <c r="O8" s="309" t="s">
        <v>405</v>
      </c>
      <c r="P8" s="308" t="s">
        <v>404</v>
      </c>
      <c r="Q8" s="309" t="s">
        <v>405</v>
      </c>
      <c r="R8" s="1173"/>
    </row>
    <row r="9" spans="1:18" s="316" customFormat="1" ht="36" customHeight="1">
      <c r="A9" s="311">
        <v>2011</v>
      </c>
      <c r="B9" s="312">
        <v>2790</v>
      </c>
      <c r="C9" s="313">
        <v>1867</v>
      </c>
      <c r="D9" s="313">
        <v>35</v>
      </c>
      <c r="E9" s="313">
        <v>27</v>
      </c>
      <c r="F9" s="313">
        <v>565</v>
      </c>
      <c r="G9" s="313">
        <v>242</v>
      </c>
      <c r="H9" s="313">
        <v>371</v>
      </c>
      <c r="I9" s="313">
        <v>277</v>
      </c>
      <c r="J9" s="313">
        <v>624</v>
      </c>
      <c r="K9" s="313">
        <v>271</v>
      </c>
      <c r="L9" s="313">
        <v>24</v>
      </c>
      <c r="M9" s="313">
        <v>21</v>
      </c>
      <c r="N9" s="313">
        <v>104</v>
      </c>
      <c r="O9" s="313">
        <v>72</v>
      </c>
      <c r="P9" s="313">
        <v>1067</v>
      </c>
      <c r="Q9" s="314">
        <v>957</v>
      </c>
      <c r="R9" s="315">
        <v>2011</v>
      </c>
    </row>
    <row r="10" spans="1:18" s="316" customFormat="1" ht="36" customHeight="1">
      <c r="A10" s="311">
        <v>2012</v>
      </c>
      <c r="B10" s="312">
        <v>2911</v>
      </c>
      <c r="C10" s="313">
        <v>2099</v>
      </c>
      <c r="D10" s="313">
        <v>44</v>
      </c>
      <c r="E10" s="313">
        <v>40</v>
      </c>
      <c r="F10" s="313">
        <v>527</v>
      </c>
      <c r="G10" s="313">
        <v>221</v>
      </c>
      <c r="H10" s="313">
        <v>369</v>
      </c>
      <c r="I10" s="313">
        <v>296</v>
      </c>
      <c r="J10" s="313">
        <v>639</v>
      </c>
      <c r="K10" s="313">
        <v>294</v>
      </c>
      <c r="L10" s="313">
        <v>27</v>
      </c>
      <c r="M10" s="313">
        <v>21</v>
      </c>
      <c r="N10" s="313">
        <v>137</v>
      </c>
      <c r="O10" s="313">
        <v>121</v>
      </c>
      <c r="P10" s="313">
        <v>1168</v>
      </c>
      <c r="Q10" s="314">
        <v>1097</v>
      </c>
      <c r="R10" s="315">
        <v>2012</v>
      </c>
    </row>
    <row r="11" spans="1:18" s="316" customFormat="1" ht="36" customHeight="1">
      <c r="A11" s="311">
        <v>2013</v>
      </c>
      <c r="B11" s="312">
        <v>3037</v>
      </c>
      <c r="C11" s="313">
        <v>2194</v>
      </c>
      <c r="D11" s="313">
        <v>31</v>
      </c>
      <c r="E11" s="313">
        <v>28</v>
      </c>
      <c r="F11" s="313">
        <v>505</v>
      </c>
      <c r="G11" s="313">
        <v>193</v>
      </c>
      <c r="H11" s="313">
        <v>279</v>
      </c>
      <c r="I11" s="313">
        <v>246</v>
      </c>
      <c r="J11" s="313">
        <v>825</v>
      </c>
      <c r="K11" s="313">
        <v>353</v>
      </c>
      <c r="L11" s="313">
        <v>9</v>
      </c>
      <c r="M11" s="313">
        <v>8</v>
      </c>
      <c r="N11" s="313">
        <v>153</v>
      </c>
      <c r="O11" s="313">
        <v>101</v>
      </c>
      <c r="P11" s="313">
        <v>1235</v>
      </c>
      <c r="Q11" s="314">
        <v>1165</v>
      </c>
      <c r="R11" s="315">
        <v>2013</v>
      </c>
    </row>
    <row r="12" spans="1:18" s="316" customFormat="1" ht="36" customHeight="1">
      <c r="A12" s="311">
        <v>2014</v>
      </c>
      <c r="B12" s="312">
        <v>2875</v>
      </c>
      <c r="C12" s="313">
        <v>2128</v>
      </c>
      <c r="D12" s="313">
        <v>50</v>
      </c>
      <c r="E12" s="313">
        <v>46</v>
      </c>
      <c r="F12" s="313">
        <v>404</v>
      </c>
      <c r="G12" s="313">
        <v>149</v>
      </c>
      <c r="H12" s="313">
        <v>335</v>
      </c>
      <c r="I12" s="313">
        <v>284</v>
      </c>
      <c r="J12" s="313">
        <v>659</v>
      </c>
      <c r="K12" s="313">
        <v>316</v>
      </c>
      <c r="L12" s="313">
        <v>26</v>
      </c>
      <c r="M12" s="313">
        <v>26</v>
      </c>
      <c r="N12" s="313">
        <v>134</v>
      </c>
      <c r="O12" s="313">
        <v>101</v>
      </c>
      <c r="P12" s="313">
        <v>1267</v>
      </c>
      <c r="Q12" s="314">
        <v>1206</v>
      </c>
      <c r="R12" s="315">
        <v>2014</v>
      </c>
    </row>
    <row r="13" spans="1:18" s="316" customFormat="1" ht="36" customHeight="1">
      <c r="A13" s="311">
        <v>2015</v>
      </c>
      <c r="B13" s="312">
        <v>3153</v>
      </c>
      <c r="C13" s="313">
        <v>2606</v>
      </c>
      <c r="D13" s="313">
        <v>35</v>
      </c>
      <c r="E13" s="313">
        <v>23</v>
      </c>
      <c r="F13" s="313">
        <v>373</v>
      </c>
      <c r="G13" s="313">
        <v>229</v>
      </c>
      <c r="H13" s="313">
        <v>342</v>
      </c>
      <c r="I13" s="313">
        <v>289</v>
      </c>
      <c r="J13" s="313">
        <v>669</v>
      </c>
      <c r="K13" s="313">
        <v>411</v>
      </c>
      <c r="L13" s="313">
        <v>8</v>
      </c>
      <c r="M13" s="313">
        <v>8</v>
      </c>
      <c r="N13" s="313">
        <v>161</v>
      </c>
      <c r="O13" s="313">
        <v>135</v>
      </c>
      <c r="P13" s="313">
        <v>1565</v>
      </c>
      <c r="Q13" s="314">
        <v>1511</v>
      </c>
      <c r="R13" s="315">
        <v>2015</v>
      </c>
    </row>
    <row r="14" spans="1:18" s="322" customFormat="1" ht="36.75" customHeight="1">
      <c r="A14" s="317">
        <v>2016</v>
      </c>
      <c r="B14" s="318">
        <f>SUM(B15:B26)</f>
        <v>2981</v>
      </c>
      <c r="C14" s="319">
        <f t="shared" ref="C14:Q14" si="0">SUM(C15:C26)</f>
        <v>2545</v>
      </c>
      <c r="D14" s="319">
        <f t="shared" si="0"/>
        <v>47</v>
      </c>
      <c r="E14" s="319">
        <f t="shared" si="0"/>
        <v>36</v>
      </c>
      <c r="F14" s="319">
        <f t="shared" si="0"/>
        <v>351</v>
      </c>
      <c r="G14" s="319">
        <f t="shared" si="0"/>
        <v>223</v>
      </c>
      <c r="H14" s="319">
        <f t="shared" si="0"/>
        <v>422</v>
      </c>
      <c r="I14" s="319">
        <f t="shared" si="0"/>
        <v>376</v>
      </c>
      <c r="J14" s="319">
        <f t="shared" si="0"/>
        <v>675</v>
      </c>
      <c r="K14" s="319">
        <f t="shared" si="0"/>
        <v>497</v>
      </c>
      <c r="L14" s="319">
        <f t="shared" si="0"/>
        <v>6</v>
      </c>
      <c r="M14" s="319">
        <f t="shared" si="0"/>
        <v>5</v>
      </c>
      <c r="N14" s="319">
        <f t="shared" si="0"/>
        <v>186</v>
      </c>
      <c r="O14" s="319">
        <f t="shared" si="0"/>
        <v>154</v>
      </c>
      <c r="P14" s="319">
        <f t="shared" si="0"/>
        <v>1294</v>
      </c>
      <c r="Q14" s="320">
        <f t="shared" si="0"/>
        <v>1254</v>
      </c>
      <c r="R14" s="321">
        <v>2016</v>
      </c>
    </row>
    <row r="15" spans="1:18" s="325" customFormat="1" ht="36.75" customHeight="1">
      <c r="A15" s="323" t="s">
        <v>406</v>
      </c>
      <c r="B15" s="977">
        <v>209</v>
      </c>
      <c r="C15" s="978">
        <v>156</v>
      </c>
      <c r="D15" s="978">
        <v>3</v>
      </c>
      <c r="E15" s="978">
        <v>1</v>
      </c>
      <c r="F15" s="978">
        <v>22</v>
      </c>
      <c r="G15" s="978">
        <v>3</v>
      </c>
      <c r="H15" s="978">
        <v>21</v>
      </c>
      <c r="I15" s="978">
        <v>15</v>
      </c>
      <c r="J15" s="978">
        <v>48</v>
      </c>
      <c r="K15" s="978">
        <v>34</v>
      </c>
      <c r="L15" s="978">
        <v>1</v>
      </c>
      <c r="M15" s="978">
        <v>1</v>
      </c>
      <c r="N15" s="978">
        <v>16</v>
      </c>
      <c r="O15" s="978">
        <v>11</v>
      </c>
      <c r="P15" s="978">
        <v>98</v>
      </c>
      <c r="Q15" s="979">
        <v>91</v>
      </c>
      <c r="R15" s="324" t="s">
        <v>407</v>
      </c>
    </row>
    <row r="16" spans="1:18" s="325" customFormat="1" ht="36.75" customHeight="1">
      <c r="A16" s="323" t="s">
        <v>408</v>
      </c>
      <c r="B16" s="977">
        <v>213</v>
      </c>
      <c r="C16" s="978">
        <v>175</v>
      </c>
      <c r="D16" s="978">
        <v>5</v>
      </c>
      <c r="E16" s="978">
        <v>2</v>
      </c>
      <c r="F16" s="978">
        <v>36</v>
      </c>
      <c r="G16" s="978">
        <v>30</v>
      </c>
      <c r="H16" s="978">
        <v>37</v>
      </c>
      <c r="I16" s="978">
        <v>28</v>
      </c>
      <c r="J16" s="978">
        <v>36</v>
      </c>
      <c r="K16" s="978">
        <v>28</v>
      </c>
      <c r="L16" s="978">
        <v>1</v>
      </c>
      <c r="M16" s="978">
        <v>1</v>
      </c>
      <c r="N16" s="978">
        <v>17</v>
      </c>
      <c r="O16" s="978">
        <v>11</v>
      </c>
      <c r="P16" s="978">
        <v>81</v>
      </c>
      <c r="Q16" s="979">
        <v>75</v>
      </c>
      <c r="R16" s="324" t="s">
        <v>409</v>
      </c>
    </row>
    <row r="17" spans="1:18" s="325" customFormat="1" ht="36.75" customHeight="1">
      <c r="A17" s="323" t="s">
        <v>410</v>
      </c>
      <c r="B17" s="977">
        <v>260</v>
      </c>
      <c r="C17" s="978">
        <v>203</v>
      </c>
      <c r="D17" s="978">
        <v>7</v>
      </c>
      <c r="E17" s="978">
        <v>6</v>
      </c>
      <c r="F17" s="978">
        <v>29</v>
      </c>
      <c r="G17" s="978">
        <v>2</v>
      </c>
      <c r="H17" s="978">
        <v>44</v>
      </c>
      <c r="I17" s="978">
        <v>39</v>
      </c>
      <c r="J17" s="978">
        <v>68</v>
      </c>
      <c r="K17" s="978">
        <v>47</v>
      </c>
      <c r="L17" s="978">
        <v>0</v>
      </c>
      <c r="M17" s="978">
        <v>0</v>
      </c>
      <c r="N17" s="978">
        <v>12</v>
      </c>
      <c r="O17" s="978">
        <v>10</v>
      </c>
      <c r="P17" s="978">
        <v>100</v>
      </c>
      <c r="Q17" s="979">
        <v>99</v>
      </c>
      <c r="R17" s="324" t="s">
        <v>411</v>
      </c>
    </row>
    <row r="18" spans="1:18" s="325" customFormat="1" ht="36.75" customHeight="1">
      <c r="A18" s="323" t="s">
        <v>412</v>
      </c>
      <c r="B18" s="977">
        <v>225</v>
      </c>
      <c r="C18" s="978">
        <v>214</v>
      </c>
      <c r="D18" s="978">
        <v>1</v>
      </c>
      <c r="E18" s="978">
        <v>1</v>
      </c>
      <c r="F18" s="978">
        <v>24</v>
      </c>
      <c r="G18" s="978">
        <v>35</v>
      </c>
      <c r="H18" s="978">
        <v>23</v>
      </c>
      <c r="I18" s="978">
        <v>22</v>
      </c>
      <c r="J18" s="978">
        <v>48</v>
      </c>
      <c r="K18" s="978">
        <v>31</v>
      </c>
      <c r="L18" s="978">
        <v>0</v>
      </c>
      <c r="M18" s="978">
        <v>0</v>
      </c>
      <c r="N18" s="978">
        <v>16</v>
      </c>
      <c r="O18" s="978">
        <v>14</v>
      </c>
      <c r="P18" s="978">
        <v>113</v>
      </c>
      <c r="Q18" s="979">
        <v>111</v>
      </c>
      <c r="R18" s="324" t="s">
        <v>413</v>
      </c>
    </row>
    <row r="19" spans="1:18" s="325" customFormat="1" ht="36.75" customHeight="1">
      <c r="A19" s="323" t="s">
        <v>414</v>
      </c>
      <c r="B19" s="977">
        <v>295</v>
      </c>
      <c r="C19" s="978">
        <v>265</v>
      </c>
      <c r="D19" s="978">
        <v>3</v>
      </c>
      <c r="E19" s="978">
        <v>2</v>
      </c>
      <c r="F19" s="978">
        <v>37</v>
      </c>
      <c r="G19" s="978">
        <v>33</v>
      </c>
      <c r="H19" s="978">
        <v>43</v>
      </c>
      <c r="I19" s="978">
        <v>36</v>
      </c>
      <c r="J19" s="978">
        <v>61</v>
      </c>
      <c r="K19" s="978">
        <v>44</v>
      </c>
      <c r="L19" s="978">
        <v>0</v>
      </c>
      <c r="M19" s="978">
        <v>0</v>
      </c>
      <c r="N19" s="978">
        <v>23</v>
      </c>
      <c r="O19" s="978">
        <v>18</v>
      </c>
      <c r="P19" s="978">
        <v>128</v>
      </c>
      <c r="Q19" s="979">
        <v>132</v>
      </c>
      <c r="R19" s="324" t="s">
        <v>415</v>
      </c>
    </row>
    <row r="20" spans="1:18" s="325" customFormat="1" ht="36.75" customHeight="1">
      <c r="A20" s="323" t="s">
        <v>416</v>
      </c>
      <c r="B20" s="977">
        <v>267</v>
      </c>
      <c r="C20" s="978">
        <v>216</v>
      </c>
      <c r="D20" s="978">
        <v>6</v>
      </c>
      <c r="E20" s="978">
        <v>4</v>
      </c>
      <c r="F20" s="978">
        <v>42</v>
      </c>
      <c r="G20" s="978">
        <v>19</v>
      </c>
      <c r="H20" s="978">
        <v>40</v>
      </c>
      <c r="I20" s="978">
        <v>38</v>
      </c>
      <c r="J20" s="978">
        <v>57</v>
      </c>
      <c r="K20" s="978">
        <v>46</v>
      </c>
      <c r="L20" s="978">
        <v>2</v>
      </c>
      <c r="M20" s="978">
        <v>1</v>
      </c>
      <c r="N20" s="978">
        <v>14</v>
      </c>
      <c r="O20" s="978">
        <v>11</v>
      </c>
      <c r="P20" s="978">
        <v>106</v>
      </c>
      <c r="Q20" s="979">
        <v>97</v>
      </c>
      <c r="R20" s="324" t="s">
        <v>417</v>
      </c>
    </row>
    <row r="21" spans="1:18" s="325" customFormat="1" ht="36.75" customHeight="1">
      <c r="A21" s="323" t="s">
        <v>418</v>
      </c>
      <c r="B21" s="977">
        <v>208</v>
      </c>
      <c r="C21" s="978">
        <v>190</v>
      </c>
      <c r="D21" s="978">
        <v>6</v>
      </c>
      <c r="E21" s="978">
        <v>5</v>
      </c>
      <c r="F21" s="978">
        <v>23</v>
      </c>
      <c r="G21" s="978">
        <v>13</v>
      </c>
      <c r="H21" s="978">
        <v>30</v>
      </c>
      <c r="I21" s="978">
        <v>30</v>
      </c>
      <c r="J21" s="978">
        <v>47</v>
      </c>
      <c r="K21" s="978">
        <v>43</v>
      </c>
      <c r="L21" s="978">
        <v>0</v>
      </c>
      <c r="M21" s="978">
        <v>0</v>
      </c>
      <c r="N21" s="978">
        <v>10</v>
      </c>
      <c r="O21" s="978">
        <v>8</v>
      </c>
      <c r="P21" s="978">
        <v>92</v>
      </c>
      <c r="Q21" s="979">
        <v>91</v>
      </c>
      <c r="R21" s="324" t="s">
        <v>419</v>
      </c>
    </row>
    <row r="22" spans="1:18" s="325" customFormat="1" ht="36.75" customHeight="1">
      <c r="A22" s="323" t="s">
        <v>420</v>
      </c>
      <c r="B22" s="977">
        <v>236</v>
      </c>
      <c r="C22" s="978">
        <v>219</v>
      </c>
      <c r="D22" s="978">
        <v>1</v>
      </c>
      <c r="E22" s="978">
        <v>1</v>
      </c>
      <c r="F22" s="978">
        <v>32</v>
      </c>
      <c r="G22" s="978">
        <v>30</v>
      </c>
      <c r="H22" s="978">
        <v>35</v>
      </c>
      <c r="I22" s="978">
        <v>32</v>
      </c>
      <c r="J22" s="978">
        <v>48</v>
      </c>
      <c r="K22" s="978">
        <v>37</v>
      </c>
      <c r="L22" s="978">
        <v>0</v>
      </c>
      <c r="M22" s="978">
        <v>0</v>
      </c>
      <c r="N22" s="978">
        <v>13</v>
      </c>
      <c r="O22" s="978">
        <v>14</v>
      </c>
      <c r="P22" s="978">
        <v>107</v>
      </c>
      <c r="Q22" s="979">
        <v>105</v>
      </c>
      <c r="R22" s="324" t="s">
        <v>421</v>
      </c>
    </row>
    <row r="23" spans="1:18" s="325" customFormat="1" ht="36.75" customHeight="1">
      <c r="A23" s="323" t="s">
        <v>422</v>
      </c>
      <c r="B23" s="977">
        <v>254</v>
      </c>
      <c r="C23" s="978">
        <v>208</v>
      </c>
      <c r="D23" s="978">
        <v>6</v>
      </c>
      <c r="E23" s="978">
        <v>6</v>
      </c>
      <c r="F23" s="978">
        <v>31</v>
      </c>
      <c r="G23" s="978">
        <v>14</v>
      </c>
      <c r="H23" s="978">
        <v>40</v>
      </c>
      <c r="I23" s="978">
        <v>36</v>
      </c>
      <c r="J23" s="978">
        <v>63</v>
      </c>
      <c r="K23" s="978">
        <v>46</v>
      </c>
      <c r="L23" s="978">
        <v>0</v>
      </c>
      <c r="M23" s="978">
        <v>0</v>
      </c>
      <c r="N23" s="978">
        <v>12</v>
      </c>
      <c r="O23" s="978">
        <v>8</v>
      </c>
      <c r="P23" s="978">
        <v>102</v>
      </c>
      <c r="Q23" s="979">
        <v>98</v>
      </c>
      <c r="R23" s="324" t="s">
        <v>423</v>
      </c>
    </row>
    <row r="24" spans="1:18" s="325" customFormat="1" ht="36.75" customHeight="1">
      <c r="A24" s="323" t="s">
        <v>424</v>
      </c>
      <c r="B24" s="977">
        <v>310</v>
      </c>
      <c r="C24" s="978">
        <v>287</v>
      </c>
      <c r="D24" s="978">
        <v>5</v>
      </c>
      <c r="E24" s="978">
        <v>5</v>
      </c>
      <c r="F24" s="978">
        <v>19</v>
      </c>
      <c r="G24" s="978">
        <v>22</v>
      </c>
      <c r="H24" s="978">
        <v>49</v>
      </c>
      <c r="I24" s="978">
        <v>47</v>
      </c>
      <c r="J24" s="978">
        <v>77</v>
      </c>
      <c r="K24" s="978">
        <v>57</v>
      </c>
      <c r="L24" s="978">
        <v>0</v>
      </c>
      <c r="M24" s="978">
        <v>0</v>
      </c>
      <c r="N24" s="978">
        <v>17</v>
      </c>
      <c r="O24" s="978">
        <v>17</v>
      </c>
      <c r="P24" s="978">
        <v>143</v>
      </c>
      <c r="Q24" s="979">
        <v>139</v>
      </c>
      <c r="R24" s="324" t="s">
        <v>425</v>
      </c>
    </row>
    <row r="25" spans="1:18" s="325" customFormat="1" ht="36.75" customHeight="1">
      <c r="A25" s="323" t="s">
        <v>426</v>
      </c>
      <c r="B25" s="977">
        <v>262</v>
      </c>
      <c r="C25" s="978">
        <v>217</v>
      </c>
      <c r="D25" s="978">
        <v>4</v>
      </c>
      <c r="E25" s="978">
        <v>3</v>
      </c>
      <c r="F25" s="978">
        <v>20</v>
      </c>
      <c r="G25" s="978">
        <v>13</v>
      </c>
      <c r="H25" s="978">
        <v>30</v>
      </c>
      <c r="I25" s="978">
        <v>24</v>
      </c>
      <c r="J25" s="978">
        <v>66</v>
      </c>
      <c r="K25" s="978">
        <v>40</v>
      </c>
      <c r="L25" s="978">
        <v>0</v>
      </c>
      <c r="M25" s="978">
        <v>0</v>
      </c>
      <c r="N25" s="978">
        <v>25</v>
      </c>
      <c r="O25" s="978">
        <v>22</v>
      </c>
      <c r="P25" s="978">
        <v>117</v>
      </c>
      <c r="Q25" s="979">
        <v>115</v>
      </c>
      <c r="R25" s="324" t="s">
        <v>427</v>
      </c>
    </row>
    <row r="26" spans="1:18" s="325" customFormat="1" ht="36.75" customHeight="1" thickBot="1">
      <c r="A26" s="326" t="s">
        <v>428</v>
      </c>
      <c r="B26" s="980">
        <v>242</v>
      </c>
      <c r="C26" s="981">
        <v>195</v>
      </c>
      <c r="D26" s="981">
        <v>0</v>
      </c>
      <c r="E26" s="981">
        <v>0</v>
      </c>
      <c r="F26" s="981">
        <v>36</v>
      </c>
      <c r="G26" s="981">
        <v>9</v>
      </c>
      <c r="H26" s="981">
        <v>30</v>
      </c>
      <c r="I26" s="981">
        <v>29</v>
      </c>
      <c r="J26" s="981">
        <v>56</v>
      </c>
      <c r="K26" s="981">
        <v>44</v>
      </c>
      <c r="L26" s="981">
        <v>2</v>
      </c>
      <c r="M26" s="981">
        <v>2</v>
      </c>
      <c r="N26" s="981">
        <v>11</v>
      </c>
      <c r="O26" s="981">
        <v>10</v>
      </c>
      <c r="P26" s="981">
        <v>107</v>
      </c>
      <c r="Q26" s="982">
        <v>101</v>
      </c>
      <c r="R26" s="327" t="s">
        <v>429</v>
      </c>
    </row>
    <row r="27" spans="1:18" s="296" customFormat="1" ht="35.1" customHeight="1">
      <c r="A27" s="1170" t="s">
        <v>430</v>
      </c>
      <c r="B27" s="1170"/>
      <c r="C27" s="328">
        <v>0</v>
      </c>
      <c r="D27" s="328"/>
      <c r="E27" s="328"/>
      <c r="F27" s="329"/>
      <c r="G27" s="330"/>
      <c r="H27" s="1170" t="s">
        <v>431</v>
      </c>
      <c r="I27" s="1170"/>
      <c r="J27" s="1170"/>
      <c r="K27" s="1170"/>
      <c r="L27" s="1170"/>
      <c r="M27" s="1170"/>
      <c r="N27" s="1170"/>
      <c r="O27" s="1170"/>
      <c r="P27" s="1170"/>
      <c r="Q27" s="1170"/>
      <c r="R27" s="1170"/>
    </row>
    <row r="28" spans="1:18" s="334" customFormat="1" ht="35.1" customHeight="1">
      <c r="A28" s="331"/>
      <c r="B28" s="331"/>
      <c r="C28" s="331"/>
      <c r="D28" s="331"/>
      <c r="E28" s="331"/>
      <c r="F28" s="331"/>
      <c r="G28" s="331"/>
      <c r="H28" s="331"/>
      <c r="I28" s="331"/>
      <c r="J28" s="331"/>
      <c r="K28" s="332"/>
      <c r="L28" s="332"/>
      <c r="M28" s="332"/>
      <c r="N28" s="333"/>
      <c r="O28" s="332"/>
      <c r="R28" s="331"/>
    </row>
    <row r="29" spans="1:18" s="334" customFormat="1" ht="35.1" customHeight="1">
      <c r="A29" s="331"/>
      <c r="B29" s="331"/>
      <c r="C29" s="331"/>
      <c r="D29" s="331"/>
      <c r="E29" s="331"/>
      <c r="F29" s="331"/>
      <c r="G29" s="331"/>
      <c r="H29" s="331"/>
      <c r="I29" s="331"/>
      <c r="J29" s="331"/>
      <c r="K29" s="332"/>
      <c r="L29" s="332"/>
      <c r="M29" s="332"/>
      <c r="N29" s="333"/>
      <c r="O29" s="332"/>
      <c r="R29" s="331"/>
    </row>
    <row r="30" spans="1:18" s="334" customFormat="1" ht="35.1" customHeight="1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2"/>
      <c r="L30" s="332"/>
      <c r="M30" s="332"/>
      <c r="N30" s="333"/>
      <c r="O30" s="332"/>
      <c r="R30" s="331"/>
    </row>
    <row r="31" spans="1:18" s="334" customFormat="1" ht="35.1" customHeight="1">
      <c r="A31" s="331"/>
      <c r="B31" s="331"/>
      <c r="C31" s="331"/>
      <c r="D31" s="331"/>
      <c r="E31" s="331"/>
      <c r="F31" s="331"/>
      <c r="G31" s="331"/>
      <c r="H31" s="331"/>
      <c r="I31" s="331"/>
      <c r="J31" s="331"/>
      <c r="K31" s="332"/>
      <c r="L31" s="332"/>
      <c r="M31" s="332"/>
      <c r="N31" s="333"/>
      <c r="O31" s="332"/>
      <c r="R31" s="331"/>
    </row>
    <row r="32" spans="1:18" ht="35.1" customHeight="1"/>
    <row r="33" spans="1:1" ht="35.1" customHeight="1">
      <c r="A33" s="339"/>
    </row>
    <row r="34" spans="1:1" ht="35.1" customHeight="1"/>
    <row r="35" spans="1:1" ht="35.1" customHeight="1"/>
    <row r="36" spans="1:1" ht="35.1" customHeight="1"/>
    <row r="37" spans="1:1" ht="35.1" customHeight="1"/>
    <row r="38" spans="1:1" ht="35.1" customHeight="1"/>
    <row r="39" spans="1:1" ht="35.1" customHeight="1"/>
    <row r="40" spans="1:1" ht="35.1" customHeight="1"/>
    <row r="41" spans="1:1" ht="35.1" customHeight="1"/>
    <row r="42" spans="1:1" ht="35.1" customHeight="1"/>
    <row r="43" spans="1:1" ht="35.1" customHeight="1"/>
    <row r="44" spans="1:1" ht="35.1" customHeight="1"/>
    <row r="45" spans="1:1" ht="35.1" customHeight="1"/>
    <row r="46" spans="1:1" ht="35.1" customHeight="1"/>
    <row r="47" spans="1:1" ht="35.1" customHeight="1"/>
    <row r="48" spans="1:1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  <row r="74" ht="35.1" customHeight="1"/>
    <row r="75" ht="35.1" customHeight="1"/>
    <row r="76" ht="35.1" customHeight="1"/>
    <row r="77" ht="35.1" customHeight="1"/>
    <row r="78" ht="35.1" customHeight="1"/>
    <row r="79" ht="35.1" customHeight="1"/>
    <row r="80" ht="35.1" customHeight="1"/>
    <row r="81" ht="35.1" customHeight="1"/>
    <row r="82" ht="35.1" customHeight="1"/>
    <row r="83" ht="35.1" customHeight="1"/>
    <row r="84" ht="35.1" customHeight="1"/>
    <row r="85" ht="35.1" customHeight="1"/>
    <row r="86" ht="35.1" customHeight="1"/>
    <row r="87" ht="35.1" customHeight="1"/>
    <row r="88" ht="35.1" customHeight="1"/>
    <row r="89" ht="35.1" customHeight="1"/>
    <row r="90" ht="35.1" customHeight="1"/>
    <row r="91" ht="35.1" customHeight="1"/>
    <row r="92" ht="35.1" customHeight="1"/>
    <row r="93" ht="35.1" customHeight="1"/>
    <row r="94" ht="35.1" customHeight="1"/>
    <row r="95" ht="35.1" customHeight="1"/>
    <row r="96" ht="35.1" customHeight="1"/>
    <row r="97" ht="35.1" customHeight="1"/>
    <row r="98" ht="35.1" customHeight="1"/>
    <row r="99" ht="35.1" customHeight="1"/>
    <row r="100" ht="35.1" customHeight="1"/>
    <row r="101" ht="35.1" customHeight="1"/>
    <row r="102" ht="35.1" customHeight="1"/>
    <row r="103" ht="35.1" customHeight="1"/>
    <row r="104" ht="35.1" customHeight="1"/>
    <row r="105" ht="35.1" customHeight="1"/>
    <row r="106" ht="35.1" customHeight="1"/>
    <row r="107" ht="35.1" customHeight="1"/>
    <row r="108" ht="35.1" customHeight="1"/>
    <row r="109" ht="35.1" customHeight="1"/>
    <row r="110" ht="35.1" customHeight="1"/>
    <row r="111" ht="35.1" customHeight="1"/>
    <row r="112" ht="35.1" customHeight="1"/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5.1" customHeight="1"/>
    <row r="124" ht="35.1" customHeight="1"/>
    <row r="125" ht="35.1" customHeight="1"/>
    <row r="126" ht="35.1" customHeight="1"/>
    <row r="127" ht="35.1" customHeight="1"/>
    <row r="128" ht="35.1" customHeight="1"/>
    <row r="129" ht="35.1" customHeight="1"/>
    <row r="130" ht="35.1" customHeight="1"/>
    <row r="131" ht="35.1" customHeight="1"/>
    <row r="132" ht="35.1" customHeight="1"/>
    <row r="133" ht="35.1" customHeight="1"/>
    <row r="134" ht="35.1" customHeight="1"/>
    <row r="135" ht="35.1" customHeight="1"/>
    <row r="136" ht="35.1" customHeight="1"/>
    <row r="137" ht="35.1" customHeight="1"/>
    <row r="138" ht="35.1" customHeight="1"/>
    <row r="139" ht="35.1" customHeight="1"/>
    <row r="140" ht="35.1" customHeight="1"/>
    <row r="141" ht="35.1" customHeight="1"/>
    <row r="142" ht="35.1" customHeight="1"/>
    <row r="143" ht="35.1" customHeight="1"/>
    <row r="144" ht="35.1" customHeight="1"/>
    <row r="145" ht="35.1" customHeight="1"/>
    <row r="146" ht="35.1" customHeight="1"/>
    <row r="147" ht="35.1" customHeight="1"/>
    <row r="148" ht="35.1" customHeight="1"/>
    <row r="149" ht="35.1" customHeight="1"/>
    <row r="150" ht="35.1" customHeight="1"/>
    <row r="151" ht="35.1" customHeight="1"/>
    <row r="152" ht="35.1" customHeight="1"/>
    <row r="153" ht="35.1" customHeight="1"/>
    <row r="154" ht="35.1" customHeight="1"/>
    <row r="155" ht="35.1" customHeight="1"/>
    <row r="156" ht="35.1" customHeight="1"/>
    <row r="157" ht="35.1" customHeight="1"/>
    <row r="158" ht="35.1" customHeight="1"/>
    <row r="159" ht="35.1" customHeight="1"/>
    <row r="160" ht="35.1" customHeight="1"/>
    <row r="161" ht="35.1" customHeight="1"/>
    <row r="162" ht="35.1" customHeight="1"/>
    <row r="163" ht="35.1" customHeight="1"/>
    <row r="164" ht="35.1" customHeight="1"/>
    <row r="165" ht="35.1" customHeight="1"/>
    <row r="166" ht="35.1" customHeight="1"/>
    <row r="167" ht="35.1" customHeight="1"/>
    <row r="168" ht="35.1" customHeight="1"/>
    <row r="169" ht="35.1" customHeight="1"/>
    <row r="170" ht="35.1" customHeight="1"/>
    <row r="171" ht="35.1" customHeight="1"/>
    <row r="172" ht="35.1" customHeight="1"/>
    <row r="173" ht="35.1" customHeight="1"/>
    <row r="174" ht="35.1" customHeight="1"/>
    <row r="175" ht="35.1" customHeight="1"/>
    <row r="176" ht="35.1" customHeight="1"/>
    <row r="177" ht="35.1" customHeight="1"/>
    <row r="178" ht="35.1" customHeight="1"/>
    <row r="179" ht="35.1" customHeight="1"/>
    <row r="180" ht="35.1" customHeight="1"/>
    <row r="181" ht="35.1" customHeight="1"/>
    <row r="182" ht="35.1" customHeight="1"/>
    <row r="183" ht="35.1" customHeight="1"/>
    <row r="184" ht="35.1" customHeight="1"/>
    <row r="185" ht="35.1" customHeight="1"/>
    <row r="186" ht="35.1" customHeight="1"/>
    <row r="187" ht="35.1" customHeight="1"/>
    <row r="188" ht="35.1" customHeight="1"/>
    <row r="189" ht="35.1" customHeight="1"/>
    <row r="190" ht="35.1" customHeight="1"/>
    <row r="191" ht="35.1" customHeight="1"/>
    <row r="192" ht="35.1" customHeight="1"/>
    <row r="193" ht="35.1" customHeight="1"/>
    <row r="194" ht="35.1" customHeight="1"/>
    <row r="195" ht="35.1" customHeight="1"/>
    <row r="196" ht="35.1" customHeight="1"/>
    <row r="197" ht="35.1" customHeight="1"/>
    <row r="198" ht="35.1" customHeight="1"/>
    <row r="199" ht="35.1" customHeight="1"/>
    <row r="200" ht="35.1" customHeight="1"/>
    <row r="201" ht="35.1" customHeight="1"/>
    <row r="202" ht="35.1" customHeight="1"/>
    <row r="203" ht="35.1" customHeight="1"/>
    <row r="204" ht="35.1" customHeight="1"/>
    <row r="205" ht="35.1" customHeight="1"/>
    <row r="206" ht="35.1" customHeight="1"/>
    <row r="207" ht="35.1" customHeight="1"/>
    <row r="208" ht="35.1" customHeight="1"/>
    <row r="209" ht="35.1" customHeight="1"/>
    <row r="210" ht="35.1" customHeight="1"/>
    <row r="211" ht="35.1" customHeight="1"/>
    <row r="212" ht="35.1" customHeight="1"/>
    <row r="213" ht="35.1" customHeight="1"/>
    <row r="214" ht="35.1" customHeight="1"/>
    <row r="215" ht="35.1" customHeight="1"/>
    <row r="216" ht="35.1" customHeight="1"/>
    <row r="217" ht="35.1" customHeight="1"/>
    <row r="218" ht="35.1" customHeight="1"/>
    <row r="219" ht="35.1" customHeight="1"/>
    <row r="220" ht="35.1" customHeight="1"/>
    <row r="221" ht="35.1" customHeight="1"/>
    <row r="222" ht="35.1" customHeight="1"/>
    <row r="223" ht="35.1" customHeight="1"/>
    <row r="224" ht="35.1" customHeight="1"/>
    <row r="225" ht="35.1" customHeight="1"/>
    <row r="226" ht="35.1" customHeight="1"/>
    <row r="227" ht="35.1" customHeight="1"/>
    <row r="228" ht="35.1" customHeight="1"/>
    <row r="229" ht="35.1" customHeight="1"/>
    <row r="230" ht="35.1" customHeight="1"/>
    <row r="231" ht="35.1" customHeight="1"/>
    <row r="232" ht="35.1" customHeight="1"/>
    <row r="233" ht="35.1" customHeight="1"/>
    <row r="234" ht="35.1" customHeight="1"/>
    <row r="235" ht="35.1" customHeight="1"/>
    <row r="236" ht="35.1" customHeight="1"/>
    <row r="237" ht="35.1" customHeight="1"/>
    <row r="238" ht="35.1" customHeight="1"/>
    <row r="239" ht="35.1" customHeight="1"/>
    <row r="240" ht="35.1" customHeight="1"/>
    <row r="241" ht="35.1" customHeight="1"/>
    <row r="242" ht="35.1" customHeight="1"/>
    <row r="243" ht="35.1" customHeight="1"/>
    <row r="244" ht="35.1" customHeight="1"/>
    <row r="245" ht="35.1" customHeight="1"/>
    <row r="246" ht="35.1" customHeight="1"/>
    <row r="247" ht="35.1" customHeight="1"/>
    <row r="248" ht="35.1" customHeight="1"/>
    <row r="249" ht="35.1" customHeight="1"/>
    <row r="250" ht="35.1" customHeight="1"/>
    <row r="251" ht="35.1" customHeight="1"/>
    <row r="252" ht="35.1" customHeight="1"/>
    <row r="253" ht="35.1" customHeight="1"/>
    <row r="254" ht="35.1" customHeight="1"/>
    <row r="255" ht="35.1" customHeight="1"/>
    <row r="256" ht="35.1" customHeight="1"/>
    <row r="257" ht="35.1" customHeight="1"/>
    <row r="258" ht="35.1" customHeight="1"/>
    <row r="259" ht="35.1" customHeight="1"/>
    <row r="260" ht="35.1" customHeight="1"/>
    <row r="261" ht="35.1" customHeight="1"/>
    <row r="262" ht="35.1" customHeight="1"/>
    <row r="263" ht="35.1" customHeight="1"/>
    <row r="264" ht="35.1" customHeight="1"/>
    <row r="265" ht="35.1" customHeight="1"/>
    <row r="266" ht="35.1" customHeight="1"/>
    <row r="267" ht="35.1" customHeight="1"/>
    <row r="268" ht="35.1" customHeight="1"/>
    <row r="269" ht="35.1" customHeight="1"/>
    <row r="270" ht="35.1" customHeight="1"/>
    <row r="271" ht="35.1" customHeight="1"/>
    <row r="272" ht="35.1" customHeight="1"/>
    <row r="273" ht="35.1" customHeight="1"/>
    <row r="274" ht="35.1" customHeight="1"/>
    <row r="275" ht="35.1" customHeight="1"/>
    <row r="276" ht="35.1" customHeight="1"/>
    <row r="277" ht="35.1" customHeight="1"/>
    <row r="278" ht="35.1" customHeight="1"/>
    <row r="279" ht="35.1" customHeight="1"/>
    <row r="280" ht="35.1" customHeight="1"/>
    <row r="281" ht="35.1" customHeight="1"/>
    <row r="282" ht="35.1" customHeight="1"/>
    <row r="283" ht="35.1" customHeight="1"/>
    <row r="284" ht="35.1" customHeight="1"/>
    <row r="285" ht="35.1" customHeight="1"/>
    <row r="286" ht="35.1" customHeight="1"/>
    <row r="287" ht="35.1" customHeight="1"/>
    <row r="288" ht="35.1" customHeight="1"/>
    <row r="289" ht="35.1" customHeight="1"/>
    <row r="290" ht="35.1" customHeight="1"/>
    <row r="291" ht="35.1" customHeight="1"/>
    <row r="292" ht="35.1" customHeight="1"/>
    <row r="293" ht="35.1" customHeight="1"/>
    <row r="294" ht="35.1" customHeight="1"/>
    <row r="295" ht="35.1" customHeight="1"/>
    <row r="296" ht="35.1" customHeight="1"/>
    <row r="297" ht="35.1" customHeight="1"/>
    <row r="298" ht="35.1" customHeight="1"/>
    <row r="299" ht="35.1" customHeight="1"/>
    <row r="300" ht="35.1" customHeight="1"/>
    <row r="301" ht="35.1" customHeight="1"/>
    <row r="302" ht="35.1" customHeight="1"/>
    <row r="303" ht="35.1" customHeight="1"/>
    <row r="304" ht="35.1" customHeight="1"/>
    <row r="305" ht="35.1" customHeight="1"/>
    <row r="306" ht="35.1" customHeight="1"/>
    <row r="307" ht="35.1" customHeight="1"/>
    <row r="308" ht="35.1" customHeight="1"/>
    <row r="309" ht="35.1" customHeight="1"/>
    <row r="310" ht="35.1" customHeight="1"/>
    <row r="311" ht="35.1" customHeight="1"/>
    <row r="312" ht="35.1" customHeight="1"/>
    <row r="313" ht="35.1" customHeight="1"/>
    <row r="314" ht="35.1" customHeight="1"/>
    <row r="315" ht="35.1" customHeight="1"/>
    <row r="316" ht="35.1" customHeight="1"/>
    <row r="317" ht="35.1" customHeight="1"/>
    <row r="318" ht="35.1" customHeight="1"/>
    <row r="319" ht="35.1" customHeight="1"/>
    <row r="320" ht="35.1" customHeight="1"/>
    <row r="321" ht="35.1" customHeight="1"/>
    <row r="322" ht="35.1" customHeight="1"/>
    <row r="323" ht="35.1" customHeight="1"/>
    <row r="324" ht="35.1" customHeight="1"/>
    <row r="325" ht="35.1" customHeight="1"/>
    <row r="326" ht="35.1" customHeight="1"/>
    <row r="327" ht="35.1" customHeight="1"/>
    <row r="328" ht="35.1" customHeight="1"/>
    <row r="329" ht="35.1" customHeight="1"/>
    <row r="330" ht="35.1" customHeight="1"/>
    <row r="331" ht="35.1" customHeight="1"/>
    <row r="332" ht="35.1" customHeight="1"/>
    <row r="333" ht="35.1" customHeight="1"/>
    <row r="334" ht="35.1" customHeight="1"/>
    <row r="335" ht="35.1" customHeight="1"/>
    <row r="336" ht="35.1" customHeight="1"/>
    <row r="337" ht="35.1" customHeight="1"/>
    <row r="338" ht="35.1" customHeight="1"/>
    <row r="339" ht="35.1" customHeight="1"/>
    <row r="340" ht="35.1" customHeight="1"/>
    <row r="341" ht="35.1" customHeight="1"/>
    <row r="342" ht="35.1" customHeight="1"/>
    <row r="343" ht="35.1" customHeight="1"/>
    <row r="344" ht="35.1" customHeight="1"/>
    <row r="345" ht="35.1" customHeight="1"/>
    <row r="346" ht="35.1" customHeight="1"/>
    <row r="347" ht="35.1" customHeight="1"/>
    <row r="348" ht="35.1" customHeight="1"/>
    <row r="349" ht="35.1" customHeight="1"/>
    <row r="350" ht="35.1" customHeight="1"/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  <row r="362" ht="35.1" customHeight="1"/>
    <row r="363" ht="35.1" customHeight="1"/>
    <row r="364" ht="35.1" customHeight="1"/>
    <row r="365" ht="35.1" customHeight="1"/>
    <row r="366" ht="35.1" customHeight="1"/>
    <row r="367" ht="35.1" customHeight="1"/>
    <row r="368" ht="35.1" customHeight="1"/>
    <row r="369" ht="35.1" customHeight="1"/>
    <row r="370" ht="35.1" customHeight="1"/>
    <row r="371" ht="35.1" customHeight="1"/>
    <row r="372" ht="35.1" customHeight="1"/>
    <row r="373" ht="35.1" customHeight="1"/>
    <row r="374" ht="35.1" customHeight="1"/>
    <row r="375" ht="35.1" customHeight="1"/>
    <row r="376" ht="35.1" customHeight="1"/>
    <row r="377" ht="35.1" customHeight="1"/>
    <row r="378" ht="35.1" customHeight="1"/>
    <row r="379" ht="35.1" customHeight="1"/>
    <row r="380" ht="35.1" customHeight="1"/>
    <row r="381" ht="35.1" customHeight="1"/>
    <row r="382" ht="35.1" customHeight="1"/>
    <row r="383" ht="35.1" customHeight="1"/>
    <row r="384" ht="35.1" customHeight="1"/>
    <row r="385" ht="35.1" customHeight="1"/>
    <row r="386" ht="35.1" customHeight="1"/>
    <row r="387" ht="35.1" customHeight="1"/>
    <row r="388" ht="35.1" customHeight="1"/>
    <row r="389" ht="35.1" customHeight="1"/>
    <row r="390" ht="35.1" customHeight="1"/>
    <row r="391" ht="35.1" customHeight="1"/>
    <row r="392" ht="35.1" customHeight="1"/>
    <row r="393" ht="35.1" customHeight="1"/>
    <row r="394" ht="35.1" customHeight="1"/>
    <row r="395" ht="35.1" customHeight="1"/>
    <row r="396" ht="35.1" customHeight="1"/>
    <row r="397" ht="35.1" customHeight="1"/>
    <row r="398" ht="35.1" customHeight="1"/>
    <row r="399" ht="35.1" customHeight="1"/>
    <row r="400" ht="35.1" customHeight="1"/>
    <row r="401" ht="35.1" customHeight="1"/>
    <row r="402" ht="35.1" customHeight="1"/>
    <row r="403" ht="35.1" customHeight="1"/>
    <row r="404" ht="35.1" customHeight="1"/>
    <row r="405" ht="35.1" customHeight="1"/>
    <row r="406" ht="35.1" customHeight="1"/>
    <row r="407" ht="35.1" customHeight="1"/>
    <row r="408" ht="35.1" customHeight="1"/>
    <row r="409" ht="35.1" customHeight="1"/>
    <row r="410" ht="35.1" customHeight="1"/>
    <row r="411" ht="35.1" customHeight="1"/>
    <row r="412" ht="35.1" customHeight="1"/>
    <row r="413" ht="35.1" customHeight="1"/>
    <row r="414" ht="35.1" customHeight="1"/>
    <row r="415" ht="35.1" customHeight="1"/>
    <row r="416" ht="35.1" customHeight="1"/>
    <row r="417" ht="35.1" customHeight="1"/>
    <row r="418" ht="35.1" customHeight="1"/>
    <row r="419" ht="35.1" customHeight="1"/>
    <row r="420" ht="35.1" customHeight="1"/>
    <row r="421" ht="35.1" customHeight="1"/>
    <row r="422" ht="35.1" customHeight="1"/>
    <row r="423" ht="35.1" customHeight="1"/>
    <row r="424" ht="35.1" customHeight="1"/>
    <row r="425" ht="35.1" customHeight="1"/>
    <row r="426" ht="35.1" customHeight="1"/>
    <row r="427" ht="35.1" customHeight="1"/>
    <row r="428" ht="35.1" customHeight="1"/>
    <row r="429" ht="35.1" customHeight="1"/>
    <row r="430" ht="35.1" customHeight="1"/>
    <row r="431" ht="35.1" customHeight="1"/>
    <row r="432" ht="35.1" customHeight="1"/>
  </sheetData>
  <mergeCells count="20">
    <mergeCell ref="A27:B27"/>
    <mergeCell ref="H27:R27"/>
    <mergeCell ref="R5:R8"/>
    <mergeCell ref="D6:E6"/>
    <mergeCell ref="F6:G6"/>
    <mergeCell ref="H6:I6"/>
    <mergeCell ref="J6:K6"/>
    <mergeCell ref="L6:M6"/>
    <mergeCell ref="N6:O6"/>
    <mergeCell ref="P6:Q6"/>
    <mergeCell ref="A2:G2"/>
    <mergeCell ref="H2:R2"/>
    <mergeCell ref="A5:A8"/>
    <mergeCell ref="D5:E5"/>
    <mergeCell ref="F5:G5"/>
    <mergeCell ref="H5:I5"/>
    <mergeCell ref="J5:K5"/>
    <mergeCell ref="L5:M5"/>
    <mergeCell ref="N5:O5"/>
    <mergeCell ref="P5:Q5"/>
  </mergeCells>
  <phoneticPr fontId="41" type="noConversion"/>
  <printOptions horizontalCentered="1" verticalCentered="1" gridLinesSet="0"/>
  <pageMargins left="0.59055118110236227" right="0.59055118110236227" top="0.74803149606299213" bottom="0.39370078740157483" header="0" footer="0"/>
  <pageSetup paperSize="9" scale="57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26</vt:i4>
      </vt:variant>
      <vt:variant>
        <vt:lpstr>이름이 지정된 범위</vt:lpstr>
      </vt:variant>
      <vt:variant>
        <vt:i4>3</vt:i4>
      </vt:variant>
    </vt:vector>
  </HeadingPairs>
  <TitlesOfParts>
    <vt:vector size="29" baseType="lpstr">
      <vt:lpstr>1.본청공무원</vt:lpstr>
      <vt:lpstr>2.읍면공무원</vt:lpstr>
      <vt:lpstr>3.소방공무원</vt:lpstr>
      <vt:lpstr>4.경찰공무원</vt:lpstr>
      <vt:lpstr>4.퇴직사유별공무원</vt:lpstr>
      <vt:lpstr>5.관내관공서및주요기관</vt:lpstr>
      <vt:lpstr>7. 민원서류처리</vt:lpstr>
      <vt:lpstr>8.여권발급</vt:lpstr>
      <vt:lpstr>9.범죄발생및검거</vt:lpstr>
      <vt:lpstr>10.연령별피의자</vt:lpstr>
      <vt:lpstr>11.학력별피의자</vt:lpstr>
      <vt:lpstr>12.소년범죄</vt:lpstr>
      <vt:lpstr>13.화재발생</vt:lpstr>
      <vt:lpstr>14.발화요인별화재발생</vt:lpstr>
      <vt:lpstr>15.장소별화재발생</vt:lpstr>
      <vt:lpstr>16. 산불발생현황</vt:lpstr>
      <vt:lpstr>17.소방장비</vt:lpstr>
      <vt:lpstr>18.119구급활동실적</vt:lpstr>
      <vt:lpstr>19.119구조활동실적</vt:lpstr>
      <vt:lpstr>20.재난사고발생및피해현황</vt:lpstr>
      <vt:lpstr>21. 풍수해 발생</vt:lpstr>
      <vt:lpstr>22.소방대상물현황</vt:lpstr>
      <vt:lpstr>23.위험물제조소설치현황</vt:lpstr>
      <vt:lpstr>24.교통사고발생(자동차)</vt:lpstr>
      <vt:lpstr>25.자동차단속 및 처리</vt:lpstr>
      <vt:lpstr>26. 운전면허 소지자</vt:lpstr>
      <vt:lpstr>'14.발화요인별화재발생'!Print_Area</vt:lpstr>
      <vt:lpstr>'18.119구급활동실적'!Print_Area</vt:lpstr>
      <vt:lpstr>'21. 풍수해 발생'!Print_Area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2017-09-12T07:20:16Z</dcterms:created>
  <dcterms:modified xsi:type="dcterms:W3CDTF">2017-12-07T07:34:37Z</dcterms:modified>
</cp:coreProperties>
</file>