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현재_통합_문서" defaultThemeVersion="124226"/>
  <bookViews>
    <workbookView xWindow="480" yWindow="345" windowWidth="18315" windowHeight="12030"/>
  </bookViews>
  <sheets>
    <sheet name="1.학교총개황" sheetId="1" r:id="rId1"/>
    <sheet name="2.유치원" sheetId="25" r:id="rId2"/>
    <sheet name="3.초등학교" sheetId="26" r:id="rId3"/>
    <sheet name="4-1.중학교(국공립)" sheetId="27" r:id="rId4"/>
    <sheet name="4-2.중학교(사립)" sheetId="28" r:id="rId5"/>
    <sheet name="5-1.일반계고등학교(국공립)" sheetId="10" r:id="rId6"/>
    <sheet name="5-2.일반계고등학교현황(사립)" sheetId="7" r:id="rId7"/>
    <sheet name="6.특성화고등학교(국공립)" sheetId="8" r:id="rId8"/>
    <sheet name="7.기타학교" sheetId="9" r:id="rId9"/>
    <sheet name="8.전문대학 및 대학" sheetId="12" r:id="rId10"/>
    <sheet name="9.대학(교)" sheetId="13" r:id="rId11"/>
    <sheet name="10.대학원" sheetId="14" r:id="rId12"/>
    <sheet name="11. 적령아동취학" sheetId="29" r:id="rId13"/>
    <sheet name="12.사설학원 및 독서실" sheetId="6" r:id="rId14"/>
    <sheet name="13.공공도서관" sheetId="16" r:id="rId15"/>
    <sheet name="14.대학도서관" sheetId="15" r:id="rId16"/>
    <sheet name="15.박물관" sheetId="17" r:id="rId17"/>
    <sheet name="16. 문화재" sheetId="18" r:id="rId18"/>
    <sheet name="17. 예술단" sheetId="19" r:id="rId19"/>
    <sheet name="18.문화공간" sheetId="20" r:id="rId20"/>
    <sheet name="19. 체육시설" sheetId="22" r:id="rId21"/>
    <sheet name="20.청소년수련시설" sheetId="21" r:id="rId22"/>
    <sheet name="21.언론매체" sheetId="23" r:id="rId23"/>
    <sheet name="22. 출판,오디오물 출판 및 원판녹음업 현황" sheetId="24" r:id="rId24"/>
  </sheets>
  <externalReferences>
    <externalReference r:id="rId25"/>
  </externalReferences>
  <definedNames>
    <definedName name="_xlnm._FilterDatabase" localSheetId="20" hidden="1">'19. 체육시설'!$A$3:$V$14</definedName>
    <definedName name="DataStateRange" hidden="1">[1]총액조회신탁!$A$5,[1]총액조회신탁!$A$7,[1]총액조회신탁!$A$34:$C$38,[1]총액조회신탁!$E$4,[1]총액조회신탁!$E$8,[1]총액조회신탁!$A$40:$A$41</definedName>
    <definedName name="_xlnm.Print_Area" localSheetId="20">'19. 체육시설'!$A$1:$AQ$14</definedName>
    <definedName name="_xlnm.Print_Area" localSheetId="4">'4-2.중학교(사립)'!$A$1:$S$18</definedName>
    <definedName name="_xlnm.Print_Area" localSheetId="7">'6.특성화고등학교(국공립)'!$A$1:$T$17</definedName>
  </definedNames>
  <calcPr calcId="145621"/>
</workbook>
</file>

<file path=xl/calcChain.xml><?xml version="1.0" encoding="utf-8"?>
<calcChain xmlns="http://schemas.openxmlformats.org/spreadsheetml/2006/main">
  <c r="E15" i="15" l="1"/>
  <c r="N23" i="1" l="1"/>
  <c r="C16" i="21" l="1"/>
  <c r="C17" i="21"/>
  <c r="C18" i="21"/>
  <c r="C19" i="21"/>
  <c r="C20" i="21"/>
  <c r="C21" i="21"/>
  <c r="C22" i="21"/>
  <c r="C23" i="21"/>
  <c r="C24" i="21"/>
  <c r="C25" i="21"/>
  <c r="C15" i="21"/>
  <c r="B16" i="21"/>
  <c r="B17" i="21"/>
  <c r="B18" i="21"/>
  <c r="B19" i="21"/>
  <c r="B20" i="21"/>
  <c r="B21" i="21"/>
  <c r="B22" i="21"/>
  <c r="B23" i="21"/>
  <c r="B24" i="21"/>
  <c r="B25" i="21"/>
  <c r="B15" i="21"/>
  <c r="B14" i="21" s="1"/>
  <c r="D14" i="21"/>
  <c r="E14" i="21"/>
  <c r="F14" i="21"/>
  <c r="G14" i="21"/>
  <c r="H14" i="21"/>
  <c r="I14" i="21"/>
  <c r="J14" i="21"/>
  <c r="K14" i="21"/>
  <c r="L14" i="21"/>
  <c r="M14" i="21"/>
  <c r="N14" i="21"/>
  <c r="O14" i="21"/>
  <c r="C14" i="21" l="1"/>
  <c r="E17" i="15"/>
  <c r="E16" i="15"/>
  <c r="J20" i="12"/>
  <c r="G20" i="12"/>
  <c r="D20" i="12"/>
  <c r="J19" i="12" l="1"/>
  <c r="G19" i="12"/>
  <c r="D19" i="12"/>
  <c r="Z38" i="29" l="1"/>
  <c r="W38" i="29"/>
  <c r="T38" i="29"/>
  <c r="Q38" i="29"/>
  <c r="N38" i="29"/>
  <c r="AC38" i="29" s="1"/>
  <c r="K38" i="29"/>
  <c r="H38" i="29"/>
  <c r="E38" i="29"/>
  <c r="B38" i="29"/>
  <c r="Z37" i="29"/>
  <c r="W37" i="29"/>
  <c r="T37" i="29"/>
  <c r="Q37" i="29"/>
  <c r="N37" i="29"/>
  <c r="AC37" i="29" s="1"/>
  <c r="K37" i="29"/>
  <c r="H37" i="29"/>
  <c r="E37" i="29"/>
  <c r="B37" i="29"/>
  <c r="Z36" i="29"/>
  <c r="W36" i="29"/>
  <c r="T36" i="29"/>
  <c r="Q36" i="29"/>
  <c r="N36" i="29"/>
  <c r="AC36" i="29" s="1"/>
  <c r="K36" i="29"/>
  <c r="H36" i="29"/>
  <c r="E36" i="29"/>
  <c r="B36" i="29"/>
  <c r="Z35" i="29"/>
  <c r="W35" i="29"/>
  <c r="Q35" i="29"/>
  <c r="N35" i="29"/>
  <c r="AC35" i="29" s="1"/>
  <c r="K35" i="29"/>
  <c r="H35" i="29"/>
  <c r="E35" i="29"/>
  <c r="B35" i="29"/>
  <c r="Z34" i="29"/>
  <c r="W34" i="29"/>
  <c r="T34" i="29"/>
  <c r="Q34" i="29"/>
  <c r="N34" i="29"/>
  <c r="K34" i="29"/>
  <c r="H34" i="29"/>
  <c r="E34" i="29"/>
  <c r="B34" i="29"/>
  <c r="Z33" i="29"/>
  <c r="W33" i="29"/>
  <c r="T33" i="29"/>
  <c r="Q33" i="29"/>
  <c r="N33" i="29"/>
  <c r="AC33" i="29" s="1"/>
  <c r="K33" i="29"/>
  <c r="H33" i="29"/>
  <c r="E33" i="29"/>
  <c r="B33" i="29"/>
  <c r="Z32" i="29"/>
  <c r="W32" i="29"/>
  <c r="T32" i="29"/>
  <c r="Q32" i="29"/>
  <c r="N32" i="29"/>
  <c r="AC32" i="29" s="1"/>
  <c r="K32" i="29"/>
  <c r="H32" i="29"/>
  <c r="E32" i="29"/>
  <c r="B32" i="29"/>
  <c r="Z31" i="29"/>
  <c r="W31" i="29"/>
  <c r="T31" i="29"/>
  <c r="Q31" i="29"/>
  <c r="N31" i="29"/>
  <c r="AC31" i="29" s="1"/>
  <c r="K31" i="29"/>
  <c r="H31" i="29"/>
  <c r="E31" i="29"/>
  <c r="B31" i="29"/>
  <c r="Z30" i="29"/>
  <c r="W30" i="29"/>
  <c r="T30" i="29"/>
  <c r="Q30" i="29"/>
  <c r="N30" i="29"/>
  <c r="AC30" i="29" s="1"/>
  <c r="K30" i="29"/>
  <c r="H30" i="29"/>
  <c r="E30" i="29"/>
  <c r="B30" i="29"/>
  <c r="Z29" i="29"/>
  <c r="W29" i="29"/>
  <c r="T29" i="29"/>
  <c r="Q29" i="29"/>
  <c r="N29" i="29"/>
  <c r="AC29" i="29" s="1"/>
  <c r="K29" i="29"/>
  <c r="H29" i="29"/>
  <c r="E29" i="29"/>
  <c r="B29" i="29"/>
  <c r="Z28" i="29"/>
  <c r="W28" i="29"/>
  <c r="T28" i="29"/>
  <c r="Q28" i="29"/>
  <c r="N28" i="29"/>
  <c r="AC28" i="29" s="1"/>
  <c r="K28" i="29"/>
  <c r="H28" i="29"/>
  <c r="E28" i="29"/>
  <c r="B28" i="29"/>
  <c r="Z27" i="29"/>
  <c r="W27" i="29"/>
  <c r="T27" i="29"/>
  <c r="Q27" i="29"/>
  <c r="N27" i="29"/>
  <c r="AC27" i="29" s="1"/>
  <c r="K27" i="29"/>
  <c r="H27" i="29"/>
  <c r="E27" i="29"/>
  <c r="B27" i="29"/>
  <c r="Z26" i="29"/>
  <c r="W26" i="29"/>
  <c r="T26" i="29"/>
  <c r="Q26" i="29"/>
  <c r="N26" i="29"/>
  <c r="AC26" i="29" s="1"/>
  <c r="K26" i="29"/>
  <c r="H26" i="29"/>
  <c r="E26" i="29"/>
  <c r="B26" i="29"/>
  <c r="Z25" i="29"/>
  <c r="W25" i="29"/>
  <c r="T25" i="29"/>
  <c r="Q25" i="29"/>
  <c r="N25" i="29"/>
  <c r="AC25" i="29" s="1"/>
  <c r="K25" i="29"/>
  <c r="H25" i="29"/>
  <c r="E25" i="29"/>
  <c r="B25" i="29"/>
  <c r="Z24" i="29"/>
  <c r="W24" i="29"/>
  <c r="T24" i="29"/>
  <c r="Q24" i="29"/>
  <c r="N24" i="29"/>
  <c r="AC24" i="29" s="1"/>
  <c r="K24" i="29"/>
  <c r="H24" i="29"/>
  <c r="E24" i="29"/>
  <c r="B24" i="29"/>
  <c r="Z23" i="29"/>
  <c r="W23" i="29"/>
  <c r="T23" i="29"/>
  <c r="Q23" i="29"/>
  <c r="N23" i="29"/>
  <c r="AC23" i="29" s="1"/>
  <c r="K23" i="29"/>
  <c r="H23" i="29"/>
  <c r="E23" i="29"/>
  <c r="B23" i="29"/>
  <c r="Z22" i="29"/>
  <c r="W22" i="29"/>
  <c r="T22" i="29"/>
  <c r="Q22" i="29"/>
  <c r="N22" i="29"/>
  <c r="AC22" i="29" s="1"/>
  <c r="K22" i="29"/>
  <c r="H22" i="29"/>
  <c r="E22" i="29"/>
  <c r="B22" i="29"/>
  <c r="Z21" i="29"/>
  <c r="W21" i="29"/>
  <c r="T21" i="29"/>
  <c r="Q21" i="29"/>
  <c r="P21" i="29"/>
  <c r="N21" i="29" s="1"/>
  <c r="AC21" i="29" s="1"/>
  <c r="O21" i="29"/>
  <c r="K21" i="29"/>
  <c r="H21" i="29"/>
  <c r="E21" i="29"/>
  <c r="B21" i="29"/>
  <c r="Z20" i="29"/>
  <c r="W20" i="29"/>
  <c r="T20" i="29"/>
  <c r="Q20" i="29"/>
  <c r="P20" i="29"/>
  <c r="N20" i="29" s="1"/>
  <c r="AC20" i="29" s="1"/>
  <c r="O20" i="29"/>
  <c r="K20" i="29"/>
  <c r="H20" i="29"/>
  <c r="E20" i="29"/>
  <c r="B20" i="29"/>
  <c r="Z19" i="29"/>
  <c r="W19" i="29"/>
  <c r="T19" i="29"/>
  <c r="Q19" i="29"/>
  <c r="Q16" i="29" s="1"/>
  <c r="P19" i="29"/>
  <c r="N19" i="29" s="1"/>
  <c r="AC19" i="29" s="1"/>
  <c r="O19" i="29"/>
  <c r="K19" i="29"/>
  <c r="H19" i="29"/>
  <c r="H16" i="29" s="1"/>
  <c r="E19" i="29"/>
  <c r="B19" i="29"/>
  <c r="Z18" i="29"/>
  <c r="T18" i="29"/>
  <c r="Q18" i="29"/>
  <c r="P18" i="29"/>
  <c r="O18" i="29"/>
  <c r="N18" i="29" s="1"/>
  <c r="AC18" i="29" s="1"/>
  <c r="H18" i="29"/>
  <c r="E18" i="29"/>
  <c r="B18" i="29"/>
  <c r="Z17" i="29"/>
  <c r="W17" i="29"/>
  <c r="T17" i="29"/>
  <c r="T16" i="29" s="1"/>
  <c r="Q17" i="29"/>
  <c r="P17" i="29"/>
  <c r="O17" i="29"/>
  <c r="N17" i="29"/>
  <c r="AC17" i="29" s="1"/>
  <c r="K17" i="29"/>
  <c r="H17" i="29"/>
  <c r="E17" i="29"/>
  <c r="E16" i="29" s="1"/>
  <c r="B17" i="29"/>
  <c r="AB16" i="29"/>
  <c r="AA16" i="29"/>
  <c r="Z16" i="29"/>
  <c r="Y16" i="29"/>
  <c r="X16" i="29"/>
  <c r="W16" i="29"/>
  <c r="V16" i="29"/>
  <c r="U16" i="29"/>
  <c r="S16" i="29"/>
  <c r="P16" i="29" s="1"/>
  <c r="AC16" i="29" s="1"/>
  <c r="R16" i="29"/>
  <c r="O16" i="29" s="1"/>
  <c r="M16" i="29"/>
  <c r="L16" i="29"/>
  <c r="K16" i="29"/>
  <c r="J16" i="29"/>
  <c r="I16" i="29"/>
  <c r="G16" i="29"/>
  <c r="D16" i="29" s="1"/>
  <c r="F16" i="29"/>
  <c r="C16" i="29" s="1"/>
  <c r="B16" i="29" s="1"/>
  <c r="J17" i="28"/>
  <c r="G17" i="28"/>
  <c r="G14" i="28" s="1"/>
  <c r="D17" i="28"/>
  <c r="J16" i="28"/>
  <c r="G16" i="28"/>
  <c r="D16" i="28"/>
  <c r="D14" i="28" s="1"/>
  <c r="J15" i="28"/>
  <c r="G15" i="28"/>
  <c r="D15" i="28"/>
  <c r="R14" i="28"/>
  <c r="Q14" i="28"/>
  <c r="P14" i="28"/>
  <c r="O14" i="28"/>
  <c r="N14" i="28"/>
  <c r="M14" i="28"/>
  <c r="L14" i="28"/>
  <c r="K14" i="28"/>
  <c r="J14" i="28"/>
  <c r="I14" i="28"/>
  <c r="H14" i="28"/>
  <c r="F14" i="28"/>
  <c r="E14" i="28"/>
  <c r="C14" i="28"/>
  <c r="B14" i="28"/>
  <c r="J22" i="27"/>
  <c r="G22" i="27"/>
  <c r="D22" i="27"/>
  <c r="J21" i="27"/>
  <c r="G21" i="27"/>
  <c r="D21" i="27"/>
  <c r="J20" i="27"/>
  <c r="G20" i="27"/>
  <c r="D20" i="27"/>
  <c r="J19" i="27"/>
  <c r="G19" i="27"/>
  <c r="D19" i="27"/>
  <c r="J18" i="27"/>
  <c r="G18" i="27"/>
  <c r="D18" i="27"/>
  <c r="J17" i="27"/>
  <c r="G17" i="27"/>
  <c r="G14" i="27" s="1"/>
  <c r="D17" i="27"/>
  <c r="J16" i="27"/>
  <c r="G16" i="27"/>
  <c r="D16" i="27"/>
  <c r="J15" i="27"/>
  <c r="G15" i="27"/>
  <c r="D15" i="27"/>
  <c r="D14" i="27" s="1"/>
  <c r="R14" i="27"/>
  <c r="Q14" i="27"/>
  <c r="P14" i="27"/>
  <c r="O14" i="27"/>
  <c r="N14" i="27"/>
  <c r="M14" i="27"/>
  <c r="L14" i="27"/>
  <c r="K14" i="27"/>
  <c r="J14" i="27"/>
  <c r="I14" i="27"/>
  <c r="H14" i="27"/>
  <c r="F14" i="27"/>
  <c r="E14" i="27"/>
  <c r="C14" i="27"/>
  <c r="B14" i="27"/>
  <c r="K36" i="26"/>
  <c r="H36" i="26"/>
  <c r="E36" i="26"/>
  <c r="K35" i="26"/>
  <c r="H35" i="26"/>
  <c r="E35" i="26"/>
  <c r="K34" i="26"/>
  <c r="H34" i="26"/>
  <c r="E34" i="26"/>
  <c r="K33" i="26"/>
  <c r="H33" i="26"/>
  <c r="E33" i="26"/>
  <c r="K32" i="26"/>
  <c r="H32" i="26"/>
  <c r="E32" i="26"/>
  <c r="K31" i="26"/>
  <c r="H31" i="26"/>
  <c r="E31" i="26"/>
  <c r="K30" i="26"/>
  <c r="H30" i="26"/>
  <c r="E30" i="26"/>
  <c r="K29" i="26"/>
  <c r="H29" i="26"/>
  <c r="E29" i="26"/>
  <c r="K28" i="26"/>
  <c r="H28" i="26"/>
  <c r="E28" i="26"/>
  <c r="K27" i="26"/>
  <c r="H27" i="26"/>
  <c r="E27" i="26"/>
  <c r="K26" i="26"/>
  <c r="H26" i="26"/>
  <c r="E26" i="26"/>
  <c r="K25" i="26"/>
  <c r="H25" i="26"/>
  <c r="E25" i="26"/>
  <c r="K24" i="26"/>
  <c r="H24" i="26"/>
  <c r="E24" i="26"/>
  <c r="K23" i="26"/>
  <c r="H23" i="26"/>
  <c r="E23" i="26"/>
  <c r="K22" i="26"/>
  <c r="H22" i="26"/>
  <c r="E22" i="26"/>
  <c r="K21" i="26"/>
  <c r="H21" i="26"/>
  <c r="E21" i="26"/>
  <c r="K20" i="26"/>
  <c r="H20" i="26"/>
  <c r="E20" i="26"/>
  <c r="K19" i="26"/>
  <c r="H19" i="26"/>
  <c r="E19" i="26"/>
  <c r="K18" i="26"/>
  <c r="H18" i="26"/>
  <c r="E18" i="26"/>
  <c r="K17" i="26"/>
  <c r="H17" i="26"/>
  <c r="E17" i="26"/>
  <c r="K16" i="26"/>
  <c r="H16" i="26"/>
  <c r="H14" i="26" s="1"/>
  <c r="E16" i="26"/>
  <c r="K15" i="26"/>
  <c r="H15" i="26"/>
  <c r="E15" i="26"/>
  <c r="R14" i="26"/>
  <c r="Q14" i="26"/>
  <c r="P14" i="26"/>
  <c r="O14" i="26"/>
  <c r="N14" i="26"/>
  <c r="M14" i="26"/>
  <c r="L14" i="26"/>
  <c r="K14" i="26"/>
  <c r="J14" i="26"/>
  <c r="I14" i="26"/>
  <c r="G14" i="26"/>
  <c r="E14" i="26" s="1"/>
  <c r="F14" i="26"/>
  <c r="D14" i="26"/>
  <c r="C14" i="26"/>
  <c r="B14" i="26"/>
  <c r="V42" i="25"/>
  <c r="S42" i="25"/>
  <c r="P42" i="25"/>
  <c r="M42" i="25"/>
  <c r="J42" i="25"/>
  <c r="G42" i="25"/>
  <c r="D42" i="25"/>
  <c r="V41" i="25"/>
  <c r="S41" i="25"/>
  <c r="P41" i="25"/>
  <c r="M41" i="25"/>
  <c r="J41" i="25"/>
  <c r="G41" i="25"/>
  <c r="D41" i="25"/>
  <c r="V40" i="25"/>
  <c r="S40" i="25"/>
  <c r="P40" i="25"/>
  <c r="M40" i="25"/>
  <c r="J40" i="25"/>
  <c r="G40" i="25"/>
  <c r="D40" i="25"/>
  <c r="V39" i="25"/>
  <c r="S39" i="25"/>
  <c r="P39" i="25"/>
  <c r="M39" i="25"/>
  <c r="J39" i="25"/>
  <c r="G39" i="25"/>
  <c r="D39" i="25"/>
  <c r="V38" i="25"/>
  <c r="S38" i="25"/>
  <c r="P38" i="25"/>
  <c r="M38" i="25"/>
  <c r="J38" i="25"/>
  <c r="G38" i="25"/>
  <c r="D38" i="25"/>
  <c r="V37" i="25"/>
  <c r="S37" i="25"/>
  <c r="P37" i="25"/>
  <c r="M37" i="25"/>
  <c r="J37" i="25"/>
  <c r="G37" i="25"/>
  <c r="D37" i="25"/>
  <c r="V36" i="25"/>
  <c r="M36" i="25"/>
  <c r="J36" i="25"/>
  <c r="G36" i="25"/>
  <c r="D36" i="25"/>
  <c r="V35" i="25"/>
  <c r="S35" i="25"/>
  <c r="P35" i="25"/>
  <c r="M35" i="25"/>
  <c r="J35" i="25"/>
  <c r="G35" i="25"/>
  <c r="D35" i="25"/>
  <c r="V34" i="25"/>
  <c r="S34" i="25"/>
  <c r="P34" i="25"/>
  <c r="M34" i="25"/>
  <c r="J34" i="25"/>
  <c r="G34" i="25"/>
  <c r="D34" i="25"/>
  <c r="V33" i="25"/>
  <c r="S33" i="25"/>
  <c r="P33" i="25"/>
  <c r="M33" i="25"/>
  <c r="J33" i="25"/>
  <c r="G33" i="25"/>
  <c r="D33" i="25"/>
  <c r="V32" i="25"/>
  <c r="S32" i="25"/>
  <c r="P32" i="25"/>
  <c r="M32" i="25"/>
  <c r="J32" i="25"/>
  <c r="G32" i="25"/>
  <c r="D32" i="25"/>
  <c r="V31" i="25"/>
  <c r="S31" i="25"/>
  <c r="P31" i="25"/>
  <c r="M31" i="25"/>
  <c r="J31" i="25"/>
  <c r="G31" i="25"/>
  <c r="D31" i="25"/>
  <c r="V30" i="25"/>
  <c r="S30" i="25"/>
  <c r="P30" i="25"/>
  <c r="M30" i="25"/>
  <c r="J30" i="25"/>
  <c r="G30" i="25"/>
  <c r="D30" i="25"/>
  <c r="V29" i="25"/>
  <c r="S29" i="25"/>
  <c r="P29" i="25"/>
  <c r="M29" i="25"/>
  <c r="J29" i="25"/>
  <c r="G29" i="25"/>
  <c r="D29" i="25"/>
  <c r="V28" i="25"/>
  <c r="S28" i="25"/>
  <c r="P28" i="25"/>
  <c r="M28" i="25"/>
  <c r="J28" i="25"/>
  <c r="G28" i="25"/>
  <c r="D28" i="25"/>
  <c r="V27" i="25"/>
  <c r="S27" i="25"/>
  <c r="P27" i="25"/>
  <c r="M27" i="25"/>
  <c r="J27" i="25"/>
  <c r="G27" i="25"/>
  <c r="D27" i="25"/>
  <c r="V26" i="25"/>
  <c r="S26" i="25"/>
  <c r="P26" i="25"/>
  <c r="M26" i="25"/>
  <c r="J26" i="25"/>
  <c r="G26" i="25"/>
  <c r="D26" i="25"/>
  <c r="V25" i="25"/>
  <c r="S25" i="25"/>
  <c r="P25" i="25"/>
  <c r="M25" i="25"/>
  <c r="J25" i="25"/>
  <c r="G25" i="25"/>
  <c r="D25" i="25"/>
  <c r="V24" i="25"/>
  <c r="S24" i="25"/>
  <c r="P24" i="25"/>
  <c r="M24" i="25"/>
  <c r="J24" i="25"/>
  <c r="G24" i="25"/>
  <c r="D24" i="25"/>
  <c r="V23" i="25"/>
  <c r="S23" i="25"/>
  <c r="P23" i="25"/>
  <c r="M23" i="25"/>
  <c r="J23" i="25"/>
  <c r="G23" i="25"/>
  <c r="D23" i="25"/>
  <c r="V22" i="25"/>
  <c r="S22" i="25"/>
  <c r="P22" i="25"/>
  <c r="M22" i="25"/>
  <c r="J22" i="25"/>
  <c r="G22" i="25"/>
  <c r="D22" i="25"/>
  <c r="V21" i="25"/>
  <c r="S21" i="25"/>
  <c r="P21" i="25"/>
  <c r="M21" i="25"/>
  <c r="J21" i="25"/>
  <c r="G21" i="25"/>
  <c r="D21" i="25"/>
  <c r="V20" i="25"/>
  <c r="S20" i="25"/>
  <c r="P20" i="25"/>
  <c r="M20" i="25"/>
  <c r="J20" i="25"/>
  <c r="G20" i="25"/>
  <c r="D20" i="25"/>
  <c r="V19" i="25"/>
  <c r="S19" i="25"/>
  <c r="P19" i="25"/>
  <c r="M19" i="25"/>
  <c r="J19" i="25"/>
  <c r="G19" i="25"/>
  <c r="D19" i="25"/>
  <c r="V18" i="25"/>
  <c r="S18" i="25"/>
  <c r="P18" i="25"/>
  <c r="P15" i="25" s="1"/>
  <c r="M18" i="25"/>
  <c r="J18" i="25"/>
  <c r="G18" i="25"/>
  <c r="D18" i="25"/>
  <c r="D15" i="25" s="1"/>
  <c r="V17" i="25"/>
  <c r="S17" i="25"/>
  <c r="P17" i="25"/>
  <c r="M17" i="25"/>
  <c r="J17" i="25"/>
  <c r="G17" i="25"/>
  <c r="D17" i="25"/>
  <c r="V16" i="25"/>
  <c r="V15" i="25" s="1"/>
  <c r="S16" i="25"/>
  <c r="P16" i="25"/>
  <c r="M16" i="25"/>
  <c r="M15" i="25" s="1"/>
  <c r="J16" i="25"/>
  <c r="J15" i="25" s="1"/>
  <c r="G16" i="25"/>
  <c r="D16" i="25"/>
  <c r="X15" i="25"/>
  <c r="W15" i="25"/>
  <c r="U15" i="25"/>
  <c r="T15" i="25"/>
  <c r="S15" i="25"/>
  <c r="R15" i="25"/>
  <c r="Q15" i="25"/>
  <c r="O15" i="25"/>
  <c r="N15" i="25"/>
  <c r="L15" i="25"/>
  <c r="K15" i="25"/>
  <c r="I15" i="25"/>
  <c r="H15" i="25"/>
  <c r="G15" i="25"/>
  <c r="F15" i="25"/>
  <c r="E15" i="25"/>
  <c r="C15" i="25"/>
  <c r="B15" i="25"/>
  <c r="N16" i="29" l="1"/>
  <c r="O16" i="19" l="1"/>
  <c r="K16" i="19"/>
  <c r="J26" i="18"/>
  <c r="J25" i="18"/>
  <c r="J24" i="18"/>
  <c r="J23" i="18"/>
  <c r="J22" i="18"/>
  <c r="J21" i="18"/>
  <c r="J20" i="18"/>
  <c r="J19" i="18"/>
  <c r="J18" i="18"/>
  <c r="J17" i="18"/>
  <c r="J16" i="18"/>
  <c r="C26" i="18"/>
  <c r="B26" i="18" s="1"/>
  <c r="C25" i="18"/>
  <c r="B25" i="18" s="1"/>
  <c r="C24" i="18"/>
  <c r="C23" i="18"/>
  <c r="B23" i="18" s="1"/>
  <c r="C22" i="18"/>
  <c r="B22" i="18" s="1"/>
  <c r="C21" i="18"/>
  <c r="B21" i="18" s="1"/>
  <c r="C20" i="18"/>
  <c r="B20" i="18" s="1"/>
  <c r="C19" i="18"/>
  <c r="B19" i="18" s="1"/>
  <c r="C18" i="18"/>
  <c r="B18" i="18" s="1"/>
  <c r="C17" i="18"/>
  <c r="B17" i="18" s="1"/>
  <c r="C16" i="18"/>
  <c r="B16" i="18" s="1"/>
  <c r="B24" i="18" l="1"/>
  <c r="G17" i="1" l="1"/>
  <c r="W16" i="19" l="1"/>
  <c r="S16" i="19"/>
  <c r="G16" i="19"/>
  <c r="C16" i="19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B15" i="18"/>
  <c r="N15" i="17" l="1"/>
  <c r="M15" i="17"/>
  <c r="L15" i="17"/>
  <c r="K15" i="17"/>
  <c r="J15" i="17"/>
  <c r="I15" i="17"/>
  <c r="H15" i="17"/>
  <c r="G15" i="17"/>
  <c r="F15" i="17"/>
  <c r="E15" i="17"/>
  <c r="D15" i="17"/>
  <c r="C15" i="17"/>
  <c r="B15" i="17"/>
  <c r="M14" i="16" l="1"/>
  <c r="L14" i="16"/>
  <c r="K14" i="16"/>
  <c r="J14" i="16"/>
  <c r="I14" i="16"/>
  <c r="H14" i="16"/>
  <c r="G14" i="16"/>
  <c r="F14" i="16"/>
  <c r="E14" i="16"/>
  <c r="D14" i="16"/>
  <c r="C14" i="16"/>
  <c r="B14" i="16"/>
  <c r="J14" i="15" l="1"/>
  <c r="I14" i="15"/>
  <c r="H14" i="15"/>
  <c r="G14" i="15"/>
  <c r="F14" i="15"/>
  <c r="D14" i="15"/>
  <c r="C14" i="15"/>
  <c r="B14" i="15"/>
  <c r="P15" i="14"/>
  <c r="G15" i="14"/>
  <c r="X15" i="14"/>
  <c r="W15" i="14"/>
  <c r="V15" i="14"/>
  <c r="U15" i="14"/>
  <c r="T15" i="14"/>
  <c r="S15" i="14"/>
  <c r="R15" i="14"/>
  <c r="Q15" i="14"/>
  <c r="O15" i="14"/>
  <c r="N15" i="14"/>
  <c r="M15" i="14"/>
  <c r="L15" i="14"/>
  <c r="K15" i="14"/>
  <c r="J15" i="14"/>
  <c r="I15" i="14"/>
  <c r="H15" i="14"/>
  <c r="F15" i="14"/>
  <c r="E15" i="14"/>
  <c r="D15" i="14"/>
  <c r="C15" i="14"/>
  <c r="B15" i="14"/>
  <c r="K15" i="13"/>
  <c r="H15" i="13"/>
  <c r="U15" i="13"/>
  <c r="T15" i="13"/>
  <c r="S15" i="13"/>
  <c r="R15" i="13"/>
  <c r="Q15" i="13"/>
  <c r="P15" i="13"/>
  <c r="O15" i="13"/>
  <c r="N15" i="13"/>
  <c r="M15" i="13"/>
  <c r="L15" i="13"/>
  <c r="J15" i="13"/>
  <c r="I15" i="13"/>
  <c r="G15" i="13"/>
  <c r="F15" i="13"/>
  <c r="E15" i="13"/>
  <c r="D15" i="13"/>
  <c r="C15" i="13"/>
  <c r="B15" i="13"/>
  <c r="T18" i="12"/>
  <c r="S18" i="12"/>
  <c r="R18" i="12"/>
  <c r="Q18" i="12"/>
  <c r="P18" i="12"/>
  <c r="O18" i="12"/>
  <c r="N18" i="12"/>
  <c r="M18" i="12"/>
  <c r="L18" i="12"/>
  <c r="K18" i="12"/>
  <c r="I18" i="12"/>
  <c r="H18" i="12"/>
  <c r="F18" i="12"/>
  <c r="E18" i="12"/>
  <c r="C18" i="12"/>
  <c r="B18" i="12"/>
  <c r="E14" i="15" l="1"/>
  <c r="J18" i="12"/>
  <c r="D18" i="12"/>
  <c r="G18" i="12"/>
  <c r="S14" i="10"/>
  <c r="R14" i="10"/>
  <c r="Q14" i="10"/>
  <c r="P14" i="10"/>
  <c r="O14" i="10"/>
  <c r="N14" i="10"/>
  <c r="M14" i="10"/>
  <c r="L14" i="10"/>
  <c r="K14" i="10"/>
  <c r="I14" i="10"/>
  <c r="H14" i="10"/>
  <c r="F14" i="10"/>
  <c r="E14" i="10"/>
  <c r="C14" i="10"/>
  <c r="B14" i="10"/>
  <c r="K14" i="9"/>
  <c r="S14" i="9"/>
  <c r="R14" i="9"/>
  <c r="Q14" i="9"/>
  <c r="P14" i="9"/>
  <c r="O14" i="9"/>
  <c r="N14" i="9"/>
  <c r="M14" i="9"/>
  <c r="L14" i="9"/>
  <c r="J14" i="9"/>
  <c r="I14" i="9"/>
  <c r="H14" i="9"/>
  <c r="G14" i="9"/>
  <c r="F14" i="9"/>
  <c r="D14" i="9"/>
  <c r="C14" i="9"/>
  <c r="B14" i="9"/>
  <c r="S14" i="8"/>
  <c r="R14" i="8"/>
  <c r="Q14" i="8"/>
  <c r="P14" i="8"/>
  <c r="O14" i="8"/>
  <c r="N14" i="8"/>
  <c r="M14" i="8"/>
  <c r="L14" i="8"/>
  <c r="K14" i="8"/>
  <c r="I14" i="8"/>
  <c r="H14" i="8"/>
  <c r="F14" i="8"/>
  <c r="E14" i="8"/>
  <c r="C14" i="8"/>
  <c r="B14" i="8"/>
  <c r="S14" i="7"/>
  <c r="R14" i="7"/>
  <c r="Q14" i="7"/>
  <c r="P14" i="7"/>
  <c r="O14" i="7"/>
  <c r="N14" i="7"/>
  <c r="M14" i="7"/>
  <c r="L14" i="7"/>
  <c r="K14" i="7"/>
  <c r="I14" i="7"/>
  <c r="H14" i="7"/>
  <c r="F14" i="7"/>
  <c r="E14" i="7"/>
  <c r="C14" i="7"/>
  <c r="B14" i="7"/>
  <c r="J14" i="7" l="1"/>
  <c r="J14" i="8"/>
  <c r="G14" i="8"/>
  <c r="E14" i="9"/>
  <c r="J14" i="10"/>
  <c r="D14" i="10"/>
  <c r="D14" i="8"/>
  <c r="G14" i="7"/>
  <c r="G14" i="10"/>
  <c r="D14" i="7"/>
  <c r="K23" i="1" l="1"/>
  <c r="J23" i="1"/>
  <c r="G23" i="1"/>
  <c r="N22" i="1"/>
  <c r="K22" i="1"/>
  <c r="J22" i="1" s="1"/>
  <c r="G22" i="1"/>
  <c r="N21" i="1"/>
  <c r="K21" i="1"/>
  <c r="G21" i="1"/>
  <c r="N20" i="1"/>
  <c r="K20" i="1"/>
  <c r="G20" i="1"/>
  <c r="N19" i="1"/>
  <c r="K19" i="1"/>
  <c r="J19" i="1" s="1"/>
  <c r="G19" i="1"/>
  <c r="N18" i="1"/>
  <c r="K18" i="1"/>
  <c r="G18" i="1"/>
  <c r="N17" i="1"/>
  <c r="K17" i="1"/>
  <c r="Q17" i="1" s="1"/>
  <c r="B17" i="1"/>
  <c r="N16" i="1"/>
  <c r="K16" i="1"/>
  <c r="G16" i="1"/>
  <c r="B16" i="1"/>
  <c r="N15" i="1"/>
  <c r="K15" i="1"/>
  <c r="G15" i="1"/>
  <c r="B15" i="1"/>
  <c r="P14" i="1"/>
  <c r="O14" i="1"/>
  <c r="M14" i="1"/>
  <c r="L14" i="1"/>
  <c r="I14" i="1"/>
  <c r="H14" i="1"/>
  <c r="F14" i="1"/>
  <c r="E14" i="1"/>
  <c r="D14" i="1"/>
  <c r="C14" i="1"/>
  <c r="J16" i="1" l="1"/>
  <c r="B14" i="1"/>
  <c r="J18" i="1"/>
  <c r="Q18" i="1"/>
  <c r="Q22" i="1"/>
  <c r="J21" i="1"/>
  <c r="Q21" i="1"/>
  <c r="J20" i="1"/>
  <c r="Q20" i="1"/>
  <c r="Q19" i="1"/>
  <c r="J17" i="1"/>
  <c r="Q16" i="1"/>
  <c r="J15" i="1"/>
  <c r="N14" i="1"/>
  <c r="K14" i="1"/>
  <c r="Q15" i="1"/>
  <c r="G14" i="1"/>
  <c r="J14" i="1" l="1"/>
  <c r="Q14" i="1"/>
</calcChain>
</file>

<file path=xl/sharedStrings.xml><?xml version="1.0" encoding="utf-8"?>
<sst xmlns="http://schemas.openxmlformats.org/spreadsheetml/2006/main" count="1584" uniqueCount="1128">
  <si>
    <r>
      <t xml:space="preserve">1.  </t>
    </r>
    <r>
      <rPr>
        <b/>
        <sz val="16"/>
        <rFont val="바탕"/>
        <family val="1"/>
        <charset val="129"/>
      </rPr>
      <t>학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교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총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개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황</t>
    </r>
    <phoneticPr fontId="8" type="noConversion"/>
  </si>
  <si>
    <t>1. Summary of Schools</t>
    <phoneticPr fontId="8" type="noConversion"/>
  </si>
  <si>
    <t>단위 : 개, 명</t>
    <phoneticPr fontId="8" type="noConversion"/>
  </si>
  <si>
    <t>Unit : number, person</t>
    <phoneticPr fontId="8" type="noConversion"/>
  </si>
  <si>
    <t>연    별
학 교 별</t>
    <phoneticPr fontId="8" type="noConversion"/>
  </si>
  <si>
    <t>학   교   수</t>
    <phoneticPr fontId="8" type="noConversion"/>
  </si>
  <si>
    <t>학급(과)수</t>
    <phoneticPr fontId="8" type="noConversion"/>
  </si>
  <si>
    <t xml:space="preserve">보    통
교 실 수
</t>
    <phoneticPr fontId="8" type="noConversion"/>
  </si>
  <si>
    <t>학생수
students</t>
    <phoneticPr fontId="8" type="noConversion"/>
  </si>
  <si>
    <t>교     직     원     수        
Teachers and staffs</t>
    <phoneticPr fontId="8" type="noConversion"/>
  </si>
  <si>
    <r>
      <t xml:space="preserve">교  원
1 인당
학생수
</t>
    </r>
    <r>
      <rPr>
        <sz val="9"/>
        <rFont val="돋움체"/>
        <family val="3"/>
        <charset val="129"/>
      </rPr>
      <t>Number of
students per
teacher</t>
    </r>
    <phoneticPr fontId="8" type="noConversion"/>
  </si>
  <si>
    <t>Year
School</t>
    <phoneticPr fontId="8" type="noConversion"/>
  </si>
  <si>
    <t>Number of Schools</t>
    <phoneticPr fontId="8" type="noConversion"/>
  </si>
  <si>
    <t>교      원      
Teachers</t>
    <phoneticPr fontId="8" type="noConversion"/>
  </si>
  <si>
    <t>사  무  직  원   
Clerical Staffs</t>
    <phoneticPr fontId="8" type="noConversion"/>
  </si>
  <si>
    <t>공(국)립</t>
    <phoneticPr fontId="8" type="noConversion"/>
  </si>
  <si>
    <t>사   립</t>
    <phoneticPr fontId="8" type="noConversion"/>
  </si>
  <si>
    <t xml:space="preserve">Number of classes
(departments) </t>
    <phoneticPr fontId="8" type="noConversion"/>
  </si>
  <si>
    <t>Number of 
classrooms</t>
    <phoneticPr fontId="8" type="noConversion"/>
  </si>
  <si>
    <t>남</t>
  </si>
  <si>
    <t>여</t>
  </si>
  <si>
    <t>National
(Public)</t>
    <phoneticPr fontId="8" type="noConversion"/>
  </si>
  <si>
    <t>Private</t>
    <phoneticPr fontId="8" type="noConversion"/>
  </si>
  <si>
    <t>Male</t>
  </si>
  <si>
    <t>Female</t>
  </si>
  <si>
    <t>유    치    원</t>
    <phoneticPr fontId="8" type="noConversion"/>
  </si>
  <si>
    <t>Kindergarten</t>
    <phoneticPr fontId="8" type="noConversion"/>
  </si>
  <si>
    <r>
      <t>초  등  학  교</t>
    </r>
    <r>
      <rPr>
        <vertAlign val="superscript"/>
        <sz val="11"/>
        <rFont val="돋움체"/>
        <family val="3"/>
        <charset val="129"/>
      </rPr>
      <t>1)</t>
    </r>
    <phoneticPr fontId="8" type="noConversion"/>
  </si>
  <si>
    <t>Elementary School</t>
    <phoneticPr fontId="8" type="noConversion"/>
  </si>
  <si>
    <t>중    학    교</t>
    <phoneticPr fontId="8" type="noConversion"/>
  </si>
  <si>
    <t>Middle School</t>
    <phoneticPr fontId="8" type="noConversion"/>
  </si>
  <si>
    <t>일반계고등학교</t>
    <phoneticPr fontId="8" type="noConversion"/>
  </si>
  <si>
    <t>High School</t>
    <phoneticPr fontId="8" type="noConversion"/>
  </si>
  <si>
    <t>전문계고등학교</t>
    <phoneticPr fontId="8" type="noConversion"/>
  </si>
  <si>
    <t>Vocational High School</t>
    <phoneticPr fontId="8" type="noConversion"/>
  </si>
  <si>
    <t>기  타  학  교</t>
    <phoneticPr fontId="8" type="noConversion"/>
  </si>
  <si>
    <t>Other school</t>
    <phoneticPr fontId="8" type="noConversion"/>
  </si>
  <si>
    <t>전  문  대  학</t>
    <phoneticPr fontId="8" type="noConversion"/>
  </si>
  <si>
    <t>…</t>
  </si>
  <si>
    <t>Technical College</t>
    <phoneticPr fontId="8" type="noConversion"/>
  </si>
  <si>
    <t>일 반 대 학 교</t>
    <phoneticPr fontId="8" type="noConversion"/>
  </si>
  <si>
    <t>College &amp; University</t>
  </si>
  <si>
    <t>일 반 대 학 원</t>
    <phoneticPr fontId="8" type="noConversion"/>
  </si>
  <si>
    <t>Graduate School</t>
    <phoneticPr fontId="8" type="noConversion"/>
  </si>
  <si>
    <t>주 : 분교장 포함</t>
    <phoneticPr fontId="8" type="noConversion"/>
  </si>
  <si>
    <t>기타 : 교실은 보통교실(유치원의 보통교실과 다른 교육기관의 보통교실)만 포함, 보통교실은 정규교실, 가교실, 대용교실을 포함</t>
    <phoneticPr fontId="8" type="noConversion"/>
  </si>
  <si>
    <t>자료 : 홍성교육청, 각 학교</t>
    <phoneticPr fontId="8" type="noConversion"/>
  </si>
  <si>
    <t xml:space="preserve"> </t>
    <phoneticPr fontId="8" type="noConversion"/>
  </si>
  <si>
    <t xml:space="preserve">        Source : Hongseong Office of Education, Each schools</t>
    <phoneticPr fontId="8" type="noConversion"/>
  </si>
  <si>
    <t>단위 : 개, 명</t>
    <phoneticPr fontId="8" type="noConversion"/>
  </si>
  <si>
    <t>매년 4월 1일 기준</t>
    <phoneticPr fontId="8" type="noConversion"/>
  </si>
  <si>
    <t>As of Apr. 1.</t>
    <phoneticPr fontId="8" type="noConversion"/>
  </si>
  <si>
    <t>원  수</t>
  </si>
  <si>
    <t>교   원   수</t>
    <phoneticPr fontId="8" type="noConversion"/>
  </si>
  <si>
    <t>사 무 직 원 수</t>
    <phoneticPr fontId="8" type="noConversion"/>
  </si>
  <si>
    <t>Teachers</t>
    <phoneticPr fontId="8" type="noConversion"/>
  </si>
  <si>
    <t>Number</t>
  </si>
  <si>
    <t>Male</t>
    <phoneticPr fontId="8" type="noConversion"/>
  </si>
  <si>
    <t>조양유치원</t>
  </si>
  <si>
    <t>Joyang</t>
  </si>
  <si>
    <t>덕명초병설</t>
  </si>
  <si>
    <t>Dukmyong</t>
  </si>
  <si>
    <t>Gwangdong</t>
  </si>
  <si>
    <t>홍북초병설</t>
  </si>
  <si>
    <t>Hongbuk</t>
  </si>
  <si>
    <t>용봉초병설</t>
  </si>
  <si>
    <t>Yongbong</t>
  </si>
  <si>
    <t>Naepo</t>
  </si>
  <si>
    <t>금마초병설</t>
  </si>
  <si>
    <t>Geumma</t>
  </si>
  <si>
    <t>배양초병설</t>
  </si>
  <si>
    <t>Baeyang</t>
  </si>
  <si>
    <t>홍동초병설</t>
  </si>
  <si>
    <t>Hongdong</t>
  </si>
  <si>
    <t>금당초병설</t>
  </si>
  <si>
    <t>Kumdang</t>
  </si>
  <si>
    <t>장곡초병설</t>
  </si>
  <si>
    <t>Janggok</t>
  </si>
  <si>
    <t>은하초병설</t>
  </si>
  <si>
    <t>Eunha</t>
  </si>
  <si>
    <t>결성초병설</t>
  </si>
  <si>
    <t>Gyeolseong</t>
  </si>
  <si>
    <t>서부초병설</t>
  </si>
  <si>
    <t>Seobu</t>
  </si>
  <si>
    <t>신당초병설</t>
  </si>
  <si>
    <t>Sindang</t>
  </si>
  <si>
    <t>갈산초병설</t>
  </si>
  <si>
    <t>Galsan</t>
  </si>
  <si>
    <t>구항초병설</t>
  </si>
  <si>
    <t>Guhang</t>
  </si>
  <si>
    <t>대정초병설</t>
  </si>
  <si>
    <t>Daejeong</t>
  </si>
  <si>
    <t>Hongju</t>
  </si>
  <si>
    <t>Hyejeon</t>
  </si>
  <si>
    <t xml:space="preserve"> Prime </t>
  </si>
  <si>
    <t>Students</t>
  </si>
  <si>
    <t>Teachers</t>
  </si>
  <si>
    <t>Clerical staffs</t>
  </si>
  <si>
    <t>본 교</t>
  </si>
  <si>
    <t>분 교</t>
  </si>
  <si>
    <t>계</t>
  </si>
  <si>
    <t>School</t>
  </si>
  <si>
    <t>Branch</t>
  </si>
  <si>
    <t>Total</t>
  </si>
  <si>
    <t>Graduates</t>
  </si>
  <si>
    <t>학 교 수</t>
  </si>
  <si>
    <t>졸업자수</t>
  </si>
  <si>
    <t>진학자수</t>
  </si>
  <si>
    <r>
      <t xml:space="preserve">12.  </t>
    </r>
    <r>
      <rPr>
        <b/>
        <sz val="16"/>
        <rFont val="바탕"/>
        <family val="1"/>
        <charset val="129"/>
      </rPr>
      <t>사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설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학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원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및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독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서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실</t>
    </r>
    <phoneticPr fontId="8" type="noConversion"/>
  </si>
  <si>
    <t>12. Private lnstitute and Reading Room</t>
    <phoneticPr fontId="8" type="noConversion"/>
  </si>
  <si>
    <t>단위 : 개, 명</t>
    <phoneticPr fontId="8" type="noConversion"/>
  </si>
  <si>
    <t>매년 4월 1일 기준</t>
    <phoneticPr fontId="8" type="noConversion"/>
  </si>
  <si>
    <t>As of Apr. 1.</t>
  </si>
  <si>
    <t>Unit : number, person</t>
    <phoneticPr fontId="8" type="noConversion"/>
  </si>
  <si>
    <t xml:space="preserve">연    별
</t>
    <phoneticPr fontId="8" type="noConversion"/>
  </si>
  <si>
    <t>사설학원  Private Institute</t>
    <phoneticPr fontId="8" type="noConversion"/>
  </si>
  <si>
    <t>독서실 Reading room</t>
    <phoneticPr fontId="8" type="noConversion"/>
  </si>
  <si>
    <t>학      원      수 Number of institutions</t>
    <phoneticPr fontId="8" type="noConversion"/>
  </si>
  <si>
    <t>수 강 자 수</t>
    <phoneticPr fontId="8" type="noConversion"/>
  </si>
  <si>
    <t>이 수 자 수</t>
    <phoneticPr fontId="8" type="noConversion"/>
  </si>
  <si>
    <t>강 사 수</t>
    <phoneticPr fontId="8" type="noConversion"/>
  </si>
  <si>
    <t>강의실수</t>
    <phoneticPr fontId="8" type="noConversion"/>
  </si>
  <si>
    <t>실    험
실습실수</t>
    <phoneticPr fontId="8" type="noConversion"/>
  </si>
  <si>
    <t>사무실
수</t>
    <phoneticPr fontId="8" type="noConversion"/>
  </si>
  <si>
    <t>열람
좌석수</t>
    <phoneticPr fontId="8" type="noConversion"/>
  </si>
  <si>
    <t>독서실수</t>
    <phoneticPr fontId="8" type="noConversion"/>
  </si>
  <si>
    <t>열람실수</t>
    <phoneticPr fontId="8" type="noConversion"/>
  </si>
  <si>
    <t>열람좌석수</t>
    <phoneticPr fontId="8" type="noConversion"/>
  </si>
  <si>
    <t xml:space="preserve">Year 
</t>
    <phoneticPr fontId="36" type="noConversion"/>
  </si>
  <si>
    <t xml:space="preserve">학교교과 교습학원 
Tutoring school curriculum </t>
    <phoneticPr fontId="46" type="noConversion"/>
  </si>
  <si>
    <t>평생직업 교육학원 
Continuing Education</t>
    <phoneticPr fontId="46" type="noConversion"/>
  </si>
  <si>
    <t>Attendants</t>
    <phoneticPr fontId="8" type="noConversion"/>
  </si>
  <si>
    <t>Course completed</t>
    <phoneticPr fontId="8" type="noConversion"/>
  </si>
  <si>
    <t>Instructors</t>
    <phoneticPr fontId="8" type="noConversion"/>
  </si>
  <si>
    <t>합계</t>
    <phoneticPr fontId="8" type="noConversion"/>
  </si>
  <si>
    <t>소계</t>
    <phoneticPr fontId="8" type="noConversion"/>
  </si>
  <si>
    <t>입시
검정
및보습
Admission &amp; Supplemental course</t>
    <phoneticPr fontId="46" type="noConversion"/>
  </si>
  <si>
    <t>국제화
International</t>
    <phoneticPr fontId="46" type="noConversion"/>
  </si>
  <si>
    <t>예능
Arts</t>
    <phoneticPr fontId="46" type="noConversion"/>
  </si>
  <si>
    <t>특수
교육
Special</t>
    <phoneticPr fontId="46" type="noConversion"/>
  </si>
  <si>
    <t>기타
Others</t>
    <phoneticPr fontId="46" type="noConversion"/>
  </si>
  <si>
    <t>직업
기술
Occupational skills</t>
    <phoneticPr fontId="46" type="noConversion"/>
  </si>
  <si>
    <t>국제화International</t>
    <phoneticPr fontId="46" type="noConversion"/>
  </si>
  <si>
    <t>인문
사회Liberal arts &amp; social sciences</t>
    <phoneticPr fontId="46" type="noConversion"/>
  </si>
  <si>
    <t>기예Crafts</t>
    <phoneticPr fontId="46" type="noConversion"/>
  </si>
  <si>
    <t xml:space="preserve">계
</t>
    <phoneticPr fontId="8" type="noConversion"/>
  </si>
  <si>
    <t xml:space="preserve">여
</t>
    <phoneticPr fontId="8" type="noConversion"/>
  </si>
  <si>
    <t>Sub-</t>
    <phoneticPr fontId="8" type="noConversion"/>
  </si>
  <si>
    <t>Class-
rooms</t>
    <phoneticPr fontId="8" type="noConversion"/>
  </si>
  <si>
    <t>Labor-
atories</t>
    <phoneticPr fontId="8" type="noConversion"/>
  </si>
  <si>
    <t>offices</t>
    <phoneticPr fontId="8" type="noConversion"/>
  </si>
  <si>
    <t>Seats</t>
    <phoneticPr fontId="8" type="noConversion"/>
  </si>
  <si>
    <t>Reading rooms</t>
    <phoneticPr fontId="8" type="noConversion"/>
  </si>
  <si>
    <t>total</t>
    <phoneticPr fontId="8" type="noConversion"/>
  </si>
  <si>
    <t>Rooms</t>
    <phoneticPr fontId="8" type="noConversion"/>
  </si>
  <si>
    <t>Seats</t>
    <phoneticPr fontId="8" type="noConversion"/>
  </si>
  <si>
    <t>자료 : 충청남도교육청『충남교육통계연보』</t>
    <phoneticPr fontId="8" type="noConversion"/>
  </si>
  <si>
    <t>Source : Chungcheongnam-do Office of Education『The Statistical Yearbook of Education』</t>
    <phoneticPr fontId="8" type="noConversion"/>
  </si>
  <si>
    <r>
      <t xml:space="preserve">5-2.  </t>
    </r>
    <r>
      <rPr>
        <b/>
        <sz val="16"/>
        <rFont val="바탕"/>
        <family val="1"/>
        <charset val="129"/>
      </rPr>
      <t>일반계</t>
    </r>
    <r>
      <rPr>
        <b/>
        <sz val="16"/>
        <rFont val="바탕"/>
        <family val="1"/>
        <charset val="129"/>
      </rPr>
      <t>고등학교</t>
    </r>
    <r>
      <rPr>
        <b/>
        <sz val="16"/>
        <rFont val="Times New Roman"/>
        <family val="1"/>
      </rPr>
      <t xml:space="preserve"> (</t>
    </r>
    <r>
      <rPr>
        <b/>
        <sz val="16"/>
        <rFont val="바탕"/>
        <family val="1"/>
        <charset val="129"/>
      </rPr>
      <t>사립</t>
    </r>
    <r>
      <rPr>
        <b/>
        <sz val="16"/>
        <rFont val="Times New Roman"/>
        <family val="1"/>
      </rPr>
      <t>)</t>
    </r>
    <phoneticPr fontId="8" type="noConversion"/>
  </si>
  <si>
    <t>5-2. General High Schools (Private)</t>
    <phoneticPr fontId="8" type="noConversion"/>
  </si>
  <si>
    <t>단위 : 개, 명, 천㎡</t>
    <phoneticPr fontId="8" type="noConversion"/>
  </si>
  <si>
    <t xml:space="preserve">매년 4월 1일 기준 </t>
    <phoneticPr fontId="8" type="noConversion"/>
  </si>
  <si>
    <t>As of Apr. 1.</t>
    <phoneticPr fontId="8" type="noConversion"/>
  </si>
  <si>
    <t>Unit : number, person, 1,000㎡</t>
    <phoneticPr fontId="8" type="noConversion"/>
  </si>
  <si>
    <t xml:space="preserve">연    별
학 교 별 </t>
    <phoneticPr fontId="8" type="noConversion"/>
  </si>
  <si>
    <t>학 급 수</t>
    <phoneticPr fontId="8" type="noConversion"/>
  </si>
  <si>
    <t>학   생   수</t>
    <phoneticPr fontId="8" type="noConversion"/>
  </si>
  <si>
    <t>교   원   수</t>
    <phoneticPr fontId="8" type="noConversion"/>
  </si>
  <si>
    <t>사 무 직 원 수</t>
    <phoneticPr fontId="8" type="noConversion"/>
  </si>
  <si>
    <t>졸  업  자  현  황 
Graduation</t>
    <phoneticPr fontId="8" type="noConversion"/>
  </si>
  <si>
    <t>입  학  자  현  황 
Entrance</t>
    <phoneticPr fontId="8" type="noConversion"/>
  </si>
  <si>
    <t>교  지
면  적</t>
    <phoneticPr fontId="8" type="noConversion"/>
  </si>
  <si>
    <t>건  물
면  적</t>
    <phoneticPr fontId="8" type="noConversion"/>
  </si>
  <si>
    <t>보통교실수
Classrooms</t>
    <phoneticPr fontId="8" type="noConversion"/>
  </si>
  <si>
    <t xml:space="preserve">Year
School </t>
    <phoneticPr fontId="36" type="noConversion"/>
  </si>
  <si>
    <t>입학정원</t>
    <phoneticPr fontId="8" type="noConversion"/>
  </si>
  <si>
    <t>입학자수</t>
    <phoneticPr fontId="8" type="noConversion"/>
  </si>
  <si>
    <t>Number of
schools</t>
    <phoneticPr fontId="8" type="noConversion"/>
  </si>
  <si>
    <t>No. of
Classrooms</t>
    <phoneticPr fontId="8" type="noConversion"/>
  </si>
  <si>
    <t>Entrants to 
higher school</t>
    <phoneticPr fontId="8" type="noConversion"/>
  </si>
  <si>
    <t>Admission
quota</t>
    <phoneticPr fontId="8" type="noConversion"/>
  </si>
  <si>
    <t>Entrants</t>
    <phoneticPr fontId="8" type="noConversion"/>
  </si>
  <si>
    <t>School
land area</t>
    <phoneticPr fontId="8" type="noConversion"/>
  </si>
  <si>
    <t>Building
area</t>
    <phoneticPr fontId="8" type="noConversion"/>
  </si>
  <si>
    <t>홍주고교</t>
    <phoneticPr fontId="36" type="noConversion"/>
  </si>
  <si>
    <t>Hongju</t>
    <phoneticPr fontId="36" type="noConversion"/>
  </si>
  <si>
    <t>광천고교</t>
    <phoneticPr fontId="36" type="noConversion"/>
  </si>
  <si>
    <t>Gwangcheon</t>
    <phoneticPr fontId="36" type="noConversion"/>
  </si>
  <si>
    <t>삼육고교</t>
  </si>
  <si>
    <t>Samyook</t>
  </si>
  <si>
    <t>자료 : 충청남도교육청『충남교육통계연보』</t>
  </si>
  <si>
    <t>Source : Chungcheongnam-do Office of Education『The Statistical Yearbook of Education』</t>
  </si>
  <si>
    <t xml:space="preserve"> </t>
    <phoneticPr fontId="8" type="noConversion"/>
  </si>
  <si>
    <r>
      <t xml:space="preserve">6.  </t>
    </r>
    <r>
      <rPr>
        <b/>
        <sz val="16"/>
        <rFont val="바탕"/>
        <family val="1"/>
        <charset val="129"/>
      </rPr>
      <t>특성화고등학교</t>
    </r>
    <r>
      <rPr>
        <b/>
        <sz val="16"/>
        <rFont val="Times New Roman"/>
        <family val="1"/>
      </rPr>
      <t xml:space="preserve"> (</t>
    </r>
    <r>
      <rPr>
        <b/>
        <sz val="16"/>
        <rFont val="바탕"/>
        <family val="1"/>
        <charset val="129"/>
      </rPr>
      <t>국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·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공립</t>
    </r>
    <r>
      <rPr>
        <b/>
        <sz val="16"/>
        <rFont val="Times New Roman"/>
        <family val="1"/>
      </rPr>
      <t>)</t>
    </r>
    <phoneticPr fontId="8" type="noConversion"/>
  </si>
  <si>
    <t>6.  특성화고등학교 (국 · 공립)</t>
  </si>
  <si>
    <t>단위 : 개, 명, 천㎡</t>
    <phoneticPr fontId="8" type="noConversion"/>
  </si>
  <si>
    <t xml:space="preserve">매년 4월 1일 기준 </t>
    <phoneticPr fontId="8" type="noConversion"/>
  </si>
  <si>
    <t xml:space="preserve">As of Apr. 1. </t>
    <phoneticPr fontId="8" type="noConversion"/>
  </si>
  <si>
    <t>Unit : number, person, 1,000㎡</t>
    <phoneticPr fontId="8" type="noConversion"/>
  </si>
  <si>
    <t xml:space="preserve">연    별
학 교 별 </t>
    <phoneticPr fontId="8" type="noConversion"/>
  </si>
  <si>
    <t>학 급 수</t>
    <phoneticPr fontId="8" type="noConversion"/>
  </si>
  <si>
    <t>학   생   수</t>
    <phoneticPr fontId="8" type="noConversion"/>
  </si>
  <si>
    <t>교   원   수</t>
    <phoneticPr fontId="8" type="noConversion"/>
  </si>
  <si>
    <t>사 무 직 원 수</t>
    <phoneticPr fontId="8" type="noConversion"/>
  </si>
  <si>
    <t>졸  업  자  현  황 
Graduation</t>
    <phoneticPr fontId="8" type="noConversion"/>
  </si>
  <si>
    <t>입  학  자  현  황 
Entrance</t>
    <phoneticPr fontId="8" type="noConversion"/>
  </si>
  <si>
    <t xml:space="preserve">교  지
면  적 </t>
    <phoneticPr fontId="8" type="noConversion"/>
  </si>
  <si>
    <t>건  물
면  적</t>
    <phoneticPr fontId="8" type="noConversion"/>
  </si>
  <si>
    <t>보통교실수
Classrooms</t>
    <phoneticPr fontId="8" type="noConversion"/>
  </si>
  <si>
    <t xml:space="preserve">Year
School </t>
    <phoneticPr fontId="36" type="noConversion"/>
  </si>
  <si>
    <t>입학정원</t>
    <phoneticPr fontId="8" type="noConversion"/>
  </si>
  <si>
    <t>입 학 자</t>
    <phoneticPr fontId="8" type="noConversion"/>
  </si>
  <si>
    <t>Number of
schools</t>
    <phoneticPr fontId="8" type="noConversion"/>
  </si>
  <si>
    <t>No. of
Classrooms</t>
    <phoneticPr fontId="8" type="noConversion"/>
  </si>
  <si>
    <t>Entrants to 
higher school</t>
    <phoneticPr fontId="8" type="noConversion"/>
  </si>
  <si>
    <t>Admission
quota</t>
    <phoneticPr fontId="8" type="noConversion"/>
  </si>
  <si>
    <t>Entrants</t>
    <phoneticPr fontId="8" type="noConversion"/>
  </si>
  <si>
    <t>School
land area</t>
    <phoneticPr fontId="8" type="noConversion"/>
  </si>
  <si>
    <t>Building
area</t>
    <phoneticPr fontId="8" type="noConversion"/>
  </si>
  <si>
    <t>광천제일고</t>
    <phoneticPr fontId="36" type="noConversion"/>
  </si>
  <si>
    <t>Kwang Chon Jeil</t>
    <phoneticPr fontId="36" type="noConversion"/>
  </si>
  <si>
    <t>홍성공업고</t>
    <phoneticPr fontId="36" type="noConversion"/>
  </si>
  <si>
    <t>Hongseong Technical</t>
    <phoneticPr fontId="8" type="noConversion"/>
  </si>
  <si>
    <t>자료 : 충청남도교육청『충남교육통계연보』</t>
    <phoneticPr fontId="8" type="noConversion"/>
  </si>
  <si>
    <t xml:space="preserve"> </t>
    <phoneticPr fontId="8" type="noConversion"/>
  </si>
  <si>
    <r>
      <t xml:space="preserve">7.  </t>
    </r>
    <r>
      <rPr>
        <b/>
        <sz val="16"/>
        <rFont val="바탕"/>
        <family val="1"/>
        <charset val="129"/>
      </rPr>
      <t>기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타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학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교</t>
    </r>
    <phoneticPr fontId="8" type="noConversion"/>
  </si>
  <si>
    <t>7. Other Schools</t>
    <phoneticPr fontId="8" type="noConversion"/>
  </si>
  <si>
    <t>단위 : 개, 명, 천㎡</t>
    <phoneticPr fontId="8" type="noConversion"/>
  </si>
  <si>
    <t xml:space="preserve">매년 4월 1일 기준 </t>
    <phoneticPr fontId="8" type="noConversion"/>
  </si>
  <si>
    <t>Unit : number, person, 1,000㎡</t>
    <phoneticPr fontId="8" type="noConversion"/>
  </si>
  <si>
    <t xml:space="preserve">연    별
학 교 별 </t>
    <phoneticPr fontId="8" type="noConversion"/>
  </si>
  <si>
    <t>학  교  수</t>
    <phoneticPr fontId="8" type="noConversion"/>
  </si>
  <si>
    <t>학 급 수</t>
    <phoneticPr fontId="8" type="noConversion"/>
  </si>
  <si>
    <t>학   생   수</t>
    <phoneticPr fontId="8" type="noConversion"/>
  </si>
  <si>
    <t>교   원   수</t>
    <phoneticPr fontId="8" type="noConversion"/>
  </si>
  <si>
    <t>사 무 직 원 수</t>
    <phoneticPr fontId="8" type="noConversion"/>
  </si>
  <si>
    <t>졸업자현황</t>
    <phoneticPr fontId="8" type="noConversion"/>
  </si>
  <si>
    <t>입학자</t>
    <phoneticPr fontId="8" type="noConversion"/>
  </si>
  <si>
    <t>교  지
면  적</t>
    <phoneticPr fontId="8" type="noConversion"/>
  </si>
  <si>
    <t>건  물
면  적</t>
    <phoneticPr fontId="8" type="noConversion"/>
  </si>
  <si>
    <t xml:space="preserve">보통교실수
</t>
    <phoneticPr fontId="8" type="noConversion"/>
  </si>
  <si>
    <t xml:space="preserve">Year
School </t>
    <phoneticPr fontId="36" type="noConversion"/>
  </si>
  <si>
    <t>No. of
Classes</t>
    <phoneticPr fontId="8" type="noConversion"/>
  </si>
  <si>
    <t>Staffs</t>
    <phoneticPr fontId="8" type="noConversion"/>
  </si>
  <si>
    <t>Graduation</t>
    <phoneticPr fontId="8" type="noConversion"/>
  </si>
  <si>
    <t xml:space="preserve">No. of </t>
    <phoneticPr fontId="8" type="noConversion"/>
  </si>
  <si>
    <t>인   가</t>
    <phoneticPr fontId="8" type="noConversion"/>
  </si>
  <si>
    <t>편   성</t>
    <phoneticPr fontId="8" type="noConversion"/>
  </si>
  <si>
    <t>진학자</t>
    <phoneticPr fontId="8" type="noConversion"/>
  </si>
  <si>
    <t>Entrants</t>
    <phoneticPr fontId="8" type="noConversion"/>
  </si>
  <si>
    <t>Classrooms</t>
    <phoneticPr fontId="8" type="noConversion"/>
  </si>
  <si>
    <t>school</t>
    <phoneticPr fontId="8" type="noConversion"/>
  </si>
  <si>
    <t>Sanction</t>
    <phoneticPr fontId="8" type="noConversion"/>
  </si>
  <si>
    <t>Organiza-
tion</t>
    <phoneticPr fontId="8" type="noConversion"/>
  </si>
  <si>
    <t>Entrants to
higher 
school</t>
    <phoneticPr fontId="8" type="noConversion"/>
  </si>
  <si>
    <t>School
land area</t>
    <phoneticPr fontId="8" type="noConversion"/>
  </si>
  <si>
    <t>Building
area</t>
    <phoneticPr fontId="8" type="noConversion"/>
  </si>
  <si>
    <t>풀무고</t>
    <phoneticPr fontId="36" type="noConversion"/>
  </si>
  <si>
    <t>Pulmoo</t>
    <phoneticPr fontId="8" type="noConversion"/>
  </si>
  <si>
    <t>홍성방송
통신고</t>
    <phoneticPr fontId="36" type="noConversion"/>
  </si>
  <si>
    <t>Air and 
Correspondence
high school</t>
    <phoneticPr fontId="8" type="noConversion"/>
  </si>
  <si>
    <t xml:space="preserve">자료 : 충청남도교육청『충남교육통계연보』, 각 학교 </t>
    <phoneticPr fontId="8" type="noConversion"/>
  </si>
  <si>
    <t>Source : Each High Schools</t>
    <phoneticPr fontId="8" type="noConversion"/>
  </si>
  <si>
    <r>
      <t xml:space="preserve">5-1.  </t>
    </r>
    <r>
      <rPr>
        <b/>
        <sz val="16"/>
        <rFont val="바탕"/>
        <family val="1"/>
        <charset val="129"/>
      </rPr>
      <t>일반계</t>
    </r>
    <r>
      <rPr>
        <b/>
        <sz val="16"/>
        <rFont val="바탕"/>
        <family val="1"/>
        <charset val="129"/>
      </rPr>
      <t>고등학교</t>
    </r>
    <r>
      <rPr>
        <b/>
        <sz val="16"/>
        <rFont val="Times New Roman"/>
        <family val="1"/>
      </rPr>
      <t xml:space="preserve"> (</t>
    </r>
    <r>
      <rPr>
        <b/>
        <sz val="16"/>
        <rFont val="바탕"/>
        <family val="1"/>
        <charset val="129"/>
      </rPr>
      <t>국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·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공립</t>
    </r>
    <r>
      <rPr>
        <b/>
        <sz val="16"/>
        <rFont val="Times New Roman"/>
        <family val="1"/>
      </rPr>
      <t>)</t>
    </r>
    <phoneticPr fontId="8" type="noConversion"/>
  </si>
  <si>
    <t>5-1. General High Schools (National and Public)</t>
    <phoneticPr fontId="8" type="noConversion"/>
  </si>
  <si>
    <t>단위 : 개, 명, 천㎡</t>
    <phoneticPr fontId="8" type="noConversion"/>
  </si>
  <si>
    <t xml:space="preserve">매년 4월 1일 기준 </t>
    <phoneticPr fontId="8" type="noConversion"/>
  </si>
  <si>
    <t xml:space="preserve">As of Apr. 1. </t>
    <phoneticPr fontId="8" type="noConversion"/>
  </si>
  <si>
    <t>Unit : number, person, 1,000㎡</t>
    <phoneticPr fontId="8" type="noConversion"/>
  </si>
  <si>
    <t xml:space="preserve">연    별
학 교 별 </t>
    <phoneticPr fontId="8" type="noConversion"/>
  </si>
  <si>
    <t>학 급 수</t>
    <phoneticPr fontId="8" type="noConversion"/>
  </si>
  <si>
    <t>학   생   수</t>
    <phoneticPr fontId="8" type="noConversion"/>
  </si>
  <si>
    <t>교   원   수</t>
    <phoneticPr fontId="8" type="noConversion"/>
  </si>
  <si>
    <t>사 무 직 원 수</t>
    <phoneticPr fontId="8" type="noConversion"/>
  </si>
  <si>
    <t>졸  업  자  현  황 
Graduation</t>
    <phoneticPr fontId="8" type="noConversion"/>
  </si>
  <si>
    <t>입  학  자  현  황 
Entrance</t>
    <phoneticPr fontId="8" type="noConversion"/>
  </si>
  <si>
    <t>교  지
면  적</t>
    <phoneticPr fontId="8" type="noConversion"/>
  </si>
  <si>
    <t>건  물
면  적</t>
    <phoneticPr fontId="8" type="noConversion"/>
  </si>
  <si>
    <t>보통
교실수
Classrooms</t>
    <phoneticPr fontId="8" type="noConversion"/>
  </si>
  <si>
    <t xml:space="preserve">Year
School </t>
    <phoneticPr fontId="36" type="noConversion"/>
  </si>
  <si>
    <t>입학정원</t>
    <phoneticPr fontId="8" type="noConversion"/>
  </si>
  <si>
    <t>입 학 자</t>
    <phoneticPr fontId="8" type="noConversion"/>
  </si>
  <si>
    <t>Number of
schools</t>
    <phoneticPr fontId="8" type="noConversion"/>
  </si>
  <si>
    <t>No. of
Classrooms</t>
    <phoneticPr fontId="8" type="noConversion"/>
  </si>
  <si>
    <t>Entrants to 
higher school</t>
    <phoneticPr fontId="8" type="noConversion"/>
  </si>
  <si>
    <t>Admission
quota</t>
    <phoneticPr fontId="8" type="noConversion"/>
  </si>
  <si>
    <t>Entrants</t>
    <phoneticPr fontId="8" type="noConversion"/>
  </si>
  <si>
    <t>School
land area</t>
    <phoneticPr fontId="8" type="noConversion"/>
  </si>
  <si>
    <t>Building
area</t>
    <phoneticPr fontId="8" type="noConversion"/>
  </si>
  <si>
    <t>홍성고교</t>
    <phoneticPr fontId="36" type="noConversion"/>
  </si>
  <si>
    <t>Hongseong</t>
    <phoneticPr fontId="36" type="noConversion"/>
  </si>
  <si>
    <t>홍성여고</t>
    <phoneticPr fontId="36" type="noConversion"/>
  </si>
  <si>
    <t>Hongseong Girls'</t>
    <phoneticPr fontId="8" type="noConversion"/>
  </si>
  <si>
    <t>갈산고교</t>
    <phoneticPr fontId="36" type="noConversion"/>
  </si>
  <si>
    <t>Galsan</t>
    <phoneticPr fontId="8" type="noConversion"/>
  </si>
  <si>
    <t>자료 : 충청남도교육청『충남교육통계연보』</t>
    <phoneticPr fontId="8" type="noConversion"/>
  </si>
  <si>
    <r>
      <t xml:space="preserve">8.  </t>
    </r>
    <r>
      <rPr>
        <b/>
        <sz val="16"/>
        <rFont val="바탕"/>
        <family val="1"/>
        <charset val="129"/>
      </rPr>
      <t>전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문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대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학</t>
    </r>
    <phoneticPr fontId="8" type="noConversion"/>
  </si>
  <si>
    <t>8. Junior Colleges</t>
    <phoneticPr fontId="8" type="noConversion"/>
  </si>
  <si>
    <r>
      <t xml:space="preserve">8.  </t>
    </r>
    <r>
      <rPr>
        <b/>
        <sz val="16"/>
        <rFont val="바탕"/>
        <family val="1"/>
        <charset val="129"/>
      </rPr>
      <t>전문대학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및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대학</t>
    </r>
    <phoneticPr fontId="8" type="noConversion"/>
  </si>
  <si>
    <t>8. Junior College and College</t>
    <phoneticPr fontId="8" type="noConversion"/>
  </si>
  <si>
    <t>단위 : 개, 명, 천㎡</t>
    <phoneticPr fontId="8" type="noConversion"/>
  </si>
  <si>
    <t>Unit : number, person, 1,000㎡</t>
    <phoneticPr fontId="8" type="noConversion"/>
  </si>
  <si>
    <t>연    별
학 교 별</t>
    <phoneticPr fontId="8" type="noConversion"/>
  </si>
  <si>
    <t>학교수</t>
    <phoneticPr fontId="8" type="noConversion"/>
  </si>
  <si>
    <t>학과수</t>
    <phoneticPr fontId="8" type="noConversion"/>
  </si>
  <si>
    <t>학   생   수</t>
    <phoneticPr fontId="8" type="noConversion"/>
  </si>
  <si>
    <t>졸  업  자  현  황</t>
    <phoneticPr fontId="8" type="noConversion"/>
  </si>
  <si>
    <t>입 학 자 현 황</t>
    <phoneticPr fontId="8" type="noConversion"/>
  </si>
  <si>
    <t>교  지
면  적</t>
    <phoneticPr fontId="8" type="noConversion"/>
  </si>
  <si>
    <t>건  물
면  적</t>
    <phoneticPr fontId="8" type="noConversion"/>
  </si>
  <si>
    <t>Year
College</t>
    <phoneticPr fontId="8" type="noConversion"/>
  </si>
  <si>
    <t>Students</t>
    <phoneticPr fontId="8" type="noConversion"/>
  </si>
  <si>
    <t>Clerical staffs</t>
    <phoneticPr fontId="8" type="noConversion"/>
  </si>
  <si>
    <t>Graduation</t>
    <phoneticPr fontId="8" type="noConversion"/>
  </si>
  <si>
    <t>Entrance</t>
    <phoneticPr fontId="8" type="noConversion"/>
  </si>
  <si>
    <t>No. of
schools</t>
    <phoneticPr fontId="8" type="noConversion"/>
  </si>
  <si>
    <t>No. of
depart-
ments</t>
    <phoneticPr fontId="8" type="noConversion"/>
  </si>
  <si>
    <t>남</t>
    <phoneticPr fontId="8" type="noConversion"/>
  </si>
  <si>
    <t>졸 업 자</t>
    <phoneticPr fontId="8" type="noConversion"/>
  </si>
  <si>
    <t>진 학 자</t>
    <phoneticPr fontId="8" type="noConversion"/>
  </si>
  <si>
    <t>취업자수</t>
    <phoneticPr fontId="8" type="noConversion"/>
  </si>
  <si>
    <t>입대자수</t>
    <phoneticPr fontId="8" type="noConversion"/>
  </si>
  <si>
    <t>입학</t>
    <phoneticPr fontId="8" type="noConversion"/>
  </si>
  <si>
    <t>입학자수</t>
    <phoneticPr fontId="8" type="noConversion"/>
  </si>
  <si>
    <t>Entrants
to higher 
school</t>
    <phoneticPr fontId="8" type="noConversion"/>
  </si>
  <si>
    <t>Military 
served</t>
    <phoneticPr fontId="8" type="noConversion"/>
  </si>
  <si>
    <t>지원자수</t>
    <phoneticPr fontId="8" type="noConversion"/>
  </si>
  <si>
    <t>School 
land area</t>
    <phoneticPr fontId="8" type="noConversion"/>
  </si>
  <si>
    <t>Building
area</t>
    <phoneticPr fontId="8" type="noConversion"/>
  </si>
  <si>
    <t>Graduates</t>
    <phoneticPr fontId="8" type="noConversion"/>
  </si>
  <si>
    <t>Employed</t>
    <phoneticPr fontId="8" type="noConversion"/>
  </si>
  <si>
    <t>Applicants</t>
    <phoneticPr fontId="8" type="noConversion"/>
  </si>
  <si>
    <t>Entrants</t>
    <phoneticPr fontId="8" type="noConversion"/>
  </si>
  <si>
    <t>혜전대학교</t>
    <phoneticPr fontId="8" type="noConversion"/>
  </si>
  <si>
    <t>Hyejeon 
College</t>
    <phoneticPr fontId="8" type="noConversion"/>
  </si>
  <si>
    <r>
      <t>한국폴리텍Ⅳ
 대학홍성캠퍼스</t>
    </r>
    <r>
      <rPr>
        <vertAlign val="superscript"/>
        <sz val="10"/>
        <rFont val="돋움체"/>
        <family val="3"/>
        <charset val="129"/>
      </rPr>
      <t>1)</t>
    </r>
    <phoneticPr fontId="8" type="noConversion"/>
  </si>
  <si>
    <t xml:space="preserve">Hongseong Campus of Korea Polytechnic IV </t>
  </si>
  <si>
    <t xml:space="preserve"> ○「교육통계연보」 이외의 각 대학자료를 수집하여 대학별로 작성 Data collected from colleges in addition to 'Yearly Education Statistics Report' and compiled 
      for each college
 ○ 교지는 대지와 체육장의 합계  School land area is sum of building area and outdoor recreation area
 ○ 건물은 보통 및 특별교실, 관리실, 기타의 합계 Building area in general is sum of general and special classrooms, management office, and other
 ○ 교원수는 전임교원 Number of teachers refer to permanent teachers
 ○ 사무직원수:계약직제외 Number of clearical staffs excludes contracted workers</t>
    <phoneticPr fontId="8" type="noConversion"/>
  </si>
  <si>
    <t>주1) : 홍성기능대학이 한국폴리텍Ⅳ대학 홍성캠퍼스로 교명변경 
자료 : 각 대학</t>
    <phoneticPr fontId="8" type="noConversion"/>
  </si>
  <si>
    <t xml:space="preserve">Note1) : Hongseong Campus of Korea Polytechnic IV 
 Source : Each Colleges
</t>
    <phoneticPr fontId="8" type="noConversion"/>
  </si>
  <si>
    <r>
      <t xml:space="preserve">9.  </t>
    </r>
    <r>
      <rPr>
        <b/>
        <sz val="16"/>
        <rFont val="바탕"/>
        <family val="1"/>
        <charset val="129"/>
      </rPr>
      <t>대</t>
    </r>
    <r>
      <rPr>
        <b/>
        <sz val="16"/>
        <rFont val="Times New Roman"/>
        <family val="1"/>
      </rPr>
      <t xml:space="preserve">     </t>
    </r>
    <r>
      <rPr>
        <b/>
        <sz val="16"/>
        <rFont val="바탕"/>
        <family val="1"/>
        <charset val="129"/>
      </rPr>
      <t>학</t>
    </r>
    <r>
      <rPr>
        <b/>
        <sz val="16"/>
        <rFont val="Times New Roman"/>
        <family val="1"/>
      </rPr>
      <t xml:space="preserve">     </t>
    </r>
    <r>
      <rPr>
        <b/>
        <sz val="16"/>
        <rFont val="바탕"/>
        <family val="1"/>
        <charset val="129"/>
      </rPr>
      <t>교</t>
    </r>
    <phoneticPr fontId="8" type="noConversion"/>
  </si>
  <si>
    <t>9. University</t>
    <phoneticPr fontId="8" type="noConversion"/>
  </si>
  <si>
    <t>단위 : 개, 명, 천㎡</t>
    <phoneticPr fontId="8" type="noConversion"/>
  </si>
  <si>
    <t>매년 4월 1일 기준</t>
    <phoneticPr fontId="8" type="noConversion"/>
  </si>
  <si>
    <t>As of Apr. 1.</t>
    <phoneticPr fontId="8" type="noConversion"/>
  </si>
  <si>
    <t>Unit : number, person, 1,000㎡</t>
    <phoneticPr fontId="8" type="noConversion"/>
  </si>
  <si>
    <t>연    별
학 교 별</t>
    <phoneticPr fontId="8" type="noConversion"/>
  </si>
  <si>
    <t>대학수</t>
    <phoneticPr fontId="8" type="noConversion"/>
  </si>
  <si>
    <t>단  과
대학수</t>
    <phoneticPr fontId="8" type="noConversion"/>
  </si>
  <si>
    <t>학 과
(학부)
수</t>
    <phoneticPr fontId="8" type="noConversion"/>
  </si>
  <si>
    <t xml:space="preserve">학   생   수 </t>
    <phoneticPr fontId="8" type="noConversion"/>
  </si>
  <si>
    <t>교   원   수</t>
    <phoneticPr fontId="8" type="noConversion"/>
  </si>
  <si>
    <t>사 무 직 원 수</t>
    <phoneticPr fontId="8" type="noConversion"/>
  </si>
  <si>
    <t>졸  업  자  현  황</t>
    <phoneticPr fontId="8" type="noConversion"/>
  </si>
  <si>
    <t>입 학 자 현 황</t>
    <phoneticPr fontId="8" type="noConversion"/>
  </si>
  <si>
    <t>교  지 
면  적</t>
    <phoneticPr fontId="8" type="noConversion"/>
  </si>
  <si>
    <t>건  물
면  적</t>
    <phoneticPr fontId="8" type="noConversion"/>
  </si>
  <si>
    <t>Year
University</t>
    <phoneticPr fontId="8" type="noConversion"/>
  </si>
  <si>
    <t>Students</t>
    <phoneticPr fontId="8" type="noConversion"/>
  </si>
  <si>
    <t>Teachers</t>
    <phoneticPr fontId="8" type="noConversion"/>
  </si>
  <si>
    <t>Clerical Staff</t>
    <phoneticPr fontId="8" type="noConversion"/>
  </si>
  <si>
    <t>Graduation</t>
    <phoneticPr fontId="8" type="noConversion"/>
  </si>
  <si>
    <t>Entrance</t>
    <phoneticPr fontId="8" type="noConversion"/>
  </si>
  <si>
    <t>Number</t>
    <phoneticPr fontId="8" type="noConversion"/>
  </si>
  <si>
    <t>No. of
colleges</t>
    <phoneticPr fontId="8" type="noConversion"/>
  </si>
  <si>
    <t>No. of
depart-
ments</t>
    <phoneticPr fontId="8" type="noConversion"/>
  </si>
  <si>
    <t>남</t>
    <phoneticPr fontId="8" type="noConversion"/>
  </si>
  <si>
    <t>졸 업 자</t>
    <phoneticPr fontId="8" type="noConversion"/>
  </si>
  <si>
    <t>진 학 자</t>
    <phoneticPr fontId="8" type="noConversion"/>
  </si>
  <si>
    <t>취업자수</t>
    <phoneticPr fontId="8" type="noConversion"/>
  </si>
  <si>
    <t>입대자수</t>
    <phoneticPr fontId="8" type="noConversion"/>
  </si>
  <si>
    <t>입    학
지원자수</t>
    <phoneticPr fontId="8" type="noConversion"/>
  </si>
  <si>
    <t>입학자수</t>
    <phoneticPr fontId="8" type="noConversion"/>
  </si>
  <si>
    <t>Entrants 
to higher 
school</t>
    <phoneticPr fontId="8" type="noConversion"/>
  </si>
  <si>
    <t>Military 
served</t>
    <phoneticPr fontId="8" type="noConversion"/>
  </si>
  <si>
    <t>School
land area</t>
    <phoneticPr fontId="8" type="noConversion"/>
  </si>
  <si>
    <t>Building</t>
    <phoneticPr fontId="8" type="noConversion"/>
  </si>
  <si>
    <t>Male</t>
    <phoneticPr fontId="8" type="noConversion"/>
  </si>
  <si>
    <t>Employed</t>
    <phoneticPr fontId="8" type="noConversion"/>
  </si>
  <si>
    <t>Applicants</t>
    <phoneticPr fontId="8" type="noConversion"/>
  </si>
  <si>
    <t>Entrants</t>
    <phoneticPr fontId="8" type="noConversion"/>
  </si>
  <si>
    <t>area</t>
    <phoneticPr fontId="8" type="noConversion"/>
  </si>
  <si>
    <t>청운
대학교</t>
    <phoneticPr fontId="8" type="noConversion"/>
  </si>
  <si>
    <t>Chungwoon 
University</t>
    <phoneticPr fontId="8" type="noConversion"/>
  </si>
  <si>
    <t xml:space="preserve"> ○「교육통계연보」 이외의 각 대학자료를 수집하여 대학별로 작성 Data collected from colleges in addition to 'Yearly Education Statistics Report' and compiled 
      for each college
 ○ 교지는 대지와 체육장의 합계  School land area is sum of building area and outdoor recreation area
 ○ 건물은 보통 및 특별교실, 관리실, 기타의 합계 Building area in general is sum of general and special classrooms, management office, and other
 ○ 교원수는 전임교원 Number of teachers refer to permanent teachers
 ○ 사무직원수:계약직제외 Number of clearical staffs excludes contracted workers</t>
    <phoneticPr fontId="8" type="noConversion"/>
  </si>
  <si>
    <t>자료: 각 대학교</t>
    <phoneticPr fontId="8" type="noConversion"/>
  </si>
  <si>
    <t>Source : Each Universities</t>
    <phoneticPr fontId="8" type="noConversion"/>
  </si>
  <si>
    <r>
      <t xml:space="preserve">10.   </t>
    </r>
    <r>
      <rPr>
        <b/>
        <sz val="16"/>
        <rFont val="바탕"/>
        <family val="1"/>
        <charset val="129"/>
      </rPr>
      <t>대</t>
    </r>
    <r>
      <rPr>
        <b/>
        <sz val="16"/>
        <rFont val="Times New Roman"/>
        <family val="1"/>
      </rPr>
      <t xml:space="preserve">    </t>
    </r>
    <r>
      <rPr>
        <b/>
        <sz val="16"/>
        <rFont val="바탕"/>
        <family val="1"/>
        <charset val="129"/>
      </rPr>
      <t>학</t>
    </r>
    <r>
      <rPr>
        <b/>
        <sz val="16"/>
        <rFont val="Times New Roman"/>
        <family val="1"/>
      </rPr>
      <t xml:space="preserve">    </t>
    </r>
    <r>
      <rPr>
        <b/>
        <sz val="16"/>
        <rFont val="바탕"/>
        <family val="1"/>
        <charset val="129"/>
      </rPr>
      <t>원</t>
    </r>
    <phoneticPr fontId="8" type="noConversion"/>
  </si>
  <si>
    <t>10. Graduate Schools</t>
    <phoneticPr fontId="8" type="noConversion"/>
  </si>
  <si>
    <t>단위 : 개, 명</t>
    <phoneticPr fontId="8" type="noConversion"/>
  </si>
  <si>
    <t>매년 4월 1일 기준</t>
    <phoneticPr fontId="8" type="noConversion"/>
  </si>
  <si>
    <t xml:space="preserve"> </t>
    <phoneticPr fontId="8" type="noConversion"/>
  </si>
  <si>
    <t>Unit : number, person</t>
    <phoneticPr fontId="8" type="noConversion"/>
  </si>
  <si>
    <t xml:space="preserve">연    별
학 교 별 </t>
    <phoneticPr fontId="8" type="noConversion"/>
  </si>
  <si>
    <t>대 학
원 수</t>
    <phoneticPr fontId="8" type="noConversion"/>
  </si>
  <si>
    <t>학   과   수 
Programs</t>
    <phoneticPr fontId="8" type="noConversion"/>
  </si>
  <si>
    <t>입 학 정 원 수 
Entrance quota</t>
    <phoneticPr fontId="8" type="noConversion"/>
  </si>
  <si>
    <t>석  사  과  정
학  생  수
Students in 
MD course</t>
    <phoneticPr fontId="8" type="noConversion"/>
  </si>
  <si>
    <t>박  사  과  정
학  생  수
Students in 
DD course</t>
    <phoneticPr fontId="8" type="noConversion"/>
  </si>
  <si>
    <t>교  원  수
Teachers</t>
    <phoneticPr fontId="8" type="noConversion"/>
  </si>
  <si>
    <t>사무직원수
Clerical staffs</t>
    <phoneticPr fontId="8" type="noConversion"/>
  </si>
  <si>
    <t>졸업자현황
Granted</t>
    <phoneticPr fontId="8" type="noConversion"/>
  </si>
  <si>
    <t>입  학  자  현  황   
Entrance</t>
    <phoneticPr fontId="8" type="noConversion"/>
  </si>
  <si>
    <t>Year
Graduate school</t>
    <phoneticPr fontId="36" type="noConversion"/>
  </si>
  <si>
    <t>석  사</t>
    <phoneticPr fontId="8" type="noConversion"/>
  </si>
  <si>
    <t>박  사</t>
    <phoneticPr fontId="8" type="noConversion"/>
  </si>
  <si>
    <t>석  사
과  정</t>
    <phoneticPr fontId="8" type="noConversion"/>
  </si>
  <si>
    <t>박  사
과  정</t>
    <phoneticPr fontId="8" type="noConversion"/>
  </si>
  <si>
    <t>석 사 과 정</t>
    <phoneticPr fontId="8" type="noConversion"/>
  </si>
  <si>
    <t>박 사 과 정</t>
    <phoneticPr fontId="8" type="noConversion"/>
  </si>
  <si>
    <t>MD</t>
    <phoneticPr fontId="8" type="noConversion"/>
  </si>
  <si>
    <t>DD</t>
    <phoneticPr fontId="8" type="noConversion"/>
  </si>
  <si>
    <t>No.</t>
    <phoneticPr fontId="8" type="noConversion"/>
  </si>
  <si>
    <t>남</t>
    <phoneticPr fontId="8" type="noConversion"/>
  </si>
  <si>
    <t>지원자</t>
    <phoneticPr fontId="8" type="noConversion"/>
  </si>
  <si>
    <t>입 학 자</t>
    <phoneticPr fontId="8" type="noConversion"/>
  </si>
  <si>
    <t>course</t>
    <phoneticPr fontId="8" type="noConversion"/>
  </si>
  <si>
    <t>Male</t>
    <phoneticPr fontId="8" type="noConversion"/>
  </si>
  <si>
    <t>Applica
-nts</t>
    <phoneticPr fontId="8" type="noConversion"/>
  </si>
  <si>
    <t>Entrants</t>
  </si>
  <si>
    <t>주) 2009년도에 5개 학과에서 19개 전공단위로 개편</t>
    <phoneticPr fontId="8" type="noConversion"/>
  </si>
  <si>
    <t>자료 : 청운대학교</t>
    <phoneticPr fontId="8" type="noConversion"/>
  </si>
  <si>
    <t>Source : Chungwoon University</t>
    <phoneticPr fontId="8" type="noConversion"/>
  </si>
  <si>
    <t xml:space="preserve"> </t>
    <phoneticPr fontId="8" type="noConversion"/>
  </si>
  <si>
    <r>
      <t xml:space="preserve">14.  </t>
    </r>
    <r>
      <rPr>
        <b/>
        <sz val="16"/>
        <rFont val="바탕"/>
        <family val="1"/>
        <charset val="129"/>
      </rPr>
      <t>대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학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도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서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관</t>
    </r>
    <phoneticPr fontId="8" type="noConversion"/>
  </si>
  <si>
    <t>14. Libraries of Colleges and Universities</t>
    <phoneticPr fontId="36" type="noConversion"/>
  </si>
  <si>
    <t>단위 : 개, 명, 권, 천원</t>
    <phoneticPr fontId="8" type="noConversion"/>
  </si>
  <si>
    <t>Unit : number, person, volume, 1,000 won</t>
    <phoneticPr fontId="8" type="noConversion"/>
  </si>
  <si>
    <t>연    별
 도서관별</t>
    <phoneticPr fontId="8" type="noConversion"/>
  </si>
  <si>
    <t>직  원  수</t>
    <phoneticPr fontId="8" type="noConversion"/>
  </si>
  <si>
    <t>도 서 관 수</t>
  </si>
  <si>
    <t>좌  석  수</t>
    <phoneticPr fontId="8" type="noConversion"/>
  </si>
  <si>
    <t>자  료  수</t>
    <phoneticPr fontId="8" type="noConversion"/>
  </si>
  <si>
    <t>연       간
이 용 자 수</t>
    <phoneticPr fontId="8" type="noConversion"/>
  </si>
  <si>
    <t>연       간
이 용 책 수</t>
    <phoneticPr fontId="8" type="noConversion"/>
  </si>
  <si>
    <t>예    산</t>
    <phoneticPr fontId="8" type="noConversion"/>
  </si>
  <si>
    <t>Year
Library</t>
    <phoneticPr fontId="8" type="noConversion"/>
  </si>
  <si>
    <t>Number  of
libraries</t>
    <phoneticPr fontId="36" type="noConversion"/>
  </si>
  <si>
    <t>Number of 
data</t>
    <phoneticPr fontId="8" type="noConversion"/>
  </si>
  <si>
    <t>도    서</t>
    <phoneticPr fontId="8" type="noConversion"/>
  </si>
  <si>
    <t>비 도 서</t>
    <phoneticPr fontId="8" type="noConversion"/>
  </si>
  <si>
    <t xml:space="preserve">Annual </t>
    <phoneticPr fontId="8" type="noConversion"/>
  </si>
  <si>
    <t>Staffs</t>
    <phoneticPr fontId="36" type="noConversion"/>
  </si>
  <si>
    <t>Seats</t>
  </si>
  <si>
    <t>Book</t>
    <phoneticPr fontId="8" type="noConversion"/>
  </si>
  <si>
    <t>Non-book</t>
    <phoneticPr fontId="8" type="noConversion"/>
  </si>
  <si>
    <t>Annual users</t>
    <phoneticPr fontId="36" type="noConversion"/>
  </si>
  <si>
    <t>books lent</t>
    <phoneticPr fontId="8" type="noConversion"/>
  </si>
  <si>
    <t>Budget</t>
  </si>
  <si>
    <t>청운대학교</t>
    <phoneticPr fontId="36" type="noConversion"/>
  </si>
  <si>
    <t>Chungwoon University</t>
    <phoneticPr fontId="8" type="noConversion"/>
  </si>
  <si>
    <t>혜전대학</t>
    <phoneticPr fontId="8" type="noConversion"/>
  </si>
  <si>
    <t>Hyejeon College</t>
    <phoneticPr fontId="8" type="noConversion"/>
  </si>
  <si>
    <r>
      <t>한국폴리텍Ⅳ
대학홍성캠퍼스</t>
    </r>
    <r>
      <rPr>
        <vertAlign val="superscript"/>
        <sz val="10"/>
        <rFont val="돋움체"/>
        <family val="3"/>
        <charset val="129"/>
      </rPr>
      <t>1)</t>
    </r>
    <phoneticPr fontId="36" type="noConversion"/>
  </si>
  <si>
    <t xml:space="preserve">Hongseong Campus of Korea Polytechnic IV        </t>
    <phoneticPr fontId="8" type="noConversion"/>
  </si>
  <si>
    <t xml:space="preserve">주1) : 한국폴리텍Ⅳ대학 홍성캠퍼스로 교명변경 
자료 : 각 대학
</t>
    <phoneticPr fontId="8" type="noConversion"/>
  </si>
  <si>
    <t xml:space="preserve">Note1) : Hongseong Campus of Korea Polytechnic IV        
 Source : Each Colleges(Univ.)
</t>
    <phoneticPr fontId="8" type="noConversion"/>
  </si>
  <si>
    <r>
      <t xml:space="preserve">13.  </t>
    </r>
    <r>
      <rPr>
        <b/>
        <sz val="16"/>
        <rFont val="바탕"/>
        <family val="1"/>
        <charset val="129"/>
      </rPr>
      <t>공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공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도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서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관</t>
    </r>
    <phoneticPr fontId="8" type="noConversion"/>
  </si>
  <si>
    <t>13. Public Libraries</t>
    <phoneticPr fontId="8" type="noConversion"/>
  </si>
  <si>
    <t>단위 : 개, 명, 권, 천원</t>
    <phoneticPr fontId="8" type="noConversion"/>
  </si>
  <si>
    <t>Unit : number, person, volume, 1,000won</t>
    <phoneticPr fontId="8" type="noConversion"/>
  </si>
  <si>
    <t>As of Apr. 1.</t>
    <phoneticPr fontId="8" type="noConversion"/>
  </si>
  <si>
    <t>연    별
 도서관별</t>
    <phoneticPr fontId="8" type="noConversion"/>
  </si>
  <si>
    <t>좌   석   수</t>
    <phoneticPr fontId="8" type="noConversion"/>
  </si>
  <si>
    <t>자   료   수
Number of data</t>
    <phoneticPr fontId="8" type="noConversion"/>
  </si>
  <si>
    <t>연       간
이 용 자 수</t>
    <phoneticPr fontId="8" type="noConversion"/>
  </si>
  <si>
    <t>연       간
열 람 책 수</t>
    <phoneticPr fontId="8" type="noConversion"/>
  </si>
  <si>
    <t>연       간
대 출 책 수</t>
    <phoneticPr fontId="8" type="noConversion"/>
  </si>
  <si>
    <t>직  원  수</t>
  </si>
  <si>
    <r>
      <t>예     산</t>
    </r>
    <r>
      <rPr>
        <vertAlign val="superscript"/>
        <sz val="11"/>
        <rFont val="돋움체"/>
        <family val="3"/>
        <charset val="129"/>
      </rPr>
      <t>1)</t>
    </r>
    <phoneticPr fontId="8" type="noConversion"/>
  </si>
  <si>
    <t>Year
Library</t>
    <phoneticPr fontId="8" type="noConversion"/>
  </si>
  <si>
    <t>Number  of
libraries</t>
    <phoneticPr fontId="36" type="noConversion"/>
  </si>
  <si>
    <t>도   서</t>
    <phoneticPr fontId="8" type="noConversion"/>
  </si>
  <si>
    <t>비 도 서</t>
    <phoneticPr fontId="8" type="noConversion"/>
  </si>
  <si>
    <t>연속간행물(종)
periodical</t>
    <phoneticPr fontId="8" type="noConversion"/>
  </si>
  <si>
    <t>Annual users</t>
    <phoneticPr fontId="36" type="noConversion"/>
  </si>
  <si>
    <t>Annual</t>
  </si>
  <si>
    <t xml:space="preserve">Annual </t>
    <phoneticPr fontId="8" type="noConversion"/>
  </si>
  <si>
    <t>Staffs</t>
    <phoneticPr fontId="36" type="noConversion"/>
  </si>
  <si>
    <t>남 Male</t>
    <phoneticPr fontId="36" type="noConversion"/>
  </si>
  <si>
    <t>여Female</t>
    <phoneticPr fontId="36" type="noConversion"/>
  </si>
  <si>
    <t>Book</t>
    <phoneticPr fontId="8" type="noConversion"/>
  </si>
  <si>
    <t>Non-book</t>
    <phoneticPr fontId="8" type="noConversion"/>
  </si>
  <si>
    <t xml:space="preserve">reading books </t>
  </si>
  <si>
    <t>books lent</t>
    <phoneticPr fontId="8" type="noConversion"/>
  </si>
  <si>
    <t>홍성도서관</t>
    <phoneticPr fontId="8" type="noConversion"/>
  </si>
  <si>
    <t>Hongseong</t>
    <phoneticPr fontId="36" type="noConversion"/>
  </si>
  <si>
    <t>광천도서관</t>
    <phoneticPr fontId="36" type="noConversion"/>
  </si>
  <si>
    <t>Gwangcheon</t>
    <phoneticPr fontId="8" type="noConversion"/>
  </si>
  <si>
    <t>주 : 1) 인건비, 자료구입비, 기타운영비 합계</t>
    <phoneticPr fontId="8" type="noConversion"/>
  </si>
  <si>
    <t>자료 : 홍성도서관, 공공시설관리사업소</t>
    <phoneticPr fontId="8" type="noConversion"/>
  </si>
  <si>
    <t xml:space="preserve"> Source : Hongseong Office of Education, Public Facility Management Agency</t>
    <phoneticPr fontId="8" type="noConversion"/>
  </si>
  <si>
    <r>
      <t xml:space="preserve">15. </t>
    </r>
    <r>
      <rPr>
        <b/>
        <sz val="16"/>
        <rFont val="바탕"/>
        <family val="1"/>
        <charset val="129"/>
      </rPr>
      <t>박</t>
    </r>
    <r>
      <rPr>
        <b/>
        <sz val="16"/>
        <rFont val="Times New Roman"/>
        <family val="1"/>
      </rPr>
      <t xml:space="preserve">    </t>
    </r>
    <r>
      <rPr>
        <b/>
        <sz val="16"/>
        <rFont val="바탕"/>
        <family val="1"/>
        <charset val="129"/>
      </rPr>
      <t>물</t>
    </r>
    <r>
      <rPr>
        <b/>
        <sz val="16"/>
        <rFont val="Times New Roman"/>
        <family val="1"/>
      </rPr>
      <t xml:space="preserve">    </t>
    </r>
    <r>
      <rPr>
        <b/>
        <sz val="16"/>
        <rFont val="바탕"/>
        <family val="1"/>
        <charset val="129"/>
      </rPr>
      <t>관</t>
    </r>
    <phoneticPr fontId="8" type="noConversion"/>
  </si>
  <si>
    <t>15. Museums</t>
    <phoneticPr fontId="8" type="noConversion"/>
  </si>
  <si>
    <t>단위 : 명, 점</t>
  </si>
  <si>
    <t>Unit : Person, Piece</t>
  </si>
  <si>
    <t>입장자</t>
    <phoneticPr fontId="8" type="noConversion"/>
  </si>
  <si>
    <t>소장품</t>
    <phoneticPr fontId="38" type="noConversion"/>
  </si>
  <si>
    <t>금  속</t>
  </si>
  <si>
    <t>옥  석</t>
  </si>
  <si>
    <t>토  도</t>
  </si>
  <si>
    <t>골  각</t>
  </si>
  <si>
    <t>목죽초칠</t>
  </si>
  <si>
    <t>철피모지직</t>
  </si>
  <si>
    <t>서화탁본</t>
  </si>
  <si>
    <t>편직제품</t>
  </si>
  <si>
    <t>무  구</t>
  </si>
  <si>
    <t>의  상</t>
  </si>
  <si>
    <t>기  타</t>
  </si>
  <si>
    <t>연 도 별</t>
    <phoneticPr fontId="8" type="noConversion"/>
  </si>
  <si>
    <t>(점)</t>
    <phoneticPr fontId="38" type="noConversion"/>
  </si>
  <si>
    <t>Wooden</t>
  </si>
  <si>
    <t>Pictorial</t>
  </si>
  <si>
    <t>Year</t>
    <phoneticPr fontId="8" type="noConversion"/>
  </si>
  <si>
    <t>박물관별</t>
  </si>
  <si>
    <t>Museum</t>
    <phoneticPr fontId="38" type="noConversion"/>
  </si>
  <si>
    <t>Metal</t>
    <phoneticPr fontId="38" type="noConversion"/>
  </si>
  <si>
    <t>and bamboo</t>
  </si>
  <si>
    <t>Ironware</t>
  </si>
  <si>
    <t>Art and</t>
  </si>
  <si>
    <t>Museums</t>
    <phoneticPr fontId="8" type="noConversion"/>
  </si>
  <si>
    <t>Entrants</t>
    <phoneticPr fontId="38" type="noConversion"/>
  </si>
  <si>
    <t>Piece</t>
    <phoneticPr fontId="38" type="noConversion"/>
  </si>
  <si>
    <t>Products</t>
  </si>
  <si>
    <t>Gems</t>
  </si>
  <si>
    <t>Pottery</t>
  </si>
  <si>
    <t>Curios</t>
  </si>
  <si>
    <t>products</t>
  </si>
  <si>
    <t>fur and pelt</t>
  </si>
  <si>
    <t>Calligraphy</t>
  </si>
  <si>
    <t>Weaving</t>
  </si>
  <si>
    <t>Weapons</t>
  </si>
  <si>
    <t>Clothing</t>
  </si>
  <si>
    <t>Others</t>
  </si>
  <si>
    <t>홍성결성농요농사박물관</t>
    <phoneticPr fontId="38" type="noConversion"/>
  </si>
  <si>
    <t>Gyeolseong Nongyo Nongsa Museum</t>
    <phoneticPr fontId="38" type="noConversion"/>
  </si>
  <si>
    <t>홍주성역사관</t>
    <phoneticPr fontId="38" type="noConversion"/>
  </si>
  <si>
    <t>Hongjuseong Museum</t>
    <phoneticPr fontId="38" type="noConversion"/>
  </si>
  <si>
    <t>자료 : 역사문화시설관리사업소</t>
    <phoneticPr fontId="8" type="noConversion"/>
  </si>
  <si>
    <t>Source : Culture And Tourism Division</t>
    <phoneticPr fontId="38" type="noConversion"/>
  </si>
  <si>
    <r>
      <t xml:space="preserve">16.  </t>
    </r>
    <r>
      <rPr>
        <b/>
        <sz val="16"/>
        <rFont val="바탕"/>
        <family val="1"/>
        <charset val="129"/>
      </rPr>
      <t>문</t>
    </r>
    <r>
      <rPr>
        <b/>
        <sz val="16"/>
        <rFont val="Times New Roman"/>
        <family val="1"/>
      </rPr>
      <t xml:space="preserve">     </t>
    </r>
    <r>
      <rPr>
        <b/>
        <sz val="16"/>
        <rFont val="바탕"/>
        <family val="1"/>
        <charset val="129"/>
      </rPr>
      <t>화</t>
    </r>
    <r>
      <rPr>
        <b/>
        <sz val="16"/>
        <rFont val="Times New Roman"/>
        <family val="1"/>
      </rPr>
      <t xml:space="preserve">     </t>
    </r>
    <r>
      <rPr>
        <b/>
        <sz val="16"/>
        <rFont val="바탕"/>
        <family val="1"/>
        <charset val="129"/>
      </rPr>
      <t>재</t>
    </r>
    <phoneticPr fontId="8" type="noConversion"/>
  </si>
  <si>
    <t>16. Cultural Properties</t>
    <phoneticPr fontId="8" type="noConversion"/>
  </si>
  <si>
    <t>단위 : 개</t>
  </si>
  <si>
    <t>Unit : each</t>
    <phoneticPr fontId="8" type="noConversion"/>
  </si>
  <si>
    <t xml:space="preserve">연    별
읍 면 별 </t>
    <phoneticPr fontId="8" type="noConversion"/>
  </si>
  <si>
    <t>총  계</t>
  </si>
  <si>
    <t xml:space="preserve"> 지  정  문  화  재       Designated cultural Heritage</t>
  </si>
  <si>
    <t>등      록
문  화  재</t>
    <phoneticPr fontId="8" type="noConversion"/>
  </si>
  <si>
    <t>Year
Eup &amp; Myeon</t>
    <phoneticPr fontId="36" type="noConversion"/>
  </si>
  <si>
    <t>국  가  지  정  문  화  재              National designated</t>
    <phoneticPr fontId="8" type="noConversion"/>
  </si>
  <si>
    <t>지  방  지  정  문  화  재   Local desgnated</t>
    <phoneticPr fontId="8" type="noConversion"/>
  </si>
  <si>
    <t>문  화  재
자      료</t>
    <phoneticPr fontId="8" type="noConversion"/>
  </si>
  <si>
    <t>국    보</t>
  </si>
  <si>
    <t>보    물</t>
  </si>
  <si>
    <t xml:space="preserve">사  적 </t>
  </si>
  <si>
    <t>천      연
기  념  물</t>
  </si>
  <si>
    <t>중       요
민속문화재</t>
  </si>
  <si>
    <t>중 요 무 형
문  화  재</t>
  </si>
  <si>
    <t>유      형
문  화  재</t>
  </si>
  <si>
    <t>기  념  물</t>
  </si>
  <si>
    <t>민속자료</t>
  </si>
  <si>
    <t>무      형
문  화  재</t>
  </si>
  <si>
    <t>Total</t>
    <phoneticPr fontId="8" type="noConversion"/>
  </si>
  <si>
    <t xml:space="preserve"> National 
Treasure</t>
  </si>
  <si>
    <t xml:space="preserve"> Treasure</t>
  </si>
  <si>
    <t>Historic 
Site</t>
  </si>
  <si>
    <t>Natural
Monument</t>
  </si>
  <si>
    <t>Important
Folklore
Cultural
Heritage</t>
  </si>
  <si>
    <t>Important
Intangible
Cultural
Heritage</t>
  </si>
  <si>
    <t>Tangible 
cultural 
Heritage</t>
  </si>
  <si>
    <t>Monument</t>
  </si>
  <si>
    <t>Folklore
Material</t>
  </si>
  <si>
    <t>Intangible
Cultural
Heritage</t>
  </si>
  <si>
    <t>Cultural
Property
Material</t>
  </si>
  <si>
    <t>Registered
cultural
Heritage</t>
  </si>
  <si>
    <t>홍 성 읍</t>
    <phoneticPr fontId="36" type="noConversion"/>
  </si>
  <si>
    <t>Hongseong-eup</t>
    <phoneticPr fontId="36" type="noConversion"/>
  </si>
  <si>
    <t>광 천 읍</t>
  </si>
  <si>
    <t>Gwangcheon-eup</t>
  </si>
  <si>
    <t>금 마 면</t>
  </si>
  <si>
    <t>Geumma-myeon</t>
  </si>
  <si>
    <t>홍 동 면</t>
  </si>
  <si>
    <t>Hongdong-myeon</t>
  </si>
  <si>
    <t>장 곡 면</t>
  </si>
  <si>
    <t>Janggok-myeon</t>
  </si>
  <si>
    <t>은 하 면</t>
  </si>
  <si>
    <t>Eunha-myeon</t>
  </si>
  <si>
    <t>결 성 면</t>
  </si>
  <si>
    <t>Gyeolseong-myeon</t>
  </si>
  <si>
    <t>서 부 면</t>
  </si>
  <si>
    <t>Seobu-myeon</t>
  </si>
  <si>
    <t>갈 산 면</t>
  </si>
  <si>
    <t>Galsan-myeon</t>
  </si>
  <si>
    <t>구 항 면</t>
  </si>
  <si>
    <t>Guhang-myeon</t>
    <phoneticPr fontId="8" type="noConversion"/>
  </si>
  <si>
    <t>자료 : 문화관광과</t>
    <phoneticPr fontId="8" type="noConversion"/>
  </si>
  <si>
    <t>Source : Culture And Tourism Division</t>
    <phoneticPr fontId="8" type="noConversion"/>
  </si>
  <si>
    <r>
      <t xml:space="preserve">17. </t>
    </r>
    <r>
      <rPr>
        <b/>
        <sz val="16"/>
        <rFont val="바탕"/>
        <family val="1"/>
        <charset val="129"/>
      </rPr>
      <t>예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술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단</t>
    </r>
    <phoneticPr fontId="8" type="noConversion"/>
  </si>
  <si>
    <t>17. Art Performing Organizations</t>
    <phoneticPr fontId="8" type="noConversion"/>
  </si>
  <si>
    <t>단위 : 명</t>
  </si>
  <si>
    <t>Unit : Person</t>
  </si>
  <si>
    <t>교향악단</t>
    <phoneticPr fontId="8" type="noConversion"/>
  </si>
  <si>
    <t>국     악     단</t>
    <phoneticPr fontId="8" type="noConversion"/>
  </si>
  <si>
    <t>무용단</t>
    <phoneticPr fontId="38" type="noConversion"/>
  </si>
  <si>
    <t>합     창     단</t>
    <phoneticPr fontId="8" type="noConversion"/>
  </si>
  <si>
    <t xml:space="preserve">소년 ·소녀 합창단 </t>
  </si>
  <si>
    <t>연    극    단</t>
    <phoneticPr fontId="8" type="noConversion"/>
  </si>
  <si>
    <t>가    무    단</t>
    <phoneticPr fontId="8" type="noConversion"/>
  </si>
  <si>
    <t>연 도 별</t>
    <phoneticPr fontId="8" type="noConversion"/>
  </si>
  <si>
    <t>Municipal symphony orchestra</t>
    <phoneticPr fontId="8" type="noConversion"/>
  </si>
  <si>
    <t>Korean classical orchestra</t>
    <phoneticPr fontId="8" type="noConversion"/>
  </si>
  <si>
    <t>Ballet toupes</t>
    <phoneticPr fontId="38" type="noConversion"/>
  </si>
  <si>
    <t>Choral groups</t>
    <phoneticPr fontId="38" type="noConversion"/>
  </si>
  <si>
    <t>Boy and girl Choral Groups</t>
    <phoneticPr fontId="38" type="noConversion"/>
  </si>
  <si>
    <t>Drama  groups</t>
    <phoneticPr fontId="8" type="noConversion"/>
  </si>
  <si>
    <t>singing and dancing groups</t>
    <phoneticPr fontId="8" type="noConversion"/>
  </si>
  <si>
    <t>Year</t>
    <phoneticPr fontId="8" type="noConversion"/>
  </si>
  <si>
    <t>창단일</t>
  </si>
  <si>
    <t>단     원   Groups</t>
    <phoneticPr fontId="8" type="noConversion"/>
  </si>
  <si>
    <t>창단일</t>
    <phoneticPr fontId="38" type="noConversion"/>
  </si>
  <si>
    <t>단원 Groups</t>
    <phoneticPr fontId="38" type="noConversion"/>
  </si>
  <si>
    <t>Date of</t>
    <phoneticPr fontId="38" type="noConversion"/>
  </si>
  <si>
    <t>상   임</t>
  </si>
  <si>
    <t>비상임</t>
  </si>
  <si>
    <t>Date of</t>
  </si>
  <si>
    <t>Date of
organization</t>
    <phoneticPr fontId="38" type="noConversion"/>
  </si>
  <si>
    <t>상임</t>
    <phoneticPr fontId="38" type="noConversion"/>
  </si>
  <si>
    <t>비상임</t>
    <phoneticPr fontId="38" type="noConversion"/>
  </si>
  <si>
    <t>organiz.</t>
    <phoneticPr fontId="8" type="noConversion"/>
  </si>
  <si>
    <t>Perm.</t>
    <phoneticPr fontId="8" type="noConversion"/>
  </si>
  <si>
    <t>Temp.</t>
    <phoneticPr fontId="8" type="noConversion"/>
  </si>
  <si>
    <t>perm.</t>
    <phoneticPr fontId="38" type="noConversion"/>
  </si>
  <si>
    <t>temp.</t>
    <phoneticPr fontId="38" type="noConversion"/>
  </si>
  <si>
    <t>05.8.16</t>
  </si>
  <si>
    <t>02.2.18</t>
  </si>
  <si>
    <t>…</t>
    <phoneticPr fontId="38" type="noConversion"/>
  </si>
  <si>
    <t>자료 : 문화관광과</t>
    <phoneticPr fontId="8" type="noConversion"/>
  </si>
  <si>
    <t>Source : Culture And Tourism Division</t>
    <phoneticPr fontId="8" type="noConversion"/>
  </si>
  <si>
    <r>
      <t xml:space="preserve">18.  </t>
    </r>
    <r>
      <rPr>
        <b/>
        <sz val="16"/>
        <rFont val="바탕"/>
        <family val="1"/>
        <charset val="129"/>
      </rPr>
      <t>문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화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공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간</t>
    </r>
    <phoneticPr fontId="8" type="noConversion"/>
  </si>
  <si>
    <t>18. Cultural Facilities</t>
    <phoneticPr fontId="8" type="noConversion"/>
  </si>
  <si>
    <t>단위 : 개소, 명</t>
    <phoneticPr fontId="8" type="noConversion"/>
  </si>
  <si>
    <t>Unit : place, person</t>
    <phoneticPr fontId="8" type="noConversion"/>
  </si>
  <si>
    <t>연    별</t>
    <phoneticPr fontId="8" type="noConversion"/>
  </si>
  <si>
    <t>공     연     시     설            
Performing facilities</t>
    <phoneticPr fontId="8" type="noConversion"/>
  </si>
  <si>
    <t>전  시  실
Exhibition facilities</t>
    <phoneticPr fontId="8" type="noConversion"/>
  </si>
  <si>
    <t>지  역  문  화  복  지  시  설  
Local culture and welfare facilities</t>
    <phoneticPr fontId="8" type="noConversion"/>
  </si>
  <si>
    <t>기   타   시   설     
Others</t>
    <phoneticPr fontId="8" type="noConversion"/>
  </si>
  <si>
    <t>Year</t>
    <phoneticPr fontId="36" type="noConversion"/>
  </si>
  <si>
    <t xml:space="preserve">공공공연장
</t>
    <phoneticPr fontId="8" type="noConversion"/>
  </si>
  <si>
    <t xml:space="preserve">민간공연장
 </t>
    <phoneticPr fontId="8" type="noConversion"/>
  </si>
  <si>
    <t>영화관
Movie theater</t>
    <phoneticPr fontId="8" type="noConversion"/>
  </si>
  <si>
    <t>미술관</t>
    <phoneticPr fontId="8" type="noConversion"/>
  </si>
  <si>
    <t>화  랑</t>
    <phoneticPr fontId="8" type="noConversion"/>
  </si>
  <si>
    <t xml:space="preserve">군 민 회 관
</t>
    <phoneticPr fontId="8" type="noConversion"/>
  </si>
  <si>
    <t xml:space="preserve">종합복지회관
</t>
    <phoneticPr fontId="8" type="noConversion"/>
  </si>
  <si>
    <t xml:space="preserve">청소년회관
</t>
    <phoneticPr fontId="8" type="noConversion"/>
  </si>
  <si>
    <t>문 화 원</t>
  </si>
  <si>
    <t>국 악 원</t>
  </si>
  <si>
    <t>전  수
회  관</t>
    <phoneticPr fontId="8" type="noConversion"/>
  </si>
  <si>
    <t>스크린수</t>
    <phoneticPr fontId="8" type="noConversion"/>
  </si>
  <si>
    <t>County 
public center</t>
    <phoneticPr fontId="8" type="noConversion"/>
  </si>
  <si>
    <t>General
Welfare 
facilities</t>
    <phoneticPr fontId="8" type="noConversion"/>
  </si>
  <si>
    <t>Cultural 
center</t>
    <phoneticPr fontId="8" type="noConversion"/>
  </si>
  <si>
    <t>Traditional
performing
arts center</t>
    <phoneticPr fontId="8" type="noConversion"/>
  </si>
  <si>
    <t>Initiation
center</t>
    <phoneticPr fontId="8" type="noConversion"/>
  </si>
  <si>
    <t>Public</t>
  </si>
  <si>
    <t>Private</t>
    <phoneticPr fontId="8" type="noConversion"/>
  </si>
  <si>
    <t>No.of 
screens</t>
    <phoneticPr fontId="8" type="noConversion"/>
  </si>
  <si>
    <t>Art museum</t>
    <phoneticPr fontId="8" type="noConversion"/>
  </si>
  <si>
    <t>Gallery</t>
    <phoneticPr fontId="8" type="noConversion"/>
  </si>
  <si>
    <t xml:space="preserve">Youth 
center </t>
    <phoneticPr fontId="8" type="noConversion"/>
  </si>
  <si>
    <t>자료 : 문화관광과</t>
    <phoneticPr fontId="8" type="noConversion"/>
  </si>
  <si>
    <t>Source : Culture And Tourism Division</t>
    <phoneticPr fontId="8" type="noConversion"/>
  </si>
  <si>
    <r>
      <t xml:space="preserve">20.  </t>
    </r>
    <r>
      <rPr>
        <b/>
        <sz val="16"/>
        <rFont val="바탕"/>
        <family val="1"/>
        <charset val="129"/>
      </rPr>
      <t>청소년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수련시설</t>
    </r>
    <phoneticPr fontId="8" type="noConversion"/>
  </si>
  <si>
    <t>20. Youth Facilities</t>
    <phoneticPr fontId="8" type="noConversion"/>
  </si>
  <si>
    <t>단위 : 개소, ㎡</t>
    <phoneticPr fontId="8" type="noConversion"/>
  </si>
  <si>
    <t>Unit : number, ㎡</t>
    <phoneticPr fontId="8" type="noConversion"/>
  </si>
  <si>
    <t xml:space="preserve">연    별
읍 면 별 </t>
    <phoneticPr fontId="8" type="noConversion"/>
  </si>
  <si>
    <t>합      계</t>
    <phoneticPr fontId="8" type="noConversion"/>
  </si>
  <si>
    <t>수   련   관</t>
    <phoneticPr fontId="8" type="noConversion"/>
  </si>
  <si>
    <t>문  화  의  집</t>
    <phoneticPr fontId="8" type="noConversion"/>
  </si>
  <si>
    <t>수   련   원</t>
    <phoneticPr fontId="8" type="noConversion"/>
  </si>
  <si>
    <t>야   영   장</t>
    <phoneticPr fontId="8" type="noConversion"/>
  </si>
  <si>
    <t>유 스 호 스 텔</t>
    <phoneticPr fontId="8" type="noConversion"/>
  </si>
  <si>
    <t>특화시설</t>
    <phoneticPr fontId="8" type="noConversion"/>
  </si>
  <si>
    <t>Year 
Eup &amp; Myeon</t>
    <phoneticPr fontId="36" type="noConversion"/>
  </si>
  <si>
    <t>Total</t>
    <phoneticPr fontId="8" type="noConversion"/>
  </si>
  <si>
    <t>Training institution</t>
    <phoneticPr fontId="8" type="noConversion"/>
  </si>
  <si>
    <t>Cultural house</t>
    <phoneticPr fontId="8" type="noConversion"/>
  </si>
  <si>
    <t>Training center</t>
    <phoneticPr fontId="8" type="noConversion"/>
  </si>
  <si>
    <t>Camp</t>
    <phoneticPr fontId="8" type="noConversion"/>
  </si>
  <si>
    <t>Youth  hostel</t>
    <phoneticPr fontId="8" type="noConversion"/>
  </si>
  <si>
    <t>Specialized facilities</t>
    <phoneticPr fontId="8" type="noConversion"/>
  </si>
  <si>
    <t>개  소</t>
    <phoneticPr fontId="8" type="noConversion"/>
  </si>
  <si>
    <r>
      <t xml:space="preserve">면  적 </t>
    </r>
    <r>
      <rPr>
        <vertAlign val="superscript"/>
        <sz val="11"/>
        <rFont val="돋움체"/>
        <family val="3"/>
        <charset val="129"/>
      </rPr>
      <t>1)</t>
    </r>
    <phoneticPr fontId="8" type="noConversion"/>
  </si>
  <si>
    <t>면  적</t>
    <phoneticPr fontId="8" type="noConversion"/>
  </si>
  <si>
    <t>개 소</t>
    <phoneticPr fontId="8" type="noConversion"/>
  </si>
  <si>
    <t>면 적</t>
    <phoneticPr fontId="8" type="noConversion"/>
  </si>
  <si>
    <t>Places</t>
    <phoneticPr fontId="8" type="noConversion"/>
  </si>
  <si>
    <t>Area</t>
    <phoneticPr fontId="8" type="noConversion"/>
  </si>
  <si>
    <t>홍 성 읍</t>
    <phoneticPr fontId="36" type="noConversion"/>
  </si>
  <si>
    <t>Hongseong-eup</t>
    <phoneticPr fontId="36" type="noConversion"/>
  </si>
  <si>
    <t>Guhang-myeon</t>
    <phoneticPr fontId="8" type="noConversion"/>
  </si>
  <si>
    <t>주: 1) 건물 연면적</t>
    <phoneticPr fontId="8" type="noConversion"/>
  </si>
  <si>
    <t>자료 : 교육체육과</t>
    <phoneticPr fontId="8" type="noConversion"/>
  </si>
  <si>
    <t>Source : Culture And Tourism Division</t>
    <phoneticPr fontId="8" type="noConversion"/>
  </si>
  <si>
    <r>
      <t xml:space="preserve">19.  </t>
    </r>
    <r>
      <rPr>
        <b/>
        <sz val="16"/>
        <rFont val="바탕"/>
        <family val="1"/>
        <charset val="129"/>
      </rPr>
      <t>체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육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시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설</t>
    </r>
    <r>
      <rPr>
        <b/>
        <sz val="16"/>
        <rFont val="Times New Roman"/>
        <family val="1"/>
      </rPr>
      <t>(2-1)</t>
    </r>
    <phoneticPr fontId="8" type="noConversion"/>
  </si>
  <si>
    <t>19. Public Sports Facilities(Cont'd)</t>
    <phoneticPr fontId="8" type="noConversion"/>
  </si>
  <si>
    <r>
      <t xml:space="preserve">19.  </t>
    </r>
    <r>
      <rPr>
        <b/>
        <sz val="16"/>
        <rFont val="바탕"/>
        <family val="1"/>
        <charset val="129"/>
      </rPr>
      <t>체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육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시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설</t>
    </r>
    <r>
      <rPr>
        <b/>
        <sz val="16"/>
        <rFont val="Times New Roman"/>
        <family val="1"/>
      </rPr>
      <t>(2-2)</t>
    </r>
    <phoneticPr fontId="8" type="noConversion"/>
  </si>
  <si>
    <t>단위 : 개소, ㎡</t>
    <phoneticPr fontId="8" type="noConversion"/>
  </si>
  <si>
    <t>Unit : number</t>
    <phoneticPr fontId="8" type="noConversion"/>
  </si>
  <si>
    <t>단위 : 개소</t>
    <phoneticPr fontId="8" type="noConversion"/>
  </si>
  <si>
    <t>연   별</t>
    <phoneticPr fontId="8" type="noConversion"/>
  </si>
  <si>
    <t>공  공  체  육  시  설     Public  sports  facilities</t>
    <phoneticPr fontId="8" type="noConversion"/>
  </si>
  <si>
    <t xml:space="preserve">Year </t>
    <phoneticPr fontId="36" type="noConversion"/>
  </si>
  <si>
    <t>합계
Total</t>
    <phoneticPr fontId="8" type="noConversion"/>
  </si>
  <si>
    <t>신  고  체  육  시  설   Reported  sports  facilities</t>
  </si>
  <si>
    <t>등록체육시설 Registered</t>
    <phoneticPr fontId="8" type="noConversion"/>
  </si>
  <si>
    <t>합계
Total</t>
    <phoneticPr fontId="8" type="noConversion"/>
  </si>
  <si>
    <t>육상경기장</t>
    <phoneticPr fontId="8" type="noConversion"/>
  </si>
  <si>
    <t>축구장</t>
    <phoneticPr fontId="8" type="noConversion"/>
  </si>
  <si>
    <t>하키장</t>
    <phoneticPr fontId="8" type="noConversion"/>
  </si>
  <si>
    <t>야구장</t>
    <phoneticPr fontId="8" type="noConversion"/>
  </si>
  <si>
    <t>싸이클
경기장</t>
    <phoneticPr fontId="8" type="noConversion"/>
  </si>
  <si>
    <t xml:space="preserve">테니스장
</t>
    <phoneticPr fontId="8" type="noConversion"/>
  </si>
  <si>
    <t>씨름장</t>
    <phoneticPr fontId="8" type="noConversion"/>
  </si>
  <si>
    <t xml:space="preserve">간이
운동장
</t>
    <phoneticPr fontId="8" type="noConversion"/>
  </si>
  <si>
    <t>체육관
Gym</t>
    <phoneticPr fontId="8" type="noConversion"/>
  </si>
  <si>
    <t xml:space="preserve">수 영 장     
</t>
    <phoneticPr fontId="36" type="noConversion"/>
  </si>
  <si>
    <t>국궁장</t>
    <phoneticPr fontId="36" type="noConversion"/>
  </si>
  <si>
    <t>양궁장</t>
    <phoneticPr fontId="8" type="noConversion"/>
  </si>
  <si>
    <t>승마장</t>
    <phoneticPr fontId="8" type="noConversion"/>
  </si>
  <si>
    <t>골프연습장</t>
    <phoneticPr fontId="8" type="noConversion"/>
  </si>
  <si>
    <t>조정
카누장</t>
    <phoneticPr fontId="8" type="noConversion"/>
  </si>
  <si>
    <t>요트장</t>
    <phoneticPr fontId="8" type="noConversion"/>
  </si>
  <si>
    <t>빙상장</t>
    <phoneticPr fontId="8" type="noConversion"/>
  </si>
  <si>
    <t>조정장</t>
    <phoneticPr fontId="8" type="noConversion"/>
  </si>
  <si>
    <t>카누장</t>
    <phoneticPr fontId="8" type="noConversion"/>
  </si>
  <si>
    <t>종합
체육시설</t>
    <phoneticPr fontId="8" type="noConversion"/>
  </si>
  <si>
    <t>수영장</t>
    <phoneticPr fontId="8" type="noConversion"/>
  </si>
  <si>
    <t>체  육
도  장</t>
    <phoneticPr fontId="8" type="noConversion"/>
  </si>
  <si>
    <t>볼링장</t>
    <phoneticPr fontId="8" type="noConversion"/>
  </si>
  <si>
    <t>골    프
연 습 장</t>
    <phoneticPr fontId="8" type="noConversion"/>
  </si>
  <si>
    <t>체    력
단 련 장</t>
    <phoneticPr fontId="8" type="noConversion"/>
  </si>
  <si>
    <t>당 구 장</t>
    <phoneticPr fontId="8" type="noConversion"/>
  </si>
  <si>
    <t>썰매장</t>
    <phoneticPr fontId="8" type="noConversion"/>
  </si>
  <si>
    <t>무도장</t>
    <phoneticPr fontId="8" type="noConversion"/>
  </si>
  <si>
    <t>무  도
학  원</t>
    <phoneticPr fontId="8" type="noConversion"/>
  </si>
  <si>
    <t>골프장</t>
    <phoneticPr fontId="8" type="noConversion"/>
  </si>
  <si>
    <t>스키장</t>
    <phoneticPr fontId="8" type="noConversion"/>
  </si>
  <si>
    <t>자동차
경주장</t>
    <phoneticPr fontId="8" type="noConversion"/>
  </si>
  <si>
    <t>(동네체육시설)</t>
    <phoneticPr fontId="8" type="noConversion"/>
  </si>
  <si>
    <t>구  기
체육관</t>
    <phoneticPr fontId="8" type="noConversion"/>
  </si>
  <si>
    <t>투  기
체육관</t>
    <phoneticPr fontId="8" type="noConversion"/>
  </si>
  <si>
    <t>생  활
체육관</t>
    <phoneticPr fontId="8" type="noConversion"/>
  </si>
  <si>
    <t>Western-style archery field</t>
    <phoneticPr fontId="8" type="noConversion"/>
  </si>
  <si>
    <t>Golf parctice range</t>
    <phoneticPr fontId="8" type="noConversion"/>
  </si>
  <si>
    <t>Ice rink</t>
    <phoneticPr fontId="8" type="noConversion"/>
  </si>
  <si>
    <t>Marina</t>
    <phoneticPr fontId="8" type="noConversion"/>
  </si>
  <si>
    <t>Swimming 
pools</t>
    <phoneticPr fontId="8" type="noConversion"/>
  </si>
  <si>
    <t>Exercise
hall</t>
    <phoneticPr fontId="8" type="noConversion"/>
  </si>
  <si>
    <t>Golf
practice
range</t>
    <phoneticPr fontId="36" type="noConversion"/>
  </si>
  <si>
    <t>Physical 
training
center</t>
    <phoneticPr fontId="8" type="noConversion"/>
  </si>
  <si>
    <t>Billiard
room</t>
    <phoneticPr fontId="8" type="noConversion"/>
  </si>
  <si>
    <t>Area for
sledding</t>
    <phoneticPr fontId="8" type="noConversion"/>
  </si>
  <si>
    <t>Ball
room</t>
    <phoneticPr fontId="8" type="noConversion"/>
  </si>
  <si>
    <t>Ballroom
Dancing
school</t>
    <phoneticPr fontId="8" type="noConversion"/>
  </si>
  <si>
    <t>Car</t>
    <phoneticPr fontId="8" type="noConversion"/>
  </si>
  <si>
    <t>Stadium</t>
    <phoneticPr fontId="8" type="noConversion"/>
  </si>
  <si>
    <t>Football field</t>
    <phoneticPr fontId="8" type="noConversion"/>
  </si>
  <si>
    <t>hockey ground</t>
    <phoneticPr fontId="8" type="noConversion"/>
  </si>
  <si>
    <t>baseball field</t>
    <phoneticPr fontId="8" type="noConversion"/>
  </si>
  <si>
    <t>Cycle field</t>
    <phoneticPr fontId="8" type="noConversion"/>
  </si>
  <si>
    <t>Tennis courts</t>
    <phoneticPr fontId="8" type="noConversion"/>
  </si>
  <si>
    <t>Ssireum field</t>
    <phoneticPr fontId="8" type="noConversion"/>
  </si>
  <si>
    <t>Playground</t>
    <phoneticPr fontId="8" type="noConversion"/>
  </si>
  <si>
    <t>Ball game</t>
    <phoneticPr fontId="8" type="noConversion"/>
  </si>
  <si>
    <t>match</t>
    <phoneticPr fontId="8" type="noConversion"/>
  </si>
  <si>
    <t>Sport
for all</t>
    <phoneticPr fontId="8" type="noConversion"/>
  </si>
  <si>
    <t>Swimming 
-pools</t>
    <phoneticPr fontId="8" type="noConversion"/>
  </si>
  <si>
    <t>archery field</t>
    <phoneticPr fontId="8" type="noConversion"/>
  </si>
  <si>
    <t>Equest rian field</t>
    <phoneticPr fontId="8" type="noConversion"/>
  </si>
  <si>
    <t>Canoeing center</t>
    <phoneticPr fontId="8" type="noConversion"/>
  </si>
  <si>
    <t>Regatta</t>
    <phoneticPr fontId="8" type="noConversion"/>
  </si>
  <si>
    <t>Canoeing
center</t>
    <phoneticPr fontId="8" type="noConversion"/>
  </si>
  <si>
    <t>Ice
rink</t>
    <phoneticPr fontId="8" type="noConversion"/>
  </si>
  <si>
    <t>Equest-
rian field</t>
    <phoneticPr fontId="8" type="noConversion"/>
  </si>
  <si>
    <t>Sports
complex</t>
    <phoneticPr fontId="8" type="noConversion"/>
  </si>
  <si>
    <t>Bowling
alley</t>
    <phoneticPr fontId="8" type="noConversion"/>
  </si>
  <si>
    <t>Golf course</t>
    <phoneticPr fontId="8" type="noConversion"/>
  </si>
  <si>
    <t>Ski
ground</t>
    <phoneticPr fontId="8" type="noConversion"/>
  </si>
  <si>
    <t>racing track</t>
    <phoneticPr fontId="8" type="noConversion"/>
  </si>
  <si>
    <t>자료 : 교육체육과</t>
    <phoneticPr fontId="8" type="noConversion"/>
  </si>
  <si>
    <t>Source : Culture And Tourism Division</t>
    <phoneticPr fontId="8" type="noConversion"/>
  </si>
  <si>
    <r>
      <t xml:space="preserve">21.  </t>
    </r>
    <r>
      <rPr>
        <b/>
        <sz val="16"/>
        <rFont val="바탕"/>
        <family val="1"/>
        <charset val="129"/>
      </rPr>
      <t>언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론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매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체</t>
    </r>
    <phoneticPr fontId="8" type="noConversion"/>
  </si>
  <si>
    <t>Mass Media</t>
    <phoneticPr fontId="8" type="noConversion"/>
  </si>
  <si>
    <t>단위 : 개</t>
    <phoneticPr fontId="8" type="noConversion"/>
  </si>
  <si>
    <t>Unit : number</t>
    <phoneticPr fontId="8" type="noConversion"/>
  </si>
  <si>
    <t>연   별</t>
    <phoneticPr fontId="8" type="noConversion"/>
  </si>
  <si>
    <t>방  송  사 
Broadcasting</t>
    <phoneticPr fontId="8" type="noConversion"/>
  </si>
  <si>
    <t>신  문  사   
Newspaper publishers</t>
    <phoneticPr fontId="8" type="noConversion"/>
  </si>
  <si>
    <t xml:space="preserve">Year </t>
    <phoneticPr fontId="36" type="noConversion"/>
  </si>
  <si>
    <t xml:space="preserve">계
</t>
    <phoneticPr fontId="8" type="noConversion"/>
  </si>
  <si>
    <t xml:space="preserve">지상파방송
</t>
    <phoneticPr fontId="8" type="noConversion"/>
  </si>
  <si>
    <t xml:space="preserve">케이블 TV
</t>
    <phoneticPr fontId="8" type="noConversion"/>
  </si>
  <si>
    <t xml:space="preserve">라디오
</t>
    <phoneticPr fontId="8" type="noConversion"/>
  </si>
  <si>
    <t xml:space="preserve">기타
</t>
    <phoneticPr fontId="8" type="noConversion"/>
  </si>
  <si>
    <t xml:space="preserve">일  간
</t>
    <phoneticPr fontId="8" type="noConversion"/>
  </si>
  <si>
    <t xml:space="preserve">주  간
</t>
    <phoneticPr fontId="8" type="noConversion"/>
  </si>
  <si>
    <t xml:space="preserve">인터넷신문
</t>
    <phoneticPr fontId="8" type="noConversion"/>
  </si>
  <si>
    <t>Broadcasting</t>
    <phoneticPr fontId="8" type="noConversion"/>
  </si>
  <si>
    <t>Cable TV</t>
    <phoneticPr fontId="8" type="noConversion"/>
  </si>
  <si>
    <t>Radio</t>
  </si>
  <si>
    <t>Others</t>
    <phoneticPr fontId="8" type="noConversion"/>
  </si>
  <si>
    <t>Daily</t>
    <phoneticPr fontId="8" type="noConversion"/>
  </si>
  <si>
    <t>Weekly</t>
  </si>
  <si>
    <t>Internet</t>
    <phoneticPr fontId="8" type="noConversion"/>
  </si>
  <si>
    <r>
      <t xml:space="preserve">22.  </t>
    </r>
    <r>
      <rPr>
        <b/>
        <sz val="16"/>
        <rFont val="바탕"/>
        <family val="1"/>
        <charset val="129"/>
      </rPr>
      <t>출판</t>
    </r>
    <r>
      <rPr>
        <b/>
        <sz val="16"/>
        <rFont val="Times New Roman"/>
        <family val="1"/>
      </rPr>
      <t xml:space="preserve">, </t>
    </r>
    <r>
      <rPr>
        <b/>
        <sz val="16"/>
        <rFont val="바탕"/>
        <family val="1"/>
        <charset val="129"/>
      </rPr>
      <t>인쇄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및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기록매체복제업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현황</t>
    </r>
    <r>
      <rPr>
        <b/>
        <sz val="16"/>
        <rFont val="Times New Roman"/>
        <family val="1"/>
      </rPr>
      <t>(</t>
    </r>
    <r>
      <rPr>
        <b/>
        <sz val="16"/>
        <rFont val="바탕"/>
        <family val="1"/>
        <charset val="129"/>
      </rPr>
      <t>산업세분류별</t>
    </r>
    <r>
      <rPr>
        <b/>
        <sz val="16"/>
        <rFont val="Times New Roman"/>
        <family val="1"/>
      </rPr>
      <t>)</t>
    </r>
    <phoneticPr fontId="8" type="noConversion"/>
  </si>
  <si>
    <t xml:space="preserve">22. Publishing , Printing and Reproduction of Recorded media Companies
(By Industrial Classes) </t>
    <phoneticPr fontId="38" type="noConversion"/>
  </si>
  <si>
    <t>Unit: place, person</t>
    <phoneticPr fontId="8" type="noConversion"/>
  </si>
  <si>
    <t>연    별</t>
    <phoneticPr fontId="8" type="noConversion"/>
  </si>
  <si>
    <t>서 적 출 판 업</t>
    <phoneticPr fontId="38" type="noConversion"/>
  </si>
  <si>
    <t xml:space="preserve">신문, 잡지 및 정기간행물발행업
</t>
    <phoneticPr fontId="38" type="noConversion"/>
  </si>
  <si>
    <t>오디오물 출판 
및 원판녹음업</t>
    <phoneticPr fontId="38" type="noConversion"/>
  </si>
  <si>
    <t>기타 인쇄물 출판업</t>
    <phoneticPr fontId="38" type="noConversion"/>
  </si>
  <si>
    <t>인쇄업</t>
    <phoneticPr fontId="38" type="noConversion"/>
  </si>
  <si>
    <t>인쇄관련산업</t>
    <phoneticPr fontId="38" type="noConversion"/>
  </si>
  <si>
    <t>기록매체복제업</t>
    <phoneticPr fontId="38" type="noConversion"/>
  </si>
  <si>
    <t xml:space="preserve">Year
</t>
    <phoneticPr fontId="36" type="noConversion"/>
  </si>
  <si>
    <t>Publishing of books</t>
    <phoneticPr fontId="38" type="noConversion"/>
  </si>
  <si>
    <t>Publishing of newspapers, magazines and periodicals</t>
    <phoneticPr fontId="38" type="noConversion"/>
  </si>
  <si>
    <t>Audio publishing and original master recordings</t>
    <phoneticPr fontId="38" type="noConversion"/>
  </si>
  <si>
    <t>Other Publishing of Prints</t>
    <phoneticPr fontId="38" type="noConversion"/>
  </si>
  <si>
    <t>Printing</t>
    <phoneticPr fontId="38" type="noConversion"/>
  </si>
  <si>
    <t>Service activities related to printing</t>
    <phoneticPr fontId="38" type="noConversion"/>
  </si>
  <si>
    <t>Reproduction of recorded madia</t>
    <phoneticPr fontId="38" type="noConversion"/>
  </si>
  <si>
    <t>사업체수</t>
    <phoneticPr fontId="38" type="noConversion"/>
  </si>
  <si>
    <t>종사자수</t>
    <phoneticPr fontId="38" type="noConversion"/>
  </si>
  <si>
    <t>Establish.</t>
    <phoneticPr fontId="38" type="noConversion"/>
  </si>
  <si>
    <t>Workers</t>
    <phoneticPr fontId="38" type="noConversion"/>
  </si>
  <si>
    <t xml:space="preserve"> Source : Korea National Statistical Office</t>
    <phoneticPr fontId="38" type="noConversion"/>
  </si>
  <si>
    <t>서해삼육초</t>
  </si>
  <si>
    <t>Samyuk</t>
  </si>
  <si>
    <t>…</t>
    <phoneticPr fontId="4" type="noConversion"/>
  </si>
  <si>
    <t>한울초</t>
  </si>
  <si>
    <t xml:space="preserve">       -</t>
  </si>
  <si>
    <t xml:space="preserve">        -</t>
  </si>
  <si>
    <t xml:space="preserve">         -</t>
  </si>
  <si>
    <t xml:space="preserve">      -</t>
  </si>
  <si>
    <t>16.7.1</t>
    <phoneticPr fontId="4" type="noConversion"/>
  </si>
  <si>
    <t>자료 : 교육체육과</t>
    <phoneticPr fontId="8" type="noConversion"/>
  </si>
  <si>
    <t>주1) : 방송사는 사업소임
자료 : 홍보전산담당관</t>
    <phoneticPr fontId="8" type="noConversion"/>
  </si>
  <si>
    <t>홍 북 읍</t>
    <phoneticPr fontId="4" type="noConversion"/>
  </si>
  <si>
    <t>Hongbuk-eup</t>
    <phoneticPr fontId="4" type="noConversion"/>
  </si>
  <si>
    <t>16.7.1</t>
  </si>
  <si>
    <t>NaepoGlobal</t>
  </si>
  <si>
    <r>
      <t xml:space="preserve">2.  </t>
    </r>
    <r>
      <rPr>
        <b/>
        <sz val="16"/>
        <rFont val="바탕"/>
        <family val="1"/>
        <charset val="129"/>
      </rPr>
      <t>유</t>
    </r>
    <r>
      <rPr>
        <b/>
        <sz val="16"/>
        <rFont val="Times New Roman"/>
        <family val="1"/>
      </rPr>
      <t xml:space="preserve">     </t>
    </r>
    <r>
      <rPr>
        <b/>
        <sz val="16"/>
        <rFont val="바탕"/>
        <family val="1"/>
        <charset val="129"/>
      </rPr>
      <t>치</t>
    </r>
    <r>
      <rPr>
        <b/>
        <sz val="16"/>
        <rFont val="Times New Roman"/>
        <family val="1"/>
      </rPr>
      <t xml:space="preserve">     </t>
    </r>
    <r>
      <rPr>
        <b/>
        <sz val="16"/>
        <rFont val="바탕"/>
        <family val="1"/>
        <charset val="129"/>
      </rPr>
      <t>원</t>
    </r>
    <phoneticPr fontId="8" type="noConversion"/>
  </si>
  <si>
    <t>2. Kindergartens</t>
    <phoneticPr fontId="8" type="noConversion"/>
  </si>
  <si>
    <t>단위 : 개, 명</t>
    <phoneticPr fontId="8" type="noConversion"/>
  </si>
  <si>
    <t>매년 4월 1일 기준</t>
    <phoneticPr fontId="8" type="noConversion"/>
  </si>
  <si>
    <t>As of Apr. 1.</t>
    <phoneticPr fontId="8" type="noConversion"/>
  </si>
  <si>
    <t>Unit : number, person</t>
    <phoneticPr fontId="8" type="noConversion"/>
  </si>
  <si>
    <t xml:space="preserve">연    별
유치원별 </t>
    <phoneticPr fontId="8" type="noConversion"/>
  </si>
  <si>
    <t>학급수</t>
    <phoneticPr fontId="8" type="noConversion"/>
  </si>
  <si>
    <t>원   아   수</t>
    <phoneticPr fontId="8" type="noConversion"/>
  </si>
  <si>
    <t>교   원   수</t>
    <phoneticPr fontId="8" type="noConversion"/>
  </si>
  <si>
    <t>사 무 직 원 수</t>
    <phoneticPr fontId="8" type="noConversion"/>
  </si>
  <si>
    <t>신입원아수</t>
    <phoneticPr fontId="4" type="noConversion"/>
  </si>
  <si>
    <t>재 취 원 자 수</t>
    <phoneticPr fontId="8" type="noConversion"/>
  </si>
  <si>
    <t>수  료  자  수</t>
    <phoneticPr fontId="8" type="noConversion"/>
  </si>
  <si>
    <t>교   실   수</t>
    <phoneticPr fontId="8" type="noConversion"/>
  </si>
  <si>
    <r>
      <t>Year</t>
    </r>
    <r>
      <rPr>
        <sz val="11"/>
        <rFont val="돋움체"/>
        <family val="3"/>
        <charset val="129"/>
      </rPr>
      <t xml:space="preserve">
</t>
    </r>
    <r>
      <rPr>
        <sz val="10"/>
        <rFont val="돋움체"/>
        <family val="3"/>
        <charset val="129"/>
      </rPr>
      <t>Kindergarten</t>
    </r>
    <phoneticPr fontId="36" type="noConversion"/>
  </si>
  <si>
    <t>Children</t>
    <phoneticPr fontId="8" type="noConversion"/>
  </si>
  <si>
    <t>Teachers</t>
    <phoneticPr fontId="8" type="noConversion"/>
  </si>
  <si>
    <t xml:space="preserve"> Clerical staffs</t>
    <phoneticPr fontId="8" type="noConversion"/>
  </si>
  <si>
    <t>New Entrants</t>
    <phoneticPr fontId="4" type="noConversion"/>
  </si>
  <si>
    <t>Children readmitted</t>
    <phoneticPr fontId="8" type="noConversion"/>
  </si>
  <si>
    <t>Children completed</t>
    <phoneticPr fontId="8" type="noConversion"/>
  </si>
  <si>
    <t>Class Rooms</t>
    <phoneticPr fontId="8" type="noConversion"/>
  </si>
  <si>
    <t xml:space="preserve"> </t>
    <phoneticPr fontId="8" type="noConversion"/>
  </si>
  <si>
    <t>남</t>
    <phoneticPr fontId="4" type="noConversion"/>
  </si>
  <si>
    <t>여</t>
    <phoneticPr fontId="4" type="noConversion"/>
  </si>
  <si>
    <t>정규</t>
    <phoneticPr fontId="8" type="noConversion"/>
  </si>
  <si>
    <t>가·대용</t>
    <phoneticPr fontId="8" type="noConversion"/>
  </si>
  <si>
    <t>Classes</t>
    <phoneticPr fontId="8" type="noConversion"/>
  </si>
  <si>
    <t>Male</t>
    <phoneticPr fontId="4" type="noConversion"/>
  </si>
  <si>
    <t>Female</t>
    <phoneticPr fontId="4" type="noConversion"/>
  </si>
  <si>
    <t>Male</t>
    <phoneticPr fontId="8" type="noConversion"/>
  </si>
  <si>
    <t>Regular</t>
    <phoneticPr fontId="8" type="noConversion"/>
  </si>
  <si>
    <t>Temporary</t>
    <phoneticPr fontId="8" type="noConversion"/>
  </si>
  <si>
    <t>광천초병설</t>
    <phoneticPr fontId="37" type="noConversion"/>
  </si>
  <si>
    <t>```</t>
    <phoneticPr fontId="4" type="noConversion"/>
  </si>
  <si>
    <t>내포초병설</t>
    <phoneticPr fontId="37" type="noConversion"/>
  </si>
  <si>
    <t>내포유치원</t>
    <phoneticPr fontId="38" type="noConversion"/>
  </si>
  <si>
    <t>한울초병설</t>
    <phoneticPr fontId="4" type="noConversion"/>
  </si>
  <si>
    <t>…</t>
    <phoneticPr fontId="4" type="noConversion"/>
  </si>
  <si>
    <t>가람유치원</t>
    <phoneticPr fontId="4" type="noConversion"/>
  </si>
  <si>
    <r>
      <t>내포글로벌유치원</t>
    </r>
    <r>
      <rPr>
        <vertAlign val="superscript"/>
        <sz val="10"/>
        <rFont val="돋움체"/>
        <family val="3"/>
        <charset val="129"/>
      </rPr>
      <t>1)</t>
    </r>
    <phoneticPr fontId="8" type="noConversion"/>
  </si>
  <si>
    <r>
      <t xml:space="preserve"> 홍주유아원</t>
    </r>
    <r>
      <rPr>
        <vertAlign val="superscript"/>
        <sz val="10"/>
        <rFont val="돋움체"/>
        <family val="3"/>
        <charset val="129"/>
      </rPr>
      <t>1)</t>
    </r>
    <phoneticPr fontId="8" type="noConversion"/>
  </si>
  <si>
    <r>
      <t xml:space="preserve"> 혜전유치원</t>
    </r>
    <r>
      <rPr>
        <vertAlign val="superscript"/>
        <sz val="10"/>
        <rFont val="돋움체"/>
        <family val="3"/>
        <charset val="129"/>
      </rPr>
      <t>1)</t>
    </r>
    <phoneticPr fontId="8" type="noConversion"/>
  </si>
  <si>
    <r>
      <t xml:space="preserve"> 목화유치원</t>
    </r>
    <r>
      <rPr>
        <vertAlign val="superscript"/>
        <sz val="10"/>
        <rFont val="돋움체"/>
        <family val="3"/>
        <charset val="129"/>
      </rPr>
      <t>1)</t>
    </r>
    <phoneticPr fontId="8" type="noConversion"/>
  </si>
  <si>
    <t>Mokhwa</t>
    <phoneticPr fontId="8" type="noConversion"/>
  </si>
  <si>
    <r>
      <t>프라임유치원</t>
    </r>
    <r>
      <rPr>
        <vertAlign val="superscript"/>
        <sz val="10"/>
        <rFont val="돋움체"/>
        <family val="3"/>
        <charset val="129"/>
      </rPr>
      <t>1)</t>
    </r>
    <phoneticPr fontId="8" type="noConversion"/>
  </si>
  <si>
    <r>
      <t xml:space="preserve"> 풀꽃향기유치원</t>
    </r>
    <r>
      <rPr>
        <vertAlign val="superscript"/>
        <sz val="10"/>
        <rFont val="돋움체"/>
        <family val="3"/>
        <charset val="129"/>
      </rPr>
      <t>1)</t>
    </r>
    <phoneticPr fontId="8" type="noConversion"/>
  </si>
  <si>
    <t xml:space="preserve">주1) : 사립계 유치원 </t>
    <phoneticPr fontId="8" type="noConversion"/>
  </si>
  <si>
    <t>Note1) : Private Kindergartens</t>
    <phoneticPr fontId="8" type="noConversion"/>
  </si>
  <si>
    <t>자료 : 홍성교육청</t>
    <phoneticPr fontId="8" type="noConversion"/>
  </si>
  <si>
    <t>Source : Hongseong Office of Education</t>
    <phoneticPr fontId="8" type="noConversion"/>
  </si>
  <si>
    <r>
      <t xml:space="preserve">3.  </t>
    </r>
    <r>
      <rPr>
        <b/>
        <sz val="16"/>
        <rFont val="바탕"/>
        <family val="1"/>
        <charset val="129"/>
      </rPr>
      <t>초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등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학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교</t>
    </r>
    <phoneticPr fontId="8" type="noConversion"/>
  </si>
  <si>
    <t>3. Elementary Schools</t>
    <phoneticPr fontId="8" type="noConversion"/>
  </si>
  <si>
    <t>단위 : 개, 명, 천㎡</t>
    <phoneticPr fontId="8" type="noConversion"/>
  </si>
  <si>
    <t xml:space="preserve"> 매년 4월 1일 기준</t>
    <phoneticPr fontId="8" type="noConversion"/>
  </si>
  <si>
    <t>As of Apr. 1.</t>
    <phoneticPr fontId="8" type="noConversion"/>
  </si>
  <si>
    <t>Unit : number, person, 1,000㎡</t>
    <phoneticPr fontId="8" type="noConversion"/>
  </si>
  <si>
    <t xml:space="preserve">연 도 별
학 교 별 </t>
    <phoneticPr fontId="8" type="noConversion"/>
  </si>
  <si>
    <t>학 교 수</t>
    <phoneticPr fontId="8" type="noConversion"/>
  </si>
  <si>
    <t>학 급 수</t>
    <phoneticPr fontId="8" type="noConversion"/>
  </si>
  <si>
    <t>학   생   수</t>
    <phoneticPr fontId="8" type="noConversion"/>
  </si>
  <si>
    <t>교   원   수</t>
    <phoneticPr fontId="8" type="noConversion"/>
  </si>
  <si>
    <t>사 무 직 원 수</t>
    <phoneticPr fontId="8" type="noConversion"/>
  </si>
  <si>
    <t>졸 업 자 현 황 
Graduation</t>
    <phoneticPr fontId="8" type="noConversion"/>
  </si>
  <si>
    <t>교  지
면  적</t>
    <phoneticPr fontId="8" type="noConversion"/>
  </si>
  <si>
    <t>건  물
면  적</t>
    <phoneticPr fontId="8" type="noConversion"/>
  </si>
  <si>
    <t>보  통
교실수</t>
    <phoneticPr fontId="8" type="noConversion"/>
  </si>
  <si>
    <t xml:space="preserve">Year
School </t>
    <phoneticPr fontId="36" type="noConversion"/>
  </si>
  <si>
    <t>Number of 
schools</t>
    <phoneticPr fontId="8" type="noConversion"/>
  </si>
  <si>
    <t>졸업자수</t>
    <phoneticPr fontId="8" type="noConversion"/>
  </si>
  <si>
    <t>진학자수</t>
    <phoneticPr fontId="8" type="noConversion"/>
  </si>
  <si>
    <t>No. of Classrooms</t>
    <phoneticPr fontId="8" type="noConversion"/>
  </si>
  <si>
    <t>No. of
Classes</t>
    <phoneticPr fontId="8" type="noConversion"/>
  </si>
  <si>
    <t>Entrants to 
higher school</t>
    <phoneticPr fontId="8" type="noConversion"/>
  </si>
  <si>
    <t>School
land area</t>
    <phoneticPr fontId="8" type="noConversion"/>
  </si>
  <si>
    <t>Building
area</t>
    <phoneticPr fontId="8" type="noConversion"/>
  </si>
  <si>
    <t>홍 성 초</t>
    <phoneticPr fontId="36" type="noConversion"/>
  </si>
  <si>
    <t>Hongseong</t>
    <phoneticPr fontId="36" type="noConversion"/>
  </si>
  <si>
    <t>홍 주 초</t>
    <phoneticPr fontId="36" type="noConversion"/>
  </si>
  <si>
    <t>Hongju</t>
    <phoneticPr fontId="8" type="noConversion"/>
  </si>
  <si>
    <t>홍 남 초</t>
    <phoneticPr fontId="36" type="noConversion"/>
  </si>
  <si>
    <t>Hongnam</t>
    <phoneticPr fontId="8" type="noConversion"/>
  </si>
  <si>
    <t>덕 명 초</t>
    <phoneticPr fontId="36" type="noConversion"/>
  </si>
  <si>
    <t>Dukmyong</t>
    <phoneticPr fontId="8" type="noConversion"/>
  </si>
  <si>
    <t>광 천 초</t>
    <phoneticPr fontId="36" type="noConversion"/>
  </si>
  <si>
    <t>Gwangcheon</t>
    <phoneticPr fontId="37" type="noConversion"/>
  </si>
  <si>
    <t>홍 북 초</t>
    <phoneticPr fontId="36" type="noConversion"/>
  </si>
  <si>
    <t>Hongbuk</t>
    <phoneticPr fontId="8" type="noConversion"/>
  </si>
  <si>
    <t>용 봉 초</t>
    <phoneticPr fontId="36" type="noConversion"/>
  </si>
  <si>
    <t>Yongbong</t>
    <phoneticPr fontId="8" type="noConversion"/>
  </si>
  <si>
    <t>내 포 초</t>
    <phoneticPr fontId="37" type="noConversion"/>
  </si>
  <si>
    <t>Naepo</t>
    <phoneticPr fontId="37" type="noConversion"/>
  </si>
  <si>
    <t>금 마 초</t>
    <phoneticPr fontId="8" type="noConversion"/>
  </si>
  <si>
    <t>Geumma</t>
    <phoneticPr fontId="8" type="noConversion"/>
  </si>
  <si>
    <t>배 양 초</t>
    <phoneticPr fontId="8" type="noConversion"/>
  </si>
  <si>
    <t>Baeyang</t>
    <phoneticPr fontId="8" type="noConversion"/>
  </si>
  <si>
    <t>홍 동 초</t>
    <phoneticPr fontId="8" type="noConversion"/>
  </si>
  <si>
    <t>Hongdong</t>
    <phoneticPr fontId="8" type="noConversion"/>
  </si>
  <si>
    <t>금 당 초</t>
    <phoneticPr fontId="8" type="noConversion"/>
  </si>
  <si>
    <t>Kumdang</t>
    <phoneticPr fontId="8" type="noConversion"/>
  </si>
  <si>
    <t>장 곡 초</t>
    <phoneticPr fontId="8" type="noConversion"/>
  </si>
  <si>
    <t>Janggok</t>
    <phoneticPr fontId="8" type="noConversion"/>
  </si>
  <si>
    <t>은 하 초</t>
    <phoneticPr fontId="8" type="noConversion"/>
  </si>
  <si>
    <t>Eunha</t>
    <phoneticPr fontId="8" type="noConversion"/>
  </si>
  <si>
    <t>결 성 초</t>
    <phoneticPr fontId="8" type="noConversion"/>
  </si>
  <si>
    <t>Gyeolseong</t>
    <phoneticPr fontId="8" type="noConversion"/>
  </si>
  <si>
    <t>서 부 초</t>
    <phoneticPr fontId="8" type="noConversion"/>
  </si>
  <si>
    <t>Seobu</t>
    <phoneticPr fontId="8" type="noConversion"/>
  </si>
  <si>
    <t>신 당 초</t>
    <phoneticPr fontId="8" type="noConversion"/>
  </si>
  <si>
    <t>Sindang</t>
    <phoneticPr fontId="8" type="noConversion"/>
  </si>
  <si>
    <t>갈 산 초</t>
    <phoneticPr fontId="8" type="noConversion"/>
  </si>
  <si>
    <t>Galsan</t>
    <phoneticPr fontId="8" type="noConversion"/>
  </si>
  <si>
    <t>구 항 초</t>
    <phoneticPr fontId="8" type="noConversion"/>
  </si>
  <si>
    <t>Guhang</t>
    <phoneticPr fontId="8" type="noConversion"/>
  </si>
  <si>
    <t>대 정 초</t>
    <phoneticPr fontId="8" type="noConversion"/>
  </si>
  <si>
    <t>Daejeong</t>
    <phoneticPr fontId="8" type="noConversion"/>
  </si>
  <si>
    <t>한 울 초</t>
    <phoneticPr fontId="8" type="noConversion"/>
  </si>
  <si>
    <t>Samyuk</t>
    <phoneticPr fontId="8" type="noConversion"/>
  </si>
  <si>
    <t>자료 : 홍성교육청</t>
    <phoneticPr fontId="8" type="noConversion"/>
  </si>
  <si>
    <t>Source : Hongseong Office of Education</t>
    <phoneticPr fontId="8" type="noConversion"/>
  </si>
  <si>
    <r>
      <t xml:space="preserve"> 4-1.  </t>
    </r>
    <r>
      <rPr>
        <b/>
        <sz val="16"/>
        <rFont val="바탕"/>
        <family val="1"/>
        <charset val="129"/>
      </rPr>
      <t>중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학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교</t>
    </r>
    <r>
      <rPr>
        <b/>
        <sz val="16"/>
        <rFont val="Times New Roman"/>
        <family val="1"/>
      </rPr>
      <t xml:space="preserve"> (</t>
    </r>
    <r>
      <rPr>
        <b/>
        <sz val="16"/>
        <rFont val="바탕"/>
        <family val="1"/>
        <charset val="129"/>
      </rPr>
      <t>국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·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공립</t>
    </r>
    <r>
      <rPr>
        <b/>
        <sz val="16"/>
        <rFont val="Times New Roman"/>
        <family val="1"/>
      </rPr>
      <t>)</t>
    </r>
    <phoneticPr fontId="8" type="noConversion"/>
  </si>
  <si>
    <t>4-1. Middle Schools (National and Public)</t>
    <phoneticPr fontId="8" type="noConversion"/>
  </si>
  <si>
    <t>단위 : 개, 명, 천㎡</t>
    <phoneticPr fontId="8" type="noConversion"/>
  </si>
  <si>
    <t xml:space="preserve">매년 4월 1일 기준 </t>
    <phoneticPr fontId="8" type="noConversion"/>
  </si>
  <si>
    <t xml:space="preserve">As of Apr. 1. </t>
    <phoneticPr fontId="8" type="noConversion"/>
  </si>
  <si>
    <t>Unit : number, person, 1,000㎡</t>
    <phoneticPr fontId="8" type="noConversion"/>
  </si>
  <si>
    <t xml:space="preserve">연    별
학 교 별 </t>
    <phoneticPr fontId="8" type="noConversion"/>
  </si>
  <si>
    <t>학 급 수</t>
    <phoneticPr fontId="8" type="noConversion"/>
  </si>
  <si>
    <t>학   생   수</t>
    <phoneticPr fontId="8" type="noConversion"/>
  </si>
  <si>
    <t>교   원   수</t>
    <phoneticPr fontId="8" type="noConversion"/>
  </si>
  <si>
    <t>사 무 직 원 수</t>
    <phoneticPr fontId="8" type="noConversion"/>
  </si>
  <si>
    <t>졸  업  자  현  황 
Graduation</t>
    <phoneticPr fontId="8" type="noConversion"/>
  </si>
  <si>
    <t xml:space="preserve">입학자수
</t>
    <phoneticPr fontId="8" type="noConversion"/>
  </si>
  <si>
    <t>교  지
면  적</t>
    <phoneticPr fontId="8" type="noConversion"/>
  </si>
  <si>
    <t>건  물
면  적</t>
    <phoneticPr fontId="8" type="noConversion"/>
  </si>
  <si>
    <t>보통교실수</t>
    <phoneticPr fontId="8" type="noConversion"/>
  </si>
  <si>
    <t>Year 
School</t>
    <phoneticPr fontId="36" type="noConversion"/>
  </si>
  <si>
    <t xml:space="preserve"> </t>
    <phoneticPr fontId="8" type="noConversion"/>
  </si>
  <si>
    <t>No. of Classrooms</t>
    <phoneticPr fontId="8" type="noConversion"/>
  </si>
  <si>
    <t>Number of
schools</t>
    <phoneticPr fontId="8" type="noConversion"/>
  </si>
  <si>
    <t>No. of
Classrooms</t>
    <phoneticPr fontId="8" type="noConversion"/>
  </si>
  <si>
    <t>Graduates</t>
    <phoneticPr fontId="8" type="noConversion"/>
  </si>
  <si>
    <t>Entrants to 
higher school</t>
    <phoneticPr fontId="8" type="noConversion"/>
  </si>
  <si>
    <t>Entrants</t>
    <phoneticPr fontId="8" type="noConversion"/>
  </si>
  <si>
    <t>School
land area</t>
    <phoneticPr fontId="8" type="noConversion"/>
  </si>
  <si>
    <t>Building
area</t>
    <phoneticPr fontId="8" type="noConversion"/>
  </si>
  <si>
    <t>홍 성 중</t>
    <phoneticPr fontId="36" type="noConversion"/>
  </si>
  <si>
    <t>Hongseong</t>
    <phoneticPr fontId="36" type="noConversion"/>
  </si>
  <si>
    <t>홍성여중</t>
    <phoneticPr fontId="36" type="noConversion"/>
  </si>
  <si>
    <t>Hongseong Girls'</t>
    <phoneticPr fontId="36" type="noConversion"/>
  </si>
  <si>
    <t>광 천 중</t>
    <phoneticPr fontId="36" type="noConversion"/>
  </si>
  <si>
    <t>Gwangcheon</t>
    <phoneticPr fontId="8" type="noConversion"/>
  </si>
  <si>
    <t>갈 산 중</t>
    <phoneticPr fontId="36" type="noConversion"/>
  </si>
  <si>
    <t>Galsan</t>
    <phoneticPr fontId="8" type="noConversion"/>
  </si>
  <si>
    <t>홍 동 중</t>
    <phoneticPr fontId="36" type="noConversion"/>
  </si>
  <si>
    <t>Hongdong</t>
    <phoneticPr fontId="8" type="noConversion"/>
  </si>
  <si>
    <t>홍성서부중</t>
    <phoneticPr fontId="36" type="noConversion"/>
  </si>
  <si>
    <t>Seobu</t>
    <phoneticPr fontId="8" type="noConversion"/>
  </si>
  <si>
    <t>금 마 중</t>
    <phoneticPr fontId="36" type="noConversion"/>
  </si>
  <si>
    <t>Geumma</t>
    <phoneticPr fontId="8" type="noConversion"/>
  </si>
  <si>
    <t>내 포 중</t>
    <phoneticPr fontId="36" type="noConversion"/>
  </si>
  <si>
    <t>Naepo</t>
    <phoneticPr fontId="8" type="noConversion"/>
  </si>
  <si>
    <t>자료 : 홍성교육청</t>
    <phoneticPr fontId="8" type="noConversion"/>
  </si>
  <si>
    <t>Source : Hongseong Office of Education</t>
    <phoneticPr fontId="8" type="noConversion"/>
  </si>
  <si>
    <t xml:space="preserve"> </t>
    <phoneticPr fontId="8" type="noConversion"/>
  </si>
  <si>
    <r>
      <t xml:space="preserve">4-2.  </t>
    </r>
    <r>
      <rPr>
        <b/>
        <sz val="16"/>
        <rFont val="바탕"/>
        <family val="1"/>
        <charset val="129"/>
      </rPr>
      <t>중</t>
    </r>
    <r>
      <rPr>
        <b/>
        <sz val="16"/>
        <rFont val="Times New Roman"/>
        <family val="1"/>
      </rPr>
      <t xml:space="preserve">     </t>
    </r>
    <r>
      <rPr>
        <b/>
        <sz val="16"/>
        <rFont val="바탕"/>
        <family val="1"/>
        <charset val="129"/>
      </rPr>
      <t>학</t>
    </r>
    <r>
      <rPr>
        <b/>
        <sz val="16"/>
        <rFont val="Times New Roman"/>
        <family val="1"/>
      </rPr>
      <t xml:space="preserve">     </t>
    </r>
    <r>
      <rPr>
        <b/>
        <sz val="16"/>
        <rFont val="바탕"/>
        <family val="1"/>
        <charset val="129"/>
      </rPr>
      <t>교</t>
    </r>
    <r>
      <rPr>
        <b/>
        <sz val="16"/>
        <rFont val="Times New Roman"/>
        <family val="1"/>
      </rPr>
      <t xml:space="preserve"> (</t>
    </r>
    <r>
      <rPr>
        <b/>
        <sz val="16"/>
        <rFont val="바탕"/>
        <family val="1"/>
        <charset val="129"/>
      </rPr>
      <t>사립</t>
    </r>
    <r>
      <rPr>
        <b/>
        <sz val="16"/>
        <rFont val="Times New Roman"/>
        <family val="1"/>
      </rPr>
      <t>)</t>
    </r>
    <phoneticPr fontId="8" type="noConversion"/>
  </si>
  <si>
    <t>4-2. Middle Schools (Private)</t>
    <phoneticPr fontId="8" type="noConversion"/>
  </si>
  <si>
    <t>단위 : 개, 명, 천㎡</t>
    <phoneticPr fontId="8" type="noConversion"/>
  </si>
  <si>
    <t xml:space="preserve">매년 4월 1일 기준 </t>
    <phoneticPr fontId="8" type="noConversion"/>
  </si>
  <si>
    <t xml:space="preserve">As of Apr. 1. </t>
    <phoneticPr fontId="8" type="noConversion"/>
  </si>
  <si>
    <t>Unit : number, person, 1,000㎡</t>
    <phoneticPr fontId="8" type="noConversion"/>
  </si>
  <si>
    <t xml:space="preserve">연    별
학 교 별 </t>
    <phoneticPr fontId="8" type="noConversion"/>
  </si>
  <si>
    <t>학 급 수</t>
    <phoneticPr fontId="8" type="noConversion"/>
  </si>
  <si>
    <t>학   생   수</t>
    <phoneticPr fontId="8" type="noConversion"/>
  </si>
  <si>
    <t>교   원   수</t>
    <phoneticPr fontId="8" type="noConversion"/>
  </si>
  <si>
    <t>사 무 직 원 수</t>
    <phoneticPr fontId="8" type="noConversion"/>
  </si>
  <si>
    <t>졸  업  자  현  황
Graduation</t>
    <phoneticPr fontId="8" type="noConversion"/>
  </si>
  <si>
    <t xml:space="preserve">
입학자수
</t>
    <phoneticPr fontId="8" type="noConversion"/>
  </si>
  <si>
    <t>교  지
면  적</t>
    <phoneticPr fontId="8" type="noConversion"/>
  </si>
  <si>
    <t>건  물
면  적</t>
    <phoneticPr fontId="8" type="noConversion"/>
  </si>
  <si>
    <t xml:space="preserve">
교실수
</t>
    <phoneticPr fontId="8" type="noConversion"/>
  </si>
  <si>
    <t xml:space="preserve">Year
School </t>
    <phoneticPr fontId="36" type="noConversion"/>
  </si>
  <si>
    <t xml:space="preserve">
Number</t>
    <phoneticPr fontId="8" type="noConversion"/>
  </si>
  <si>
    <t>Number of
schools</t>
    <phoneticPr fontId="8" type="noConversion"/>
  </si>
  <si>
    <t>No. of
Classrooms</t>
    <phoneticPr fontId="8" type="noConversion"/>
  </si>
  <si>
    <t>Entrants to 
higher school</t>
    <phoneticPr fontId="8" type="noConversion"/>
  </si>
  <si>
    <t>Entrants</t>
    <phoneticPr fontId="8" type="noConversion"/>
  </si>
  <si>
    <t>School
land area</t>
    <phoneticPr fontId="8" type="noConversion"/>
  </si>
  <si>
    <t>Building
area</t>
    <phoneticPr fontId="8" type="noConversion"/>
  </si>
  <si>
    <t>홍 주 중</t>
    <phoneticPr fontId="36" type="noConversion"/>
  </si>
  <si>
    <t>Hongju</t>
    <phoneticPr fontId="36" type="noConversion"/>
  </si>
  <si>
    <t>광 흥 중</t>
    <phoneticPr fontId="36" type="noConversion"/>
  </si>
  <si>
    <t>Gwangheung</t>
    <phoneticPr fontId="36" type="noConversion"/>
  </si>
  <si>
    <t>서해삼육중</t>
    <phoneticPr fontId="36" type="noConversion"/>
  </si>
  <si>
    <t>Samyuk</t>
    <phoneticPr fontId="8" type="noConversion"/>
  </si>
  <si>
    <t>자료 : 홍성교육청</t>
    <phoneticPr fontId="8" type="noConversion"/>
  </si>
  <si>
    <t>Source : Hongseong Office of Education</t>
    <phoneticPr fontId="8" type="noConversion"/>
  </si>
  <si>
    <r>
      <t xml:space="preserve">11.  </t>
    </r>
    <r>
      <rPr>
        <b/>
        <sz val="16"/>
        <rFont val="바탕"/>
        <family val="1"/>
        <charset val="129"/>
      </rPr>
      <t>적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령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아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동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취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학</t>
    </r>
    <phoneticPr fontId="8" type="noConversion"/>
  </si>
  <si>
    <t>11. Enrollments of Children at the Right Age for Compulsory Education</t>
    <phoneticPr fontId="8" type="noConversion"/>
  </si>
  <si>
    <t>단위 : 명, %</t>
    <phoneticPr fontId="8" type="noConversion"/>
  </si>
  <si>
    <t>Unit : Person, %</t>
    <phoneticPr fontId="8" type="noConversion"/>
  </si>
  <si>
    <t>취     학     대     상     자 
Children</t>
    <phoneticPr fontId="8" type="noConversion"/>
  </si>
  <si>
    <t>취        학        자  
   Enrollments</t>
    <phoneticPr fontId="8" type="noConversion"/>
  </si>
  <si>
    <t>취  학  률</t>
    <phoneticPr fontId="8" type="noConversion"/>
  </si>
  <si>
    <t>Year
School</t>
    <phoneticPr fontId="36" type="noConversion"/>
  </si>
  <si>
    <t>적      령
아      동</t>
    <phoneticPr fontId="8" type="noConversion"/>
  </si>
  <si>
    <t>유   예   및
과   령   아</t>
    <phoneticPr fontId="8" type="noConversion"/>
  </si>
  <si>
    <t>조기입학 신청자</t>
    <phoneticPr fontId="8" type="noConversion"/>
  </si>
  <si>
    <t>적         령
아         동</t>
    <phoneticPr fontId="8" type="noConversion"/>
  </si>
  <si>
    <t>유    예    및 과    령    아</t>
    <phoneticPr fontId="8" type="noConversion"/>
  </si>
  <si>
    <t>기타</t>
    <phoneticPr fontId="8" type="noConversion"/>
  </si>
  <si>
    <t>Percentage of
enrollment</t>
    <phoneticPr fontId="8" type="noConversion"/>
  </si>
  <si>
    <t>계              Total</t>
    <phoneticPr fontId="38" type="noConversion"/>
  </si>
  <si>
    <t>남               Male</t>
    <phoneticPr fontId="38" type="noConversion"/>
  </si>
  <si>
    <t>여             Female</t>
    <phoneticPr fontId="38" type="noConversion"/>
  </si>
  <si>
    <t>Children 
of the 
average age</t>
    <phoneticPr fontId="8" type="noConversion"/>
  </si>
  <si>
    <t>Delayed &amp; overage children</t>
    <phoneticPr fontId="8" type="noConversion"/>
  </si>
  <si>
    <t>Children under 
the schooling age</t>
    <phoneticPr fontId="38" type="noConversion"/>
  </si>
  <si>
    <t>계          Total</t>
    <phoneticPr fontId="38" type="noConversion"/>
  </si>
  <si>
    <t>남                        Male</t>
    <phoneticPr fontId="38" type="noConversion"/>
  </si>
  <si>
    <t>Children of the average age</t>
    <phoneticPr fontId="38" type="noConversion"/>
  </si>
  <si>
    <t>Children under the schooling age</t>
    <phoneticPr fontId="38" type="noConversion"/>
  </si>
  <si>
    <t>Others</t>
    <phoneticPr fontId="38" type="noConversion"/>
  </si>
  <si>
    <t>홍성초</t>
    <phoneticPr fontId="36" type="noConversion"/>
  </si>
  <si>
    <t>Hongseong</t>
    <phoneticPr fontId="36" type="noConversion"/>
  </si>
  <si>
    <t>홍주초</t>
    <phoneticPr fontId="36" type="noConversion"/>
  </si>
  <si>
    <t>Hongju</t>
    <phoneticPr fontId="8" type="noConversion"/>
  </si>
  <si>
    <t>홍남초</t>
    <phoneticPr fontId="36" type="noConversion"/>
  </si>
  <si>
    <t>Hongnam</t>
    <phoneticPr fontId="8" type="noConversion"/>
  </si>
  <si>
    <t>덕명초</t>
    <phoneticPr fontId="36" type="noConversion"/>
  </si>
  <si>
    <t>Dukmyong</t>
    <phoneticPr fontId="8" type="noConversion"/>
  </si>
  <si>
    <t>광천초</t>
    <phoneticPr fontId="36" type="noConversion"/>
  </si>
  <si>
    <t>Gwangcheon</t>
    <phoneticPr fontId="37" type="noConversion"/>
  </si>
  <si>
    <t>홍북초</t>
    <phoneticPr fontId="36" type="noConversion"/>
  </si>
  <si>
    <t>Hongbuk</t>
    <phoneticPr fontId="8" type="noConversion"/>
  </si>
  <si>
    <t>용봉초</t>
    <phoneticPr fontId="36" type="noConversion"/>
  </si>
  <si>
    <t>Yongbong</t>
    <phoneticPr fontId="8" type="noConversion"/>
  </si>
  <si>
    <t>내포초</t>
    <phoneticPr fontId="38" type="noConversion"/>
  </si>
  <si>
    <t>Naepo</t>
    <phoneticPr fontId="37" type="noConversion"/>
  </si>
  <si>
    <t>금마초</t>
    <phoneticPr fontId="8" type="noConversion"/>
  </si>
  <si>
    <t>Geumma</t>
    <phoneticPr fontId="8" type="noConversion"/>
  </si>
  <si>
    <t>배양초</t>
    <phoneticPr fontId="8" type="noConversion"/>
  </si>
  <si>
    <t>Baeyang</t>
    <phoneticPr fontId="8" type="noConversion"/>
  </si>
  <si>
    <t>홍동초</t>
    <phoneticPr fontId="8" type="noConversion"/>
  </si>
  <si>
    <t>Hongdong</t>
    <phoneticPr fontId="8" type="noConversion"/>
  </si>
  <si>
    <t>금당초</t>
    <phoneticPr fontId="8" type="noConversion"/>
  </si>
  <si>
    <t>Kumdang</t>
    <phoneticPr fontId="8" type="noConversion"/>
  </si>
  <si>
    <t>장곡초</t>
    <phoneticPr fontId="8" type="noConversion"/>
  </si>
  <si>
    <t>Janggok</t>
    <phoneticPr fontId="8" type="noConversion"/>
  </si>
  <si>
    <t>은하초</t>
    <phoneticPr fontId="8" type="noConversion"/>
  </si>
  <si>
    <t>Eunha</t>
    <phoneticPr fontId="8" type="noConversion"/>
  </si>
  <si>
    <t>결성초</t>
    <phoneticPr fontId="8" type="noConversion"/>
  </si>
  <si>
    <t>Gyeolseong</t>
    <phoneticPr fontId="8" type="noConversion"/>
  </si>
  <si>
    <t>서부초</t>
    <phoneticPr fontId="8" type="noConversion"/>
  </si>
  <si>
    <t>Seobu</t>
    <phoneticPr fontId="8" type="noConversion"/>
  </si>
  <si>
    <t>신당초</t>
    <phoneticPr fontId="8" type="noConversion"/>
  </si>
  <si>
    <t>Sindang</t>
    <phoneticPr fontId="8" type="noConversion"/>
  </si>
  <si>
    <t>갈산초</t>
    <phoneticPr fontId="8" type="noConversion"/>
  </si>
  <si>
    <t>Galsan</t>
    <phoneticPr fontId="8" type="noConversion"/>
  </si>
  <si>
    <t>구항초</t>
    <phoneticPr fontId="8" type="noConversion"/>
  </si>
  <si>
    <t>Guhang</t>
    <phoneticPr fontId="8" type="noConversion"/>
  </si>
  <si>
    <t>대정초</t>
    <phoneticPr fontId="8" type="noConversion"/>
  </si>
  <si>
    <t>Daejeong</t>
    <phoneticPr fontId="8" type="noConversion"/>
  </si>
  <si>
    <t>서해삼육초</t>
    <phoneticPr fontId="8" type="noConversion"/>
  </si>
  <si>
    <t>Samyuk</t>
    <phoneticPr fontId="8" type="noConversion"/>
  </si>
  <si>
    <t>자료 : 홍성교육지원청</t>
    <phoneticPr fontId="8" type="noConversion"/>
  </si>
  <si>
    <t>Source : Hongseong Office of Education</t>
    <phoneticPr fontId="8" type="noConversion"/>
  </si>
  <si>
    <t>청 운 대 학 교
대    학    원</t>
  </si>
  <si>
    <t>Chungwoon University
 Graduate School</t>
  </si>
  <si>
    <t>자료 : 통계청 「2016년기준 사업체기초통계조사보고서」</t>
    <phoneticPr fontId="38" type="noConversion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</si>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</sst>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42" formatCode="_-&quot;₩&quot;* #,##0_-;\-&quot;₩&quot;* #,##0_-;_-&quot;₩&quot;* &quot;-&quot;_-;_-@_-"/>
    <numFmt numFmtId="41" formatCode="_-* #,##0_-;\-* #,##0_-;_-* &quot;-&quot;_-;_-@_-"/>
    <numFmt numFmtId="176" formatCode="_-* #,##0.0_-;\-* #,##0.0_-;_-* &quot;-&quot;?_-;_-@_-"/>
    <numFmt numFmtId="177" formatCode="_ * #,##0_ ;_ * \-#,##0_ ;_ * &quot;-&quot;_ ;_ @_ "/>
    <numFmt numFmtId="178" formatCode="_ * #,##0.00_ ;_ * \-#,##0.00_ ;_ * &quot;-&quot;??_ ;_ @_ "/>
    <numFmt numFmtId="179" formatCode="#,##0.000000"/>
    <numFmt numFmtId="180" formatCode="#,##0.00000"/>
    <numFmt numFmtId="181" formatCode="&quot;₩&quot;#,##0;&quot;₩&quot;&quot;₩&quot;&quot;₩&quot;&quot;₩&quot;\-#,##0"/>
    <numFmt numFmtId="182" formatCode="&quot;R$&quot;#,##0.00;&quot;R$&quot;\-#,##0.00"/>
    <numFmt numFmtId="183" formatCode="0_ "/>
    <numFmt numFmtId="184" formatCode="#,##0_);&quot;₩&quot;&quot;₩&quot;\!\!\(#,##0&quot;₩&quot;&quot;₩&quot;\!\!\)"/>
    <numFmt numFmtId="185" formatCode="0_);[Red]\(0\)"/>
    <numFmt numFmtId="186" formatCode="#,##0;[Red]#,##0"/>
    <numFmt numFmtId="187" formatCode="#,##0\ \ \ \ "/>
    <numFmt numFmtId="188" formatCode="_-[$€-2]* #,##0.00_-;\-[$€-2]* #,##0.00_-;_-[$€-2]* &quot;-&quot;??_-"/>
    <numFmt numFmtId="189" formatCode="\ &quot;- 외  주  :&quot;\ #,##0.0"/>
    <numFmt numFmtId="190" formatCode="#,##0;[Red]&quot;△&quot;#,##0"/>
    <numFmt numFmtId="191" formatCode="0.00%;[Red]&quot;△&quot;0.00%"/>
    <numFmt numFmtId="192" formatCode="&quot;₩&quot;#,##0.00;&quot;₩&quot;\-#,##0.00"/>
    <numFmt numFmtId="193" formatCode="_ &quot;₩&quot;* #,##0.00_ ;_ &quot;₩&quot;* &quot;₩&quot;\-#,##0.00_ ;_ &quot;₩&quot;* &quot;-&quot;??_ ;_ @_ "/>
    <numFmt numFmtId="194" formatCode="&quot;₩&quot;#,##0;&quot;₩&quot;&quot;₩&quot;&quot;₩&quot;\-#,##0"/>
    <numFmt numFmtId="195" formatCode="&quot;₩&quot;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96" formatCode="&quot;₩&quot;#,##0;[Red]&quot;₩&quot;&quot;₩&quot;\-#,##0"/>
    <numFmt numFmtId="197" formatCode="&quot;₩&quot;#,##0.0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98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199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</numFmts>
  <fonts count="14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9"/>
      <name val="굴림"/>
      <family val="3"/>
      <charset val="129"/>
    </font>
    <font>
      <sz val="8"/>
      <name val="맑은 고딕"/>
      <family val="2"/>
      <charset val="129"/>
      <scheme val="minor"/>
    </font>
    <font>
      <sz val="9"/>
      <name val="Times New Roman"/>
      <family val="1"/>
    </font>
    <font>
      <b/>
      <sz val="16"/>
      <name val="Times New Roman"/>
      <family val="1"/>
    </font>
    <font>
      <b/>
      <sz val="16"/>
      <name val="바탕"/>
      <family val="1"/>
      <charset val="129"/>
    </font>
    <font>
      <sz val="8"/>
      <name val="돋움"/>
      <family val="3"/>
      <charset val="129"/>
    </font>
    <font>
      <b/>
      <sz val="9"/>
      <name val="Times New Roman"/>
      <family val="1"/>
    </font>
    <font>
      <sz val="11"/>
      <name val="돋움체"/>
      <family val="3"/>
      <charset val="129"/>
    </font>
    <font>
      <sz val="9"/>
      <name val="돋움체"/>
      <family val="3"/>
      <charset val="129"/>
    </font>
    <font>
      <sz val="10"/>
      <name val="돋움체"/>
      <family val="3"/>
      <charset val="129"/>
    </font>
    <font>
      <b/>
      <sz val="11"/>
      <name val="돋움체"/>
      <family val="3"/>
      <charset val="129"/>
    </font>
    <font>
      <b/>
      <sz val="9"/>
      <name val="돋움체"/>
      <family val="3"/>
      <charset val="129"/>
    </font>
    <font>
      <b/>
      <sz val="10"/>
      <name val="돋움체"/>
      <family val="3"/>
      <charset val="129"/>
    </font>
    <font>
      <vertAlign val="superscript"/>
      <sz val="11"/>
      <name val="돋움체"/>
      <family val="3"/>
      <charset val="129"/>
    </font>
    <font>
      <sz val="11"/>
      <name val="Times New Roman"/>
      <family val="1"/>
    </font>
    <font>
      <sz val="10"/>
      <name val="굴림체"/>
      <family val="3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sz val="10"/>
      <name val="Helv"/>
      <family val="2"/>
    </font>
    <font>
      <sz val="12"/>
      <name val="¹UAAA¼"/>
      <family val="3"/>
      <charset val="129"/>
    </font>
    <font>
      <sz val="10"/>
      <name val="MS Sans Serif"/>
      <family val="2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4"/>
      <name val="뼻뮝"/>
      <family val="1"/>
      <charset val="129"/>
    </font>
    <font>
      <sz val="12"/>
      <name val="뼻뮝"/>
      <family val="1"/>
      <charset val="129"/>
    </font>
    <font>
      <sz val="12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rgb="FF000000"/>
      <name val="바탕체"/>
      <family val="1"/>
      <charset val="129"/>
    </font>
    <font>
      <sz val="10"/>
      <name val="바탕"/>
      <family val="1"/>
      <charset val="129"/>
    </font>
    <font>
      <sz val="9"/>
      <name val="바탕"/>
      <family val="1"/>
      <charset val="129"/>
    </font>
    <font>
      <sz val="8"/>
      <name val="바탕"/>
      <family val="1"/>
      <charset val="129"/>
    </font>
    <font>
      <sz val="8"/>
      <name val="맑은 고딕"/>
      <family val="3"/>
      <charset val="129"/>
    </font>
    <font>
      <sz val="8"/>
      <name val="바탕체"/>
      <family val="1"/>
      <charset val="129"/>
    </font>
    <font>
      <sz val="10"/>
      <name val="Times New Roman"/>
      <family val="1"/>
    </font>
    <font>
      <vertAlign val="superscript"/>
      <sz val="10"/>
      <name val="돋움체"/>
      <family val="3"/>
      <charset val="129"/>
    </font>
    <font>
      <sz val="8"/>
      <name val="돋움체"/>
      <family val="3"/>
      <charset val="129"/>
    </font>
    <font>
      <sz val="12"/>
      <name val="돋움체"/>
      <family val="3"/>
      <charset val="129"/>
    </font>
    <font>
      <b/>
      <sz val="12"/>
      <name val="돋움체"/>
      <family val="3"/>
      <charset val="129"/>
    </font>
    <font>
      <sz val="11"/>
      <name val="굴림"/>
      <family val="3"/>
      <charset val="129"/>
    </font>
    <font>
      <sz val="9"/>
      <color indexed="8"/>
      <name val="굴림"/>
      <family val="3"/>
      <charset val="129"/>
    </font>
    <font>
      <sz val="8"/>
      <name val="굴림"/>
      <family val="3"/>
      <charset val="129"/>
    </font>
    <font>
      <b/>
      <sz val="9"/>
      <color indexed="8"/>
      <name val="굴림"/>
      <family val="3"/>
      <charset val="129"/>
    </font>
    <font>
      <sz val="9"/>
      <color indexed="8"/>
      <name val="돋움체"/>
      <family val="3"/>
      <charset val="129"/>
    </font>
    <font>
      <sz val="12"/>
      <name val="Times New Roman"/>
      <family val="1"/>
    </font>
    <font>
      <sz val="11"/>
      <name val="바탕"/>
      <family val="1"/>
      <charset val="129"/>
    </font>
    <font>
      <sz val="8"/>
      <name val="Times New Roman"/>
      <family val="1"/>
    </font>
    <font>
      <sz val="10"/>
      <color indexed="10"/>
      <name val="돋움체"/>
      <family val="3"/>
      <charset val="129"/>
    </font>
    <font>
      <sz val="16"/>
      <name val="Times New Roman"/>
      <family val="1"/>
    </font>
    <font>
      <sz val="6"/>
      <name val="돋움체"/>
      <family val="3"/>
      <charset val="129"/>
    </font>
    <font>
      <b/>
      <sz val="14"/>
      <name val="Times New Roman"/>
      <family val="1"/>
    </font>
    <font>
      <sz val="10"/>
      <color indexed="8"/>
      <name val="굴림체"/>
      <family val="3"/>
      <charset val="129"/>
    </font>
    <font>
      <sz val="12"/>
      <color indexed="8"/>
      <name val="바탕체"/>
      <family val="1"/>
      <charset val="129"/>
    </font>
    <font>
      <sz val="11"/>
      <color indexed="9"/>
      <name val="돋움"/>
      <family val="3"/>
      <charset val="129"/>
    </font>
    <font>
      <sz val="11"/>
      <color indexed="9"/>
      <name val="맑은 고딕"/>
      <family val="3"/>
      <charset val="129"/>
    </font>
    <font>
      <sz val="11"/>
      <name val="￥i￠￢￠?o"/>
      <family val="3"/>
      <charset val="129"/>
    </font>
    <font>
      <sz val="12"/>
      <name val="¹ÙÅÁÃ¼"/>
      <family val="1"/>
      <charset val="129"/>
    </font>
    <font>
      <sz val="12"/>
      <name val="ⓒoUAAA¨u"/>
      <family val="1"/>
      <charset val="129"/>
    </font>
    <font>
      <sz val="10"/>
      <color indexed="8"/>
      <name val="한컴바탕"/>
      <family val="1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12"/>
      <color indexed="32"/>
      <name val="MIN 훈민08체"/>
      <family val="3"/>
      <charset val="129"/>
    </font>
    <font>
      <sz val="12"/>
      <name val="System"/>
      <family val="2"/>
      <charset val="129"/>
    </font>
    <font>
      <sz val="12"/>
      <name val="µ¸¿òÃ¼"/>
      <family val="3"/>
      <charset val="129"/>
    </font>
    <font>
      <sz val="12"/>
      <name val="±¼¸²A¼"/>
      <family val="3"/>
      <charset val="129"/>
    </font>
    <font>
      <sz val="12"/>
      <name val="±¼¸²Ã¼"/>
      <family val="3"/>
      <charset val="129"/>
    </font>
    <font>
      <b/>
      <sz val="10"/>
      <name val="Helv"/>
      <family val="2"/>
    </font>
    <font>
      <sz val="12"/>
      <color indexed="8"/>
      <name val="Arial"/>
      <family val="2"/>
    </font>
    <font>
      <sz val="8"/>
      <color indexed="8"/>
      <name val="Arial"/>
      <family val="2"/>
    </font>
    <font>
      <b/>
      <sz val="12"/>
      <name val="Helv"/>
      <family val="2"/>
    </font>
    <font>
      <b/>
      <sz val="12"/>
      <color indexed="8"/>
      <name val="Arial"/>
      <family val="2"/>
    </font>
    <font>
      <b/>
      <sz val="18"/>
      <color indexed="8"/>
      <name val="Arial"/>
      <family val="2"/>
    </font>
    <font>
      <b/>
      <sz val="11"/>
      <name val="Helv"/>
      <family val="2"/>
    </font>
    <font>
      <sz val="10"/>
      <color indexed="8"/>
      <name val="Arial"/>
      <family val="2"/>
    </font>
    <font>
      <sz val="12"/>
      <color indexed="32"/>
      <name val="모음디"/>
      <family val="1"/>
      <charset val="129"/>
    </font>
    <font>
      <sz val="11"/>
      <color indexed="10"/>
      <name val="돋움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돋움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돋움"/>
      <family val="3"/>
      <charset val="129"/>
    </font>
    <font>
      <sz val="11"/>
      <color indexed="20"/>
      <name val="맑은 고딕"/>
      <family val="3"/>
      <charset val="129"/>
    </font>
    <font>
      <u/>
      <sz val="12"/>
      <color indexed="36"/>
      <name val="바탕체"/>
      <family val="1"/>
      <charset val="129"/>
    </font>
    <font>
      <sz val="11"/>
      <color indexed="60"/>
      <name val="돋움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돋움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돋움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돋움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돋움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돋움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돋움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돋움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돋움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돋움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돋움"/>
      <family val="3"/>
      <charset val="129"/>
    </font>
    <font>
      <b/>
      <sz val="11"/>
      <color indexed="63"/>
      <name val="맑은 고딕"/>
      <family val="3"/>
      <charset val="129"/>
    </font>
    <font>
      <sz val="10"/>
      <color indexed="8"/>
      <name val="굴림"/>
      <family val="3"/>
      <charset val="129"/>
    </font>
    <font>
      <sz val="11"/>
      <color indexed="8"/>
      <name val="돋움"/>
      <family val="3"/>
      <charset val="129"/>
    </font>
    <font>
      <sz val="11"/>
      <color indexed="8"/>
      <name val="굴림"/>
      <family val="3"/>
      <charset val="129"/>
    </font>
    <font>
      <sz val="11"/>
      <color indexed="9"/>
      <name val="굴림"/>
      <family val="3"/>
      <charset val="129"/>
    </font>
    <font>
      <u/>
      <sz val="8"/>
      <color indexed="12"/>
      <name val="Times New Roman"/>
      <family val="1"/>
    </font>
    <font>
      <sz val="11"/>
      <color indexed="10"/>
      <name val="굴림"/>
      <family val="3"/>
      <charset val="129"/>
    </font>
    <font>
      <b/>
      <sz val="11"/>
      <color indexed="52"/>
      <name val="굴림"/>
      <family val="3"/>
      <charset val="129"/>
    </font>
    <font>
      <b/>
      <sz val="1"/>
      <color indexed="8"/>
      <name val="Courier"/>
      <family val="3"/>
    </font>
    <font>
      <sz val="11"/>
      <color indexed="20"/>
      <name val="굴림"/>
      <family val="3"/>
      <charset val="129"/>
    </font>
    <font>
      <sz val="1"/>
      <color indexed="8"/>
      <name val="Courier"/>
      <family val="3"/>
    </font>
    <font>
      <sz val="11"/>
      <color indexed="60"/>
      <name val="굴림"/>
      <family val="3"/>
      <charset val="129"/>
    </font>
    <font>
      <sz val="9"/>
      <name val="돋움"/>
      <family val="3"/>
      <charset val="129"/>
    </font>
    <font>
      <b/>
      <sz val="10"/>
      <name val="돋움"/>
      <family val="3"/>
      <charset val="129"/>
    </font>
    <font>
      <i/>
      <sz val="11"/>
      <color indexed="23"/>
      <name val="굴림"/>
      <family val="3"/>
      <charset val="129"/>
    </font>
    <font>
      <b/>
      <sz val="11"/>
      <color indexed="9"/>
      <name val="굴림"/>
      <family val="3"/>
      <charset val="129"/>
    </font>
    <font>
      <sz val="11"/>
      <color indexed="52"/>
      <name val="굴림"/>
      <family val="3"/>
      <charset val="129"/>
    </font>
    <font>
      <b/>
      <sz val="11"/>
      <color indexed="8"/>
      <name val="굴림"/>
      <family val="3"/>
      <charset val="129"/>
    </font>
    <font>
      <sz val="11"/>
      <color indexed="62"/>
      <name val="굴림"/>
      <family val="3"/>
      <charset val="129"/>
    </font>
    <font>
      <b/>
      <sz val="14"/>
      <name val="바탕"/>
      <family val="1"/>
      <charset val="129"/>
    </font>
    <font>
      <b/>
      <sz val="15"/>
      <color indexed="56"/>
      <name val="굴림"/>
      <family val="3"/>
      <charset val="129"/>
    </font>
    <font>
      <b/>
      <sz val="13"/>
      <color indexed="56"/>
      <name val="굴림"/>
      <family val="3"/>
      <charset val="129"/>
    </font>
    <font>
      <b/>
      <sz val="11"/>
      <color indexed="56"/>
      <name val="굴림"/>
      <family val="3"/>
      <charset val="129"/>
    </font>
    <font>
      <sz val="11"/>
      <color indexed="17"/>
      <name val="굴림"/>
      <family val="3"/>
      <charset val="129"/>
    </font>
    <font>
      <b/>
      <sz val="11"/>
      <color indexed="63"/>
      <name val="굴림"/>
      <family val="3"/>
      <charset val="129"/>
    </font>
    <font>
      <b/>
      <sz val="12"/>
      <name val="돋움"/>
      <family val="3"/>
      <charset val="129"/>
    </font>
    <font>
      <sz val="11"/>
      <color indexed="8"/>
      <name val="맑은 고딕"/>
      <family val="3"/>
      <charset val="129"/>
      <scheme val="minor"/>
    </font>
    <font>
      <sz val="11"/>
      <color indexed="8"/>
      <name val="맑은 고딕"/>
      <family val="2"/>
      <scheme val="minor"/>
    </font>
    <font>
      <u/>
      <sz val="11"/>
      <color indexed="12"/>
      <name val="맑은 고딕"/>
      <family val="3"/>
      <charset val="129"/>
    </font>
    <font>
      <sz val="10"/>
      <color theme="1"/>
      <name val="돋움체"/>
      <family val="3"/>
      <charset val="129"/>
    </font>
    <font>
      <sz val="11"/>
      <color rgb="FF000000"/>
      <name val="맑은 고딕"/>
      <family val="3"/>
      <charset val="129"/>
    </font>
    <font>
      <sz val="11"/>
      <color theme="1"/>
      <name val="돋움체"/>
      <family val="3"/>
      <charset val="129"/>
    </font>
    <font>
      <sz val="11"/>
      <color indexed="8"/>
      <name val="돋움체"/>
      <family val="3"/>
      <charset val="129"/>
    </font>
  </fonts>
  <fills count="5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46"/>
        <bgColor indexed="64"/>
      </patternFill>
    </fill>
    <fill>
      <patternFill patternType="solid">
        <fgColor indexed="46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9"/>
        <bgColor indexed="64"/>
      </patternFill>
    </fill>
    <fill>
      <patternFill patternType="solid">
        <fgColor indexed="29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indexed="51"/>
        <bgColor indexed="64"/>
      </patternFill>
    </fill>
    <fill>
      <patternFill patternType="solid">
        <fgColor indexed="51"/>
      </patternFill>
    </fill>
    <fill>
      <patternFill patternType="solid">
        <fgColor indexed="30"/>
        <bgColor indexed="64"/>
      </patternFill>
    </fill>
    <fill>
      <patternFill patternType="solid">
        <fgColor indexed="30"/>
      </patternFill>
    </fill>
    <fill>
      <patternFill patternType="solid">
        <fgColor indexed="20"/>
        <bgColor indexed="64"/>
      </patternFill>
    </fill>
    <fill>
      <patternFill patternType="solid">
        <fgColor indexed="36"/>
      </patternFill>
    </fill>
    <fill>
      <patternFill patternType="solid">
        <fgColor indexed="49"/>
        <bgColor indexed="64"/>
      </patternFill>
    </fill>
    <fill>
      <patternFill patternType="solid">
        <fgColor indexed="49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gray0625">
        <fgColor indexed="15"/>
      </patternFill>
    </fill>
    <fill>
      <patternFill patternType="solid">
        <fgColor indexed="65"/>
        <bgColor indexed="64"/>
      </patternFill>
    </fill>
    <fill>
      <patternFill patternType="gray0625">
        <fgColor indexed="13"/>
      </patternFill>
    </fill>
    <fill>
      <patternFill patternType="solid">
        <fgColor indexed="62"/>
        <bgColor indexed="64"/>
      </patternFill>
    </fill>
    <fill>
      <patternFill patternType="solid">
        <fgColor indexed="62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indexed="57"/>
        <bgColor indexed="64"/>
      </patternFill>
    </fill>
    <fill>
      <patternFill patternType="solid">
        <fgColor indexed="57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</fills>
  <borders count="4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</borders>
  <cellStyleXfs count="733">
    <xf numFmtId="0" fontId="0" fillId="0" borderId="0">
      <alignment vertical="center"/>
    </xf>
    <xf numFmtId="0" fontId="2" fillId="0" borderId="0"/>
    <xf numFmtId="0" fontId="2" fillId="0" borderId="0" applyFont="0" applyFill="0" applyBorder="0" applyAlignment="0" applyProtection="0"/>
    <xf numFmtId="0" fontId="2" fillId="0" borderId="0"/>
    <xf numFmtId="49" fontId="18" fillId="0" borderId="21">
      <alignment horizontal="center" vertical="center"/>
    </xf>
    <xf numFmtId="49" fontId="18" fillId="0" borderId="21">
      <alignment horizontal="center" vertical="center"/>
    </xf>
    <xf numFmtId="0" fontId="19" fillId="0" borderId="0"/>
    <xf numFmtId="0" fontId="19" fillId="0" borderId="0"/>
    <xf numFmtId="0" fontId="20" fillId="0" borderId="0"/>
    <xf numFmtId="0" fontId="21" fillId="0" borderId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3" fillId="0" borderId="0"/>
    <xf numFmtId="177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0" fontId="24" fillId="0" borderId="0" applyFill="0" applyBorder="0" applyAlignment="0" applyProtection="0"/>
    <xf numFmtId="2" fontId="24" fillId="0" borderId="0" applyFill="0" applyBorder="0" applyAlignment="0" applyProtection="0"/>
    <xf numFmtId="38" fontId="25" fillId="3" borderId="0" applyNumberFormat="0" applyBorder="0" applyAlignment="0" applyProtection="0"/>
    <xf numFmtId="0" fontId="26" fillId="0" borderId="22" applyNumberFormat="0" applyAlignment="0" applyProtection="0">
      <alignment horizontal="left" vertical="center"/>
    </xf>
    <xf numFmtId="0" fontId="26" fillId="0" borderId="23">
      <alignment horizontal="left" vertical="center"/>
    </xf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0" fontId="25" fillId="4" borderId="24" applyNumberFormat="0" applyBorder="0" applyAlignment="0" applyProtection="0"/>
    <xf numFmtId="181" fontId="2" fillId="0" borderId="0"/>
    <xf numFmtId="0" fontId="20" fillId="0" borderId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0" fontId="24" fillId="0" borderId="25" applyNumberFormat="0" applyFill="0" applyAlignment="0" applyProtection="0"/>
    <xf numFmtId="182" fontId="19" fillId="0" borderId="0"/>
    <xf numFmtId="182" fontId="19" fillId="0" borderId="0"/>
    <xf numFmtId="182" fontId="19" fillId="0" borderId="0"/>
    <xf numFmtId="182" fontId="19" fillId="0" borderId="0"/>
    <xf numFmtId="182" fontId="19" fillId="0" borderId="0"/>
    <xf numFmtId="182" fontId="19" fillId="0" borderId="0"/>
    <xf numFmtId="182" fontId="19" fillId="0" borderId="0"/>
    <xf numFmtId="182" fontId="19" fillId="0" borderId="0"/>
    <xf numFmtId="182" fontId="19" fillId="0" borderId="0"/>
    <xf numFmtId="182" fontId="19" fillId="0" borderId="0"/>
    <xf numFmtId="182" fontId="19" fillId="0" borderId="0"/>
    <xf numFmtId="40" fontId="19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/>
    <xf numFmtId="177" fontId="19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30" fillId="0" borderId="0" applyFont="0" applyFill="0" applyBorder="0" applyAlignment="0" applyProtection="0">
      <alignment vertical="center"/>
    </xf>
    <xf numFmtId="177" fontId="19" fillId="0" borderId="0" applyFont="0" applyFill="0" applyBorder="0" applyAlignment="0" applyProtection="0"/>
    <xf numFmtId="0" fontId="19" fillId="0" borderId="0" applyProtection="0"/>
    <xf numFmtId="41" fontId="3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177" fontId="19" fillId="0" borderId="0" applyFont="0" applyFill="0" applyBorder="0" applyAlignment="0" applyProtection="0"/>
    <xf numFmtId="41" fontId="3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20" fillId="0" borderId="0"/>
    <xf numFmtId="0" fontId="19" fillId="0" borderId="0"/>
    <xf numFmtId="41" fontId="2" fillId="0" borderId="0" applyFont="0" applyFill="0" applyBorder="0" applyAlignment="0" applyProtection="0"/>
    <xf numFmtId="0" fontId="2" fillId="0" borderId="0"/>
    <xf numFmtId="0" fontId="30" fillId="0" borderId="0">
      <alignment vertical="center"/>
    </xf>
    <xf numFmtId="0" fontId="19" fillId="0" borderId="0" applyProtection="0"/>
    <xf numFmtId="0" fontId="33" fillId="0" borderId="0"/>
    <xf numFmtId="0" fontId="19" fillId="0" borderId="0"/>
    <xf numFmtId="0" fontId="2" fillId="0" borderId="0"/>
    <xf numFmtId="0" fontId="2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4" fillId="0" borderId="0"/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9" fillId="0" borderId="0"/>
    <xf numFmtId="0" fontId="19" fillId="0" borderId="0"/>
    <xf numFmtId="0" fontId="2" fillId="0" borderId="0"/>
    <xf numFmtId="0" fontId="2" fillId="0" borderId="0"/>
    <xf numFmtId="177" fontId="19" fillId="0" borderId="0" applyProtection="0"/>
    <xf numFmtId="0" fontId="2" fillId="0" borderId="0"/>
    <xf numFmtId="0" fontId="19" fillId="0" borderId="0"/>
    <xf numFmtId="49" fontId="18" fillId="0" borderId="21">
      <alignment horizontal="center" vertical="center"/>
    </xf>
    <xf numFmtId="49" fontId="56" fillId="0" borderId="21">
      <alignment horizontal="center" vertical="center"/>
    </xf>
    <xf numFmtId="0" fontId="19" fillId="0" borderId="0"/>
    <xf numFmtId="0" fontId="57" fillId="0" borderId="0"/>
    <xf numFmtId="0" fontId="19" fillId="0" borderId="0"/>
    <xf numFmtId="0" fontId="57" fillId="0" borderId="0"/>
    <xf numFmtId="0" fontId="2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22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23" fillId="0" borderId="0"/>
    <xf numFmtId="0" fontId="63" fillId="0" borderId="0"/>
    <xf numFmtId="0" fontId="22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6" fillId="35" borderId="33">
      <alignment horizontal="center" vertical="center"/>
    </xf>
    <xf numFmtId="0" fontId="67" fillId="0" borderId="0"/>
    <xf numFmtId="0" fontId="67" fillId="0" borderId="0"/>
    <xf numFmtId="0" fontId="67" fillId="0" borderId="0"/>
    <xf numFmtId="0" fontId="61" fillId="0" borderId="0"/>
    <xf numFmtId="0" fontId="65" fillId="0" borderId="0"/>
    <xf numFmtId="0" fontId="68" fillId="0" borderId="0"/>
    <xf numFmtId="0" fontId="69" fillId="0" borderId="0"/>
    <xf numFmtId="0" fontId="70" fillId="0" borderId="0"/>
    <xf numFmtId="0" fontId="69" fillId="0" borderId="0"/>
    <xf numFmtId="0" fontId="70" fillId="0" borderId="0"/>
    <xf numFmtId="0" fontId="20" fillId="0" borderId="0"/>
    <xf numFmtId="0" fontId="71" fillId="0" borderId="0"/>
    <xf numFmtId="0" fontId="2" fillId="0" borderId="0"/>
    <xf numFmtId="0" fontId="24" fillId="0" borderId="0" applyFill="0" applyBorder="0" applyAlignment="0" applyProtection="0"/>
    <xf numFmtId="0" fontId="72" fillId="0" borderId="0" applyFill="0" applyBorder="0" applyAlignment="0" applyProtection="0"/>
    <xf numFmtId="188" fontId="2" fillId="0" borderId="0" applyFont="0" applyFill="0" applyBorder="0" applyAlignment="0" applyProtection="0"/>
    <xf numFmtId="2" fontId="24" fillId="0" borderId="0" applyFill="0" applyBorder="0" applyAlignment="0" applyProtection="0"/>
    <xf numFmtId="2" fontId="72" fillId="0" borderId="0" applyFill="0" applyBorder="0" applyAlignment="0" applyProtection="0"/>
    <xf numFmtId="38" fontId="25" fillId="3" borderId="0" applyNumberFormat="0" applyBorder="0" applyAlignment="0" applyProtection="0"/>
    <xf numFmtId="38" fontId="73" fillId="3" borderId="0" applyNumberFormat="0" applyBorder="0" applyAlignment="0" applyProtection="0"/>
    <xf numFmtId="0" fontId="74" fillId="0" borderId="0">
      <alignment horizontal="left"/>
    </xf>
    <xf numFmtId="0" fontId="26" fillId="0" borderId="22" applyNumberFormat="0" applyAlignment="0" applyProtection="0">
      <alignment horizontal="left" vertical="center"/>
    </xf>
    <xf numFmtId="0" fontId="75" fillId="0" borderId="22" applyNumberFormat="0" applyAlignment="0" applyProtection="0">
      <alignment horizontal="left" vertical="center"/>
    </xf>
    <xf numFmtId="0" fontId="26" fillId="0" borderId="23">
      <alignment horizontal="left" vertical="center"/>
    </xf>
    <xf numFmtId="0" fontId="75" fillId="0" borderId="23">
      <alignment horizontal="left" vertical="center"/>
    </xf>
    <xf numFmtId="0" fontId="2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10" fontId="25" fillId="4" borderId="24" applyNumberFormat="0" applyBorder="0" applyAlignment="0" applyProtection="0"/>
    <xf numFmtId="10" fontId="73" fillId="4" borderId="24" applyNumberFormat="0" applyBorder="0" applyAlignment="0" applyProtection="0"/>
    <xf numFmtId="0" fontId="77" fillId="0" borderId="20"/>
    <xf numFmtId="181" fontId="2" fillId="0" borderId="0"/>
    <xf numFmtId="189" fontId="2" fillId="0" borderId="0"/>
    <xf numFmtId="190" fontId="78" fillId="36" borderId="0">
      <alignment vertical="center"/>
    </xf>
    <xf numFmtId="10" fontId="20" fillId="0" borderId="0" applyFont="0" applyFill="0" applyBorder="0" applyAlignment="0" applyProtection="0"/>
    <xf numFmtId="10" fontId="78" fillId="0" borderId="0" applyFont="0" applyFill="0" applyBorder="0" applyAlignment="0" applyProtection="0"/>
    <xf numFmtId="0" fontId="79" fillId="37" borderId="33">
      <alignment horizontal="center" vertical="center"/>
    </xf>
    <xf numFmtId="0" fontId="77" fillId="0" borderId="0"/>
    <xf numFmtId="0" fontId="24" fillId="0" borderId="25" applyNumberFormat="0" applyFill="0" applyAlignment="0" applyProtection="0"/>
    <xf numFmtId="0" fontId="72" fillId="0" borderId="25" applyNumberFormat="0" applyFill="0" applyAlignment="0" applyProtection="0"/>
    <xf numFmtId="0" fontId="58" fillId="38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59" fillId="43" borderId="0" applyNumberFormat="0" applyBorder="0" applyAlignment="0" applyProtection="0">
      <alignment vertical="center"/>
    </xf>
    <xf numFmtId="0" fontId="59" fillId="43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9" fillId="45" borderId="0" applyNumberFormat="0" applyBorder="0" applyAlignment="0" applyProtection="0">
      <alignment vertical="center"/>
    </xf>
    <xf numFmtId="0" fontId="59" fillId="45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2" fillId="3" borderId="34" applyNumberFormat="0" applyAlignment="0" applyProtection="0">
      <alignment vertical="center"/>
    </xf>
    <xf numFmtId="0" fontId="83" fillId="46" borderId="34" applyNumberFormat="0" applyAlignment="0" applyProtection="0">
      <alignment vertical="center"/>
    </xf>
    <xf numFmtId="0" fontId="83" fillId="46" borderId="34" applyNumberFormat="0" applyAlignment="0" applyProtection="0">
      <alignment vertical="center"/>
    </xf>
    <xf numFmtId="0" fontId="84" fillId="9" borderId="0" applyNumberFormat="0" applyBorder="0" applyAlignment="0" applyProtection="0">
      <alignment vertical="center"/>
    </xf>
    <xf numFmtId="0" fontId="85" fillId="10" borderId="0" applyNumberFormat="0" applyBorder="0" applyAlignment="0" applyProtection="0">
      <alignment vertical="center"/>
    </xf>
    <xf numFmtId="0" fontId="85" fillId="10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top"/>
      <protection locked="0"/>
    </xf>
    <xf numFmtId="0" fontId="2" fillId="4" borderId="35" applyNumberFormat="0" applyFont="0" applyAlignment="0" applyProtection="0">
      <alignment vertical="center"/>
    </xf>
    <xf numFmtId="0" fontId="2" fillId="47" borderId="35" applyNumberFormat="0" applyFont="0" applyAlignment="0" applyProtection="0">
      <alignment vertical="center"/>
    </xf>
    <xf numFmtId="0" fontId="2" fillId="47" borderId="35" applyNumberFormat="0" applyFont="0" applyAlignment="0" applyProtection="0">
      <alignment vertical="center"/>
    </xf>
    <xf numFmtId="9" fontId="2" fillId="0" borderId="0" applyFont="0" applyFill="0" applyBorder="0" applyAlignment="0" applyProtection="0"/>
    <xf numFmtId="0" fontId="87" fillId="48" borderId="0" applyNumberFormat="0" applyBorder="0" applyAlignment="0" applyProtection="0">
      <alignment vertical="center"/>
    </xf>
    <xf numFmtId="0" fontId="88" fillId="49" borderId="0" applyNumberFormat="0" applyBorder="0" applyAlignment="0" applyProtection="0">
      <alignment vertical="center"/>
    </xf>
    <xf numFmtId="0" fontId="88" fillId="49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1" fillId="50" borderId="36" applyNumberFormat="0" applyAlignment="0" applyProtection="0">
      <alignment vertical="center"/>
    </xf>
    <xf numFmtId="0" fontId="92" fillId="51" borderId="36" applyNumberFormat="0" applyAlignment="0" applyProtection="0">
      <alignment vertical="center"/>
    </xf>
    <xf numFmtId="0" fontId="92" fillId="51" borderId="36" applyNumberFormat="0" applyAlignment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77" fontId="19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31" fillId="0" borderId="0" applyFont="0" applyFill="0" applyBorder="0" applyAlignment="0" applyProtection="0">
      <alignment vertical="center"/>
    </xf>
    <xf numFmtId="0" fontId="19" fillId="0" borderId="0" applyFont="0" applyFill="0" applyBorder="0" applyAlignment="0" applyProtection="0"/>
    <xf numFmtId="0" fontId="20" fillId="0" borderId="0"/>
    <xf numFmtId="0" fontId="78" fillId="0" borderId="0"/>
    <xf numFmtId="0" fontId="93" fillId="0" borderId="37" applyNumberFormat="0" applyFill="0" applyAlignment="0" applyProtection="0">
      <alignment vertical="center"/>
    </xf>
    <xf numFmtId="0" fontId="94" fillId="0" borderId="37" applyNumberFormat="0" applyFill="0" applyAlignment="0" applyProtection="0">
      <alignment vertical="center"/>
    </xf>
    <xf numFmtId="0" fontId="94" fillId="0" borderId="37" applyNumberFormat="0" applyFill="0" applyAlignment="0" applyProtection="0">
      <alignment vertical="center"/>
    </xf>
    <xf numFmtId="0" fontId="95" fillId="0" borderId="38" applyNumberFormat="0" applyFill="0" applyAlignment="0" applyProtection="0">
      <alignment vertical="center"/>
    </xf>
    <xf numFmtId="0" fontId="96" fillId="0" borderId="38" applyNumberFormat="0" applyFill="0" applyAlignment="0" applyProtection="0">
      <alignment vertical="center"/>
    </xf>
    <xf numFmtId="0" fontId="96" fillId="0" borderId="38" applyNumberFormat="0" applyFill="0" applyAlignment="0" applyProtection="0">
      <alignment vertical="center"/>
    </xf>
    <xf numFmtId="41" fontId="2" fillId="0" borderId="0" applyFont="0" applyFill="0" applyBorder="0" applyAlignment="0" applyProtection="0"/>
    <xf numFmtId="0" fontId="97" fillId="17" borderId="34" applyNumberFormat="0" applyAlignment="0" applyProtection="0">
      <alignment vertical="center"/>
    </xf>
    <xf numFmtId="0" fontId="98" fillId="18" borderId="34" applyNumberFormat="0" applyAlignment="0" applyProtection="0">
      <alignment vertical="center"/>
    </xf>
    <xf numFmtId="0" fontId="98" fillId="18" borderId="34" applyNumberFormat="0" applyAlignment="0" applyProtection="0">
      <alignment vertical="center"/>
    </xf>
    <xf numFmtId="0" fontId="99" fillId="0" borderId="39" applyNumberFormat="0" applyFill="0" applyAlignment="0" applyProtection="0">
      <alignment vertical="center"/>
    </xf>
    <xf numFmtId="0" fontId="100" fillId="0" borderId="39" applyNumberFormat="0" applyFill="0" applyAlignment="0" applyProtection="0">
      <alignment vertical="center"/>
    </xf>
    <xf numFmtId="0" fontId="100" fillId="0" borderId="39" applyNumberFormat="0" applyFill="0" applyAlignment="0" applyProtection="0">
      <alignment vertical="center"/>
    </xf>
    <xf numFmtId="0" fontId="101" fillId="0" borderId="40" applyNumberFormat="0" applyFill="0" applyAlignment="0" applyProtection="0">
      <alignment vertical="center"/>
    </xf>
    <xf numFmtId="0" fontId="102" fillId="0" borderId="40" applyNumberFormat="0" applyFill="0" applyAlignment="0" applyProtection="0">
      <alignment vertical="center"/>
    </xf>
    <xf numFmtId="0" fontId="102" fillId="0" borderId="40" applyNumberFormat="0" applyFill="0" applyAlignment="0" applyProtection="0">
      <alignment vertical="center"/>
    </xf>
    <xf numFmtId="0" fontId="103" fillId="0" borderId="41" applyNumberFormat="0" applyFill="0" applyAlignment="0" applyProtection="0">
      <alignment vertical="center"/>
    </xf>
    <xf numFmtId="0" fontId="104" fillId="0" borderId="41" applyNumberFormat="0" applyFill="0" applyAlignment="0" applyProtection="0">
      <alignment vertical="center"/>
    </xf>
    <xf numFmtId="0" fontId="104" fillId="0" borderId="41" applyNumberFormat="0" applyFill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6" fillId="11" borderId="0" applyNumberFormat="0" applyBorder="0" applyAlignment="0" applyProtection="0">
      <alignment vertical="center"/>
    </xf>
    <xf numFmtId="0" fontId="107" fillId="12" borderId="0" applyNumberFormat="0" applyBorder="0" applyAlignment="0" applyProtection="0">
      <alignment vertical="center"/>
    </xf>
    <xf numFmtId="0" fontId="107" fillId="12" borderId="0" applyNumberFormat="0" applyBorder="0" applyAlignment="0" applyProtection="0">
      <alignment vertical="center"/>
    </xf>
    <xf numFmtId="0" fontId="19" fillId="0" borderId="0"/>
    <xf numFmtId="0" fontId="57" fillId="0" borderId="0"/>
    <xf numFmtId="0" fontId="108" fillId="3" borderId="42" applyNumberFormat="0" applyAlignment="0" applyProtection="0">
      <alignment vertical="center"/>
    </xf>
    <xf numFmtId="0" fontId="109" fillId="46" borderId="42" applyNumberFormat="0" applyAlignment="0" applyProtection="0">
      <alignment vertical="center"/>
    </xf>
    <xf numFmtId="0" fontId="109" fillId="46" borderId="42" applyNumberFormat="0" applyAlignment="0" applyProtection="0">
      <alignment vertical="center"/>
    </xf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91" fontId="78" fillId="36" borderId="0">
      <alignment vertical="center"/>
    </xf>
    <xf numFmtId="190" fontId="20" fillId="0" borderId="33">
      <alignment vertical="center"/>
    </xf>
    <xf numFmtId="0" fontId="2" fillId="0" borderId="0">
      <alignment vertical="center"/>
    </xf>
    <xf numFmtId="0" fontId="2" fillId="0" borderId="0"/>
    <xf numFmtId="0" fontId="57" fillId="0" borderId="0"/>
    <xf numFmtId="0" fontId="33" fillId="0" borderId="0"/>
    <xf numFmtId="0" fontId="2" fillId="0" borderId="0"/>
    <xf numFmtId="0" fontId="19" fillId="0" borderId="0" applyProtection="0"/>
    <xf numFmtId="0" fontId="3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0" fillId="0" borderId="0"/>
    <xf numFmtId="0" fontId="2" fillId="0" borderId="0"/>
    <xf numFmtId="0" fontId="2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9" fillId="0" borderId="0" applyFont="0" applyFill="0" applyBorder="0" applyAlignment="0" applyProtection="0"/>
    <xf numFmtId="0" fontId="19" fillId="0" borderId="0"/>
    <xf numFmtId="49" fontId="18" fillId="0" borderId="21">
      <alignment horizontal="center" vertical="center"/>
    </xf>
    <xf numFmtId="0" fontId="63" fillId="0" borderId="0"/>
    <xf numFmtId="0" fontId="21" fillId="0" borderId="0"/>
    <xf numFmtId="0" fontId="21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49" fillId="0" borderId="0"/>
    <xf numFmtId="0" fontId="31" fillId="8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111" fillId="8" borderId="0" applyNumberFormat="0" applyBorder="0" applyAlignment="0" applyProtection="0">
      <alignment vertical="center"/>
    </xf>
    <xf numFmtId="0" fontId="112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11" fillId="10" borderId="0" applyNumberFormat="0" applyBorder="0" applyAlignment="0" applyProtection="0">
      <alignment vertical="center"/>
    </xf>
    <xf numFmtId="0" fontId="112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11" fillId="12" borderId="0" applyNumberFormat="0" applyBorder="0" applyAlignment="0" applyProtection="0">
      <alignment vertical="center"/>
    </xf>
    <xf numFmtId="0" fontId="11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11" fillId="14" borderId="0" applyNumberFormat="0" applyBorder="0" applyAlignment="0" applyProtection="0">
      <alignment vertical="center"/>
    </xf>
    <xf numFmtId="0" fontId="11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11" fillId="16" borderId="0" applyNumberFormat="0" applyBorder="0" applyAlignment="0" applyProtection="0">
      <alignment vertical="center"/>
    </xf>
    <xf numFmtId="0" fontId="11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11" fillId="18" borderId="0" applyNumberFormat="0" applyBorder="0" applyAlignment="0" applyProtection="0">
      <alignment vertical="center"/>
    </xf>
    <xf numFmtId="0" fontId="112" fillId="18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11" fillId="20" borderId="0" applyNumberFormat="0" applyBorder="0" applyAlignment="0" applyProtection="0">
      <alignment vertical="center"/>
    </xf>
    <xf numFmtId="0" fontId="11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11" fillId="22" borderId="0" applyNumberFormat="0" applyBorder="0" applyAlignment="0" applyProtection="0">
      <alignment vertical="center"/>
    </xf>
    <xf numFmtId="0" fontId="11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11" fillId="24" borderId="0" applyNumberFormat="0" applyBorder="0" applyAlignment="0" applyProtection="0">
      <alignment vertical="center"/>
    </xf>
    <xf numFmtId="0" fontId="112" fillId="2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11" fillId="14" borderId="0" applyNumberFormat="0" applyBorder="0" applyAlignment="0" applyProtection="0">
      <alignment vertical="center"/>
    </xf>
    <xf numFmtId="0" fontId="112" fillId="1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11" fillId="20" borderId="0" applyNumberFormat="0" applyBorder="0" applyAlignment="0" applyProtection="0">
      <alignment vertical="center"/>
    </xf>
    <xf numFmtId="0" fontId="112" fillId="20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111" fillId="26" borderId="0" applyNumberFormat="0" applyBorder="0" applyAlignment="0" applyProtection="0">
      <alignment vertical="center"/>
    </xf>
    <xf numFmtId="0" fontId="112" fillId="26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113" fillId="2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113" fillId="2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113" fillId="24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113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113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113" fillId="34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59" fillId="43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9" fillId="45" borderId="0" applyNumberFormat="0" applyBorder="0" applyAlignment="0" applyProtection="0">
      <alignment vertical="center"/>
    </xf>
    <xf numFmtId="0" fontId="85" fillId="10" borderId="0" applyNumberFormat="0" applyBorder="0" applyAlignment="0" applyProtection="0">
      <alignment vertical="center"/>
    </xf>
    <xf numFmtId="0" fontId="69" fillId="0" borderId="0"/>
    <xf numFmtId="0" fontId="83" fillId="46" borderId="34" applyNumberFormat="0" applyAlignment="0" applyProtection="0">
      <alignment vertical="center"/>
    </xf>
    <xf numFmtId="0" fontId="92" fillId="51" borderId="36" applyNumberFormat="0" applyAlignment="0" applyProtection="0">
      <alignment vertical="center"/>
    </xf>
    <xf numFmtId="0" fontId="2" fillId="0" borderId="0"/>
    <xf numFmtId="3" fontId="20" fillId="0" borderId="0" applyFont="0" applyFill="0" applyBorder="0" applyAlignment="0" applyProtection="0"/>
    <xf numFmtId="0" fontId="1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" fillId="0" borderId="0"/>
    <xf numFmtId="0" fontId="72" fillId="0" borderId="0" applyFill="0" applyBorder="0" applyAlignment="0" applyProtection="0"/>
    <xf numFmtId="0" fontId="72" fillId="0" borderId="0" applyFill="0" applyBorder="0" applyAlignment="0" applyProtection="0"/>
    <xf numFmtId="0" fontId="39" fillId="0" borderId="0"/>
    <xf numFmtId="188" fontId="2" fillId="0" borderId="0" applyFont="0" applyFill="0" applyBorder="0" applyAlignment="0" applyProtection="0"/>
    <xf numFmtId="0" fontId="90" fillId="0" borderId="0" applyNumberFormat="0" applyFill="0" applyBorder="0" applyAlignment="0" applyProtection="0">
      <alignment vertical="center"/>
    </xf>
    <xf numFmtId="2" fontId="72" fillId="0" borderId="0" applyFill="0" applyBorder="0" applyAlignment="0" applyProtection="0"/>
    <xf numFmtId="2" fontId="72" fillId="0" borderId="0" applyFill="0" applyBorder="0" applyAlignment="0" applyProtection="0"/>
    <xf numFmtId="0" fontId="107" fillId="12" borderId="0" applyNumberFormat="0" applyBorder="0" applyAlignment="0" applyProtection="0">
      <alignment vertical="center"/>
    </xf>
    <xf numFmtId="38" fontId="73" fillId="3" borderId="0" applyNumberFormat="0" applyBorder="0" applyAlignment="0" applyProtection="0"/>
    <xf numFmtId="38" fontId="73" fillId="3" borderId="0" applyNumberFormat="0" applyBorder="0" applyAlignment="0" applyProtection="0"/>
    <xf numFmtId="0" fontId="75" fillId="0" borderId="22" applyNumberFormat="0" applyAlignment="0" applyProtection="0">
      <alignment horizontal="left" vertical="center"/>
    </xf>
    <xf numFmtId="0" fontId="75" fillId="0" borderId="22" applyNumberFormat="0" applyAlignment="0" applyProtection="0">
      <alignment horizontal="left" vertical="center"/>
    </xf>
    <xf numFmtId="0" fontId="75" fillId="0" borderId="23">
      <alignment horizontal="left" vertical="center"/>
    </xf>
    <xf numFmtId="0" fontId="75" fillId="0" borderId="23">
      <alignment horizontal="left" vertical="center"/>
    </xf>
    <xf numFmtId="0" fontId="100" fillId="0" borderId="39" applyNumberFormat="0" applyFill="0" applyAlignment="0" applyProtection="0">
      <alignment vertical="center"/>
    </xf>
    <xf numFmtId="0" fontId="27" fillId="0" borderId="0" applyNumberFormat="0" applyFill="0" applyBorder="0" applyAlignment="0" applyProtection="0"/>
    <xf numFmtId="0" fontId="102" fillId="0" borderId="40" applyNumberFormat="0" applyFill="0" applyAlignment="0" applyProtection="0">
      <alignment vertical="center"/>
    </xf>
    <xf numFmtId="0" fontId="26" fillId="0" borderId="0" applyNumberFormat="0" applyFill="0" applyBorder="0" applyAlignment="0" applyProtection="0"/>
    <xf numFmtId="0" fontId="104" fillId="0" borderId="41" applyNumberFormat="0" applyFill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4" fillId="0" borderId="0" applyNumberFormat="0" applyFill="0" applyBorder="0" applyAlignment="0" applyProtection="0">
      <alignment vertical="top"/>
      <protection locked="0"/>
    </xf>
    <xf numFmtId="0" fontId="98" fillId="18" borderId="34" applyNumberFormat="0" applyAlignment="0" applyProtection="0">
      <alignment vertical="center"/>
    </xf>
    <xf numFmtId="10" fontId="73" fillId="4" borderId="24" applyNumberFormat="0" applyBorder="0" applyAlignment="0" applyProtection="0"/>
    <xf numFmtId="10" fontId="73" fillId="4" borderId="24" applyNumberFormat="0" applyBorder="0" applyAlignment="0" applyProtection="0"/>
    <xf numFmtId="0" fontId="94" fillId="0" borderId="37" applyNumberFormat="0" applyFill="0" applyAlignment="0" applyProtection="0">
      <alignment vertical="center"/>
    </xf>
    <xf numFmtId="177" fontId="20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88" fillId="49" borderId="0" applyNumberFormat="0" applyBorder="0" applyAlignment="0" applyProtection="0">
      <alignment vertical="center"/>
    </xf>
    <xf numFmtId="189" fontId="2" fillId="0" borderId="0"/>
    <xf numFmtId="0" fontId="2" fillId="47" borderId="35" applyNumberFormat="0" applyFont="0" applyAlignment="0" applyProtection="0">
      <alignment vertical="center"/>
    </xf>
    <xf numFmtId="0" fontId="109" fillId="46" borderId="42" applyNumberFormat="0" applyAlignment="0" applyProtection="0">
      <alignment vertical="center"/>
    </xf>
    <xf numFmtId="10" fontId="78" fillId="0" borderId="0" applyFont="0" applyFill="0" applyBorder="0" applyAlignment="0" applyProtection="0"/>
    <xf numFmtId="10" fontId="78" fillId="0" borderId="0" applyFont="0" applyFill="0" applyBorder="0" applyAlignment="0" applyProtection="0"/>
    <xf numFmtId="0" fontId="105" fillId="0" borderId="0" applyNumberFormat="0" applyFill="0" applyBorder="0" applyAlignment="0" applyProtection="0">
      <alignment vertical="center"/>
    </xf>
    <xf numFmtId="0" fontId="72" fillId="0" borderId="25" applyNumberFormat="0" applyFill="0" applyAlignment="0" applyProtection="0"/>
    <xf numFmtId="0" fontId="24" fillId="0" borderId="25" applyNumberFormat="0" applyFill="0" applyAlignment="0" applyProtection="0"/>
    <xf numFmtId="0" fontId="72" fillId="0" borderId="25" applyNumberFormat="0" applyFill="0" applyAlignment="0" applyProtection="0"/>
    <xf numFmtId="0" fontId="38" fillId="0" borderId="43">
      <alignment horizontal="left"/>
    </xf>
    <xf numFmtId="0" fontId="81" fillId="0" borderId="0" applyNumberFormat="0" applyFill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113" fillId="39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113" fillId="41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113" fillId="43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113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113" fillId="32" borderId="0" applyNumberFormat="0" applyBorder="0" applyAlignment="0" applyProtection="0">
      <alignment vertical="center"/>
    </xf>
    <xf numFmtId="0" fontId="59" fillId="44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113" fillId="45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83" fillId="3" borderId="34" applyNumberFormat="0" applyAlignment="0" applyProtection="0">
      <alignment vertical="center"/>
    </xf>
    <xf numFmtId="0" fontId="82" fillId="46" borderId="34" applyNumberFormat="0" applyAlignment="0" applyProtection="0">
      <alignment vertical="center"/>
    </xf>
    <xf numFmtId="0" fontId="116" fillId="46" borderId="34" applyNumberFormat="0" applyAlignment="0" applyProtection="0">
      <alignment vertical="center"/>
    </xf>
    <xf numFmtId="195" fontId="19" fillId="0" borderId="0">
      <protection locked="0"/>
    </xf>
    <xf numFmtId="0" fontId="117" fillId="0" borderId="0">
      <protection locked="0"/>
    </xf>
    <xf numFmtId="0" fontId="117" fillId="0" borderId="0">
      <protection locked="0"/>
    </xf>
    <xf numFmtId="182" fontId="19" fillId="0" borderId="0"/>
    <xf numFmtId="182" fontId="19" fillId="0" borderId="0"/>
    <xf numFmtId="182" fontId="19" fillId="0" borderId="0"/>
    <xf numFmtId="182" fontId="19" fillId="0" borderId="0"/>
    <xf numFmtId="182" fontId="19" fillId="0" borderId="0"/>
    <xf numFmtId="182" fontId="19" fillId="0" borderId="0"/>
    <xf numFmtId="182" fontId="19" fillId="0" borderId="0"/>
    <xf numFmtId="182" fontId="19" fillId="0" borderId="0"/>
    <xf numFmtId="182" fontId="19" fillId="0" borderId="0"/>
    <xf numFmtId="182" fontId="19" fillId="0" borderId="0"/>
    <xf numFmtId="182" fontId="19" fillId="0" borderId="0"/>
    <xf numFmtId="0" fontId="85" fillId="9" borderId="0" applyNumberFormat="0" applyBorder="0" applyAlignment="0" applyProtection="0">
      <alignment vertical="center"/>
    </xf>
    <xf numFmtId="0" fontId="84" fillId="10" borderId="0" applyNumberFormat="0" applyBorder="0" applyAlignment="0" applyProtection="0">
      <alignment vertical="center"/>
    </xf>
    <xf numFmtId="0" fontId="118" fillId="10" borderId="0" applyNumberFormat="0" applyBorder="0" applyAlignment="0" applyProtection="0">
      <alignment vertical="center"/>
    </xf>
    <xf numFmtId="0" fontId="119" fillId="0" borderId="0">
      <protection locked="0"/>
    </xf>
    <xf numFmtId="0" fontId="119" fillId="0" borderId="0">
      <protection locked="0"/>
    </xf>
    <xf numFmtId="0" fontId="2" fillId="4" borderId="35" applyNumberFormat="0" applyFont="0" applyAlignment="0" applyProtection="0">
      <alignment vertical="center"/>
    </xf>
    <xf numFmtId="0" fontId="19" fillId="47" borderId="35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34" fillId="0" borderId="0">
      <alignment vertical="center"/>
    </xf>
    <xf numFmtId="9" fontId="19" fillId="0" borderId="0" applyFont="0" applyFill="0" applyBorder="0" applyAlignment="0" applyProtection="0"/>
    <xf numFmtId="0" fontId="88" fillId="48" borderId="0" applyNumberFormat="0" applyBorder="0" applyAlignment="0" applyProtection="0">
      <alignment vertical="center"/>
    </xf>
    <xf numFmtId="0" fontId="87" fillId="49" borderId="0" applyNumberFormat="0" applyBorder="0" applyAlignment="0" applyProtection="0">
      <alignment vertical="center"/>
    </xf>
    <xf numFmtId="0" fontId="120" fillId="49" borderId="0" applyNumberFormat="0" applyBorder="0" applyAlignment="0" applyProtection="0">
      <alignment vertical="center"/>
    </xf>
    <xf numFmtId="0" fontId="121" fillId="0" borderId="0">
      <alignment horizontal="center" vertical="center"/>
    </xf>
    <xf numFmtId="0" fontId="122" fillId="0" borderId="0">
      <alignment horizontal="center" vertical="center"/>
    </xf>
    <xf numFmtId="0" fontId="89" fillId="0" borderId="0" applyNumberFormat="0" applyFill="0" applyBorder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92" fillId="50" borderId="36" applyNumberFormat="0" applyAlignment="0" applyProtection="0">
      <alignment vertical="center"/>
    </xf>
    <xf numFmtId="0" fontId="91" fillId="51" borderId="36" applyNumberFormat="0" applyAlignment="0" applyProtection="0">
      <alignment vertical="center"/>
    </xf>
    <xf numFmtId="0" fontId="124" fillId="51" borderId="36" applyNumberFormat="0" applyAlignment="0" applyProtection="0">
      <alignment vertical="center"/>
    </xf>
    <xf numFmtId="196" fontId="2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9" fillId="0" borderId="0" applyFont="0" applyFill="0" applyBorder="0" applyAlignment="0" applyProtection="0"/>
    <xf numFmtId="41" fontId="31" fillId="0" borderId="0" applyFont="0" applyFill="0" applyBorder="0" applyAlignment="0" applyProtection="0">
      <alignment vertical="center"/>
    </xf>
    <xf numFmtId="0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41" fontId="3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8" fillId="0" borderId="0"/>
    <xf numFmtId="0" fontId="78" fillId="0" borderId="0"/>
    <xf numFmtId="0" fontId="93" fillId="0" borderId="37" applyNumberFormat="0" applyFill="0" applyAlignment="0" applyProtection="0">
      <alignment vertical="center"/>
    </xf>
    <xf numFmtId="0" fontId="125" fillId="0" borderId="37" applyNumberFormat="0" applyFill="0" applyAlignment="0" applyProtection="0">
      <alignment vertical="center"/>
    </xf>
    <xf numFmtId="0" fontId="95" fillId="0" borderId="38" applyNumberFormat="0" applyFill="0" applyAlignment="0" applyProtection="0">
      <alignment vertical="center"/>
    </xf>
    <xf numFmtId="0" fontId="126" fillId="0" borderId="38" applyNumberFormat="0" applyFill="0" applyAlignment="0" applyProtection="0">
      <alignment vertical="center"/>
    </xf>
    <xf numFmtId="0" fontId="98" fillId="17" borderId="34" applyNumberFormat="0" applyAlignment="0" applyProtection="0">
      <alignment vertical="center"/>
    </xf>
    <xf numFmtId="0" fontId="97" fillId="18" borderId="34" applyNumberFormat="0" applyAlignment="0" applyProtection="0">
      <alignment vertical="center"/>
    </xf>
    <xf numFmtId="0" fontId="127" fillId="18" borderId="34" applyNumberFormat="0" applyAlignment="0" applyProtection="0">
      <alignment vertical="center"/>
    </xf>
    <xf numFmtId="4" fontId="119" fillId="0" borderId="0">
      <protection locked="0"/>
    </xf>
    <xf numFmtId="197" fontId="19" fillId="0" borderId="0">
      <protection locked="0"/>
    </xf>
    <xf numFmtId="0" fontId="128" fillId="0" borderId="0">
      <alignment vertical="center"/>
    </xf>
    <xf numFmtId="0" fontId="99" fillId="0" borderId="39" applyNumberFormat="0" applyFill="0" applyAlignment="0" applyProtection="0">
      <alignment vertical="center"/>
    </xf>
    <xf numFmtId="0" fontId="129" fillId="0" borderId="39" applyNumberFormat="0" applyFill="0" applyAlignment="0" applyProtection="0">
      <alignment vertical="center"/>
    </xf>
    <xf numFmtId="0" fontId="101" fillId="0" borderId="40" applyNumberFormat="0" applyFill="0" applyAlignment="0" applyProtection="0">
      <alignment vertical="center"/>
    </xf>
    <xf numFmtId="0" fontId="130" fillId="0" borderId="40" applyNumberFormat="0" applyFill="0" applyAlignment="0" applyProtection="0">
      <alignment vertical="center"/>
    </xf>
    <xf numFmtId="0" fontId="103" fillId="0" borderId="41" applyNumberFormat="0" applyFill="0" applyAlignment="0" applyProtection="0">
      <alignment vertical="center"/>
    </xf>
    <xf numFmtId="0" fontId="131" fillId="0" borderId="41" applyNumberFormat="0" applyFill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7" fillId="11" borderId="0" applyNumberFormat="0" applyBorder="0" applyAlignment="0" applyProtection="0">
      <alignment vertical="center"/>
    </xf>
    <xf numFmtId="0" fontId="106" fillId="12" borderId="0" applyNumberFormat="0" applyBorder="0" applyAlignment="0" applyProtection="0">
      <alignment vertical="center"/>
    </xf>
    <xf numFmtId="0" fontId="132" fillId="12" borderId="0" applyNumberFormat="0" applyBorder="0" applyAlignment="0" applyProtection="0">
      <alignment vertical="center"/>
    </xf>
    <xf numFmtId="0" fontId="109" fillId="3" borderId="42" applyNumberFormat="0" applyAlignment="0" applyProtection="0">
      <alignment vertical="center"/>
    </xf>
    <xf numFmtId="0" fontId="108" fillId="46" borderId="42" applyNumberFormat="0" applyAlignment="0" applyProtection="0">
      <alignment vertical="center"/>
    </xf>
    <xf numFmtId="0" fontId="133" fillId="46" borderId="42" applyNumberFormat="0" applyAlignment="0" applyProtection="0">
      <alignment vertical="center"/>
    </xf>
    <xf numFmtId="0" fontId="134" fillId="0" borderId="0"/>
    <xf numFmtId="0" fontId="7" fillId="0" borderId="0">
      <alignment vertical="center"/>
    </xf>
    <xf numFmtId="4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1" fontId="78" fillId="36" borderId="0">
      <alignment vertical="center"/>
    </xf>
    <xf numFmtId="0" fontId="3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32" fillId="0" borderId="0">
      <alignment vertical="center"/>
    </xf>
    <xf numFmtId="0" fontId="2" fillId="0" borderId="0">
      <alignment vertical="center"/>
    </xf>
    <xf numFmtId="0" fontId="31" fillId="0" borderId="0">
      <alignment vertical="center"/>
    </xf>
    <xf numFmtId="0" fontId="19" fillId="0" borderId="0"/>
    <xf numFmtId="0" fontId="32" fillId="0" borderId="0">
      <alignment vertical="center"/>
    </xf>
    <xf numFmtId="0" fontId="19" fillId="0" borderId="0"/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19" fillId="0" borderId="0"/>
    <xf numFmtId="0" fontId="32" fillId="0" borderId="0">
      <alignment vertical="center"/>
    </xf>
    <xf numFmtId="0" fontId="19" fillId="0" borderId="0"/>
    <xf numFmtId="0" fontId="31" fillId="0" borderId="0">
      <alignment vertical="center"/>
    </xf>
    <xf numFmtId="0" fontId="19" fillId="0" borderId="0"/>
    <xf numFmtId="0" fontId="32" fillId="0" borderId="0">
      <alignment vertical="center"/>
    </xf>
    <xf numFmtId="0" fontId="19" fillId="0" borderId="0"/>
    <xf numFmtId="0" fontId="31" fillId="0" borderId="0">
      <alignment vertical="center"/>
    </xf>
    <xf numFmtId="0" fontId="135" fillId="0" borderId="0">
      <alignment vertical="center"/>
    </xf>
    <xf numFmtId="0" fontId="32" fillId="0" borderId="0">
      <alignment vertical="center"/>
    </xf>
    <xf numFmtId="0" fontId="135" fillId="0" borderId="0">
      <alignment vertical="center"/>
    </xf>
    <xf numFmtId="0" fontId="2" fillId="0" borderId="0">
      <alignment vertical="center"/>
    </xf>
    <xf numFmtId="0" fontId="19" fillId="0" borderId="0"/>
    <xf numFmtId="0" fontId="32" fillId="0" borderId="0">
      <alignment vertical="center"/>
    </xf>
    <xf numFmtId="0" fontId="19" fillId="0" borderId="0"/>
    <xf numFmtId="0" fontId="2" fillId="0" borderId="0">
      <alignment vertical="center"/>
    </xf>
    <xf numFmtId="0" fontId="19" fillId="0" borderId="0"/>
    <xf numFmtId="0" fontId="20" fillId="0" borderId="0"/>
    <xf numFmtId="0" fontId="20" fillId="0" borderId="0"/>
    <xf numFmtId="0" fontId="2" fillId="0" borderId="0">
      <alignment vertical="center"/>
    </xf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2" fillId="0" borderId="0">
      <alignment vertical="center"/>
    </xf>
    <xf numFmtId="0" fontId="19" fillId="0" borderId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>
      <alignment vertical="center"/>
    </xf>
    <xf numFmtId="0" fontId="19" fillId="0" borderId="0" applyProtection="0"/>
    <xf numFmtId="0" fontId="2" fillId="0" borderId="0"/>
    <xf numFmtId="0" fontId="32" fillId="0" borderId="0">
      <alignment vertical="center"/>
    </xf>
    <xf numFmtId="0" fontId="3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0"/>
    <xf numFmtId="0" fontId="19" fillId="0" borderId="0"/>
    <xf numFmtId="0" fontId="2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10" fillId="0" borderId="0"/>
    <xf numFmtId="0" fontId="19" fillId="0" borderId="0"/>
    <xf numFmtId="0" fontId="2" fillId="0" borderId="0"/>
    <xf numFmtId="0" fontId="2" fillId="0" borderId="0"/>
    <xf numFmtId="0" fontId="32" fillId="0" borderId="0">
      <alignment vertical="center"/>
    </xf>
    <xf numFmtId="0" fontId="2" fillId="0" borderId="0"/>
    <xf numFmtId="0" fontId="2" fillId="0" borderId="0"/>
    <xf numFmtId="0" fontId="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9" fillId="0" borderId="0"/>
    <xf numFmtId="0" fontId="32" fillId="0" borderId="0">
      <alignment vertical="center"/>
    </xf>
    <xf numFmtId="0" fontId="19" fillId="0" borderId="0"/>
    <xf numFmtId="0" fontId="32" fillId="0" borderId="0">
      <alignment vertical="center"/>
    </xf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31" fillId="0" borderId="0">
      <alignment vertical="center"/>
    </xf>
    <xf numFmtId="0" fontId="19" fillId="0" borderId="0"/>
    <xf numFmtId="0" fontId="31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9" fillId="0" borderId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36" fillId="0" borderId="0">
      <alignment vertical="center"/>
    </xf>
    <xf numFmtId="0" fontId="19" fillId="0" borderId="0"/>
    <xf numFmtId="0" fontId="32" fillId="0" borderId="0">
      <alignment vertical="center"/>
    </xf>
    <xf numFmtId="0" fontId="19" fillId="0" borderId="0"/>
    <xf numFmtId="0" fontId="136" fillId="0" borderId="0">
      <alignment vertical="center"/>
    </xf>
    <xf numFmtId="0" fontId="19" fillId="0" borderId="0"/>
    <xf numFmtId="0" fontId="136" fillId="0" borderId="0">
      <alignment vertical="center"/>
    </xf>
    <xf numFmtId="0" fontId="136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19" fillId="0" borderId="0"/>
    <xf numFmtId="0" fontId="32" fillId="0" borderId="0">
      <alignment vertical="center"/>
    </xf>
    <xf numFmtId="0" fontId="19" fillId="0" borderId="0"/>
    <xf numFmtId="0" fontId="32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" fillId="0" borderId="0">
      <alignment vertical="center"/>
    </xf>
    <xf numFmtId="0" fontId="19" fillId="0" borderId="0"/>
    <xf numFmtId="0" fontId="32" fillId="0" borderId="0">
      <alignment vertical="center"/>
    </xf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37" fillId="0" borderId="0" applyNumberFormat="0" applyFill="0" applyBorder="0" applyAlignment="0" applyProtection="0">
      <alignment vertical="top"/>
      <protection locked="0"/>
    </xf>
    <xf numFmtId="0" fontId="119" fillId="0" borderId="44">
      <protection locked="0"/>
    </xf>
    <xf numFmtId="198" fontId="19" fillId="0" borderId="0">
      <protection locked="0"/>
    </xf>
    <xf numFmtId="199" fontId="19" fillId="0" borderId="0">
      <protection locked="0"/>
    </xf>
    <xf numFmtId="0" fontId="19" fillId="0" borderId="0" applyProtection="0"/>
    <xf numFmtId="0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Protection="0"/>
    <xf numFmtId="0" fontId="19" fillId="0" borderId="0"/>
    <xf numFmtId="0" fontId="19" fillId="0" borderId="0"/>
    <xf numFmtId="0" fontId="32" fillId="0" borderId="0">
      <alignment vertical="center"/>
    </xf>
    <xf numFmtId="0" fontId="139" fillId="0" borderId="0">
      <alignment vertical="center"/>
    </xf>
    <xf numFmtId="0" fontId="32" fillId="0" borderId="0">
      <alignment vertical="center"/>
    </xf>
    <xf numFmtId="0" fontId="139" fillId="0" borderId="0">
      <alignment vertical="center"/>
    </xf>
    <xf numFmtId="0" fontId="21" fillId="0" borderId="0"/>
    <xf numFmtId="0" fontId="1" fillId="2" borderId="1" applyNumberFormat="0" applyFont="0" applyAlignment="0" applyProtection="0">
      <alignment vertical="center"/>
    </xf>
    <xf numFmtId="0" fontId="19" fillId="0" borderId="0" applyProtection="0"/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357">
    <xf numFmtId="0" fontId="0" fillId="0" borderId="0" xfId="0">
      <alignment vertical="center"/>
    </xf>
    <xf numFmtId="0" fontId="3" fillId="0" borderId="0" xfId="1" applyFont="1" applyFill="1" applyAlignment="1" applyProtection="1">
      <alignment vertical="center"/>
    </xf>
    <xf numFmtId="0" fontId="5" fillId="0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vertical="center"/>
    </xf>
    <xf numFmtId="0" fontId="9" fillId="0" borderId="0" xfId="1" applyFont="1" applyFill="1" applyBorder="1" applyAlignment="1" applyProtection="1">
      <alignment vertical="center"/>
    </xf>
    <xf numFmtId="0" fontId="10" fillId="0" borderId="0" xfId="1" applyFont="1" applyFill="1" applyBorder="1" applyAlignment="1" applyProtection="1"/>
    <xf numFmtId="0" fontId="10" fillId="0" borderId="0" xfId="1" applyFont="1" applyFill="1" applyBorder="1" applyAlignment="1">
      <alignment horizontal="right"/>
    </xf>
    <xf numFmtId="0" fontId="10" fillId="0" borderId="0" xfId="1" applyFont="1" applyFill="1" applyBorder="1" applyAlignment="1" applyProtection="1">
      <alignment vertical="center"/>
    </xf>
    <xf numFmtId="0" fontId="10" fillId="0" borderId="0" xfId="1" applyFont="1" applyFill="1" applyBorder="1" applyAlignment="1">
      <alignment horizontal="right" vertical="center"/>
    </xf>
    <xf numFmtId="0" fontId="10" fillId="0" borderId="0" xfId="1" applyFont="1" applyFill="1" applyBorder="1" applyAlignment="1" applyProtection="1">
      <alignment horizontal="right" vertical="center"/>
    </xf>
    <xf numFmtId="0" fontId="10" fillId="0" borderId="2" xfId="1" applyFont="1" applyFill="1" applyBorder="1" applyAlignment="1" applyProtection="1">
      <alignment horizontal="center" vertical="center"/>
    </xf>
    <xf numFmtId="0" fontId="10" fillId="0" borderId="6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/>
    </xf>
    <xf numFmtId="0" fontId="12" fillId="0" borderId="13" xfId="1" applyFont="1" applyFill="1" applyBorder="1" applyAlignment="1" applyProtection="1">
      <alignment horizontal="center" vertical="center"/>
    </xf>
    <xf numFmtId="0" fontId="12" fillId="0" borderId="14" xfId="1" applyFont="1" applyFill="1" applyBorder="1" applyAlignment="1" applyProtection="1">
      <alignment horizontal="center" vertical="center"/>
    </xf>
    <xf numFmtId="0" fontId="10" fillId="0" borderId="13" xfId="1" applyFont="1" applyFill="1" applyBorder="1" applyAlignment="1" applyProtection="1">
      <alignment horizontal="centerContinuous" vertical="center"/>
    </xf>
    <xf numFmtId="0" fontId="10" fillId="0" borderId="15" xfId="1" applyFont="1" applyFill="1" applyBorder="1" applyAlignment="1" applyProtection="1">
      <alignment horizontal="center" vertical="center"/>
    </xf>
    <xf numFmtId="0" fontId="10" fillId="0" borderId="14" xfId="1" applyFont="1" applyFill="1" applyBorder="1" applyAlignment="1" applyProtection="1">
      <alignment horizontal="center" vertical="center"/>
    </xf>
    <xf numFmtId="0" fontId="10" fillId="0" borderId="13" xfId="1" applyFont="1" applyFill="1" applyBorder="1" applyAlignment="1" applyProtection="1">
      <alignment horizontal="center" vertical="center"/>
    </xf>
    <xf numFmtId="0" fontId="10" fillId="0" borderId="10" xfId="1" applyFont="1" applyFill="1" applyBorder="1" applyAlignment="1" applyProtection="1">
      <alignment horizontal="center" vertical="center"/>
    </xf>
    <xf numFmtId="0" fontId="12" fillId="0" borderId="16" xfId="1" applyFont="1" applyFill="1" applyBorder="1" applyAlignment="1" applyProtection="1">
      <alignment horizontal="center"/>
    </xf>
    <xf numFmtId="0" fontId="12" fillId="0" borderId="16" xfId="1" applyFont="1" applyFill="1" applyBorder="1" applyAlignment="1" applyProtection="1">
      <alignment horizontal="center" wrapText="1"/>
    </xf>
    <xf numFmtId="0" fontId="12" fillId="0" borderId="16" xfId="1" applyFont="1" applyFill="1" applyBorder="1" applyAlignment="1" applyProtection="1">
      <alignment horizontal="centerContinuous"/>
    </xf>
    <xf numFmtId="0" fontId="12" fillId="0" borderId="9" xfId="1" applyFont="1" applyFill="1" applyBorder="1" applyAlignment="1" applyProtection="1">
      <alignment horizontal="center"/>
    </xf>
    <xf numFmtId="0" fontId="12" fillId="0" borderId="17" xfId="1" applyFont="1" applyFill="1" applyBorder="1" applyAlignment="1" applyProtection="1">
      <alignment horizontal="center"/>
    </xf>
    <xf numFmtId="0" fontId="10" fillId="0" borderId="6" xfId="1" quotePrefix="1" applyFont="1" applyFill="1" applyBorder="1" applyAlignment="1">
      <alignment horizontal="center" vertical="center"/>
    </xf>
    <xf numFmtId="41" fontId="12" fillId="0" borderId="0" xfId="1" applyNumberFormat="1" applyFont="1" applyFill="1" applyBorder="1" applyAlignment="1" applyProtection="1">
      <alignment horizontal="right" vertical="center"/>
    </xf>
    <xf numFmtId="41" fontId="12" fillId="0" borderId="0" xfId="2" quotePrefix="1" applyNumberFormat="1" applyFont="1" applyFill="1" applyBorder="1" applyAlignment="1" applyProtection="1">
      <alignment horizontal="right" vertical="center"/>
    </xf>
    <xf numFmtId="0" fontId="10" fillId="0" borderId="0" xfId="1" quotePrefix="1" applyFont="1" applyFill="1" applyBorder="1" applyAlignment="1">
      <alignment horizontal="center" vertical="center" shrinkToFit="1"/>
    </xf>
    <xf numFmtId="41" fontId="11" fillId="0" borderId="7" xfId="2" quotePrefix="1" applyNumberFormat="1" applyFont="1" applyFill="1" applyBorder="1" applyAlignment="1" applyProtection="1">
      <alignment horizontal="right" vertical="center"/>
    </xf>
    <xf numFmtId="41" fontId="11" fillId="0" borderId="0" xfId="2" quotePrefix="1" applyNumberFormat="1" applyFont="1" applyFill="1" applyBorder="1" applyAlignment="1" applyProtection="1">
      <alignment horizontal="right" vertical="center"/>
    </xf>
    <xf numFmtId="176" fontId="11" fillId="0" borderId="6" xfId="2" quotePrefix="1" applyNumberFormat="1" applyFont="1" applyFill="1" applyBorder="1" applyAlignment="1" applyProtection="1">
      <alignment horizontal="right" vertical="center"/>
    </xf>
    <xf numFmtId="0" fontId="13" fillId="0" borderId="6" xfId="1" quotePrefix="1" applyFont="1" applyFill="1" applyBorder="1" applyAlignment="1">
      <alignment horizontal="center" vertical="center"/>
    </xf>
    <xf numFmtId="41" fontId="14" fillId="0" borderId="7" xfId="2" quotePrefix="1" applyNumberFormat="1" applyFont="1" applyFill="1" applyBorder="1" applyAlignment="1" applyProtection="1">
      <alignment horizontal="right" vertical="center"/>
    </xf>
    <xf numFmtId="41" fontId="14" fillId="0" borderId="0" xfId="2" quotePrefix="1" applyNumberFormat="1" applyFont="1" applyFill="1" applyBorder="1" applyAlignment="1" applyProtection="1">
      <alignment horizontal="right" vertical="center"/>
    </xf>
    <xf numFmtId="41" fontId="15" fillId="0" borderId="0" xfId="2" quotePrefix="1" applyNumberFormat="1" applyFont="1" applyFill="1" applyBorder="1" applyAlignment="1" applyProtection="1">
      <alignment horizontal="right" vertical="center"/>
    </xf>
    <xf numFmtId="176" fontId="14" fillId="0" borderId="6" xfId="2" quotePrefix="1" applyNumberFormat="1" applyFont="1" applyFill="1" applyBorder="1" applyAlignment="1" applyProtection="1">
      <alignment horizontal="right" vertical="center"/>
    </xf>
    <xf numFmtId="0" fontId="13" fillId="0" borderId="0" xfId="1" quotePrefix="1" applyFont="1" applyFill="1" applyBorder="1" applyAlignment="1">
      <alignment horizontal="center" vertical="center" shrinkToFit="1"/>
    </xf>
    <xf numFmtId="0" fontId="13" fillId="0" borderId="0" xfId="1" applyFont="1" applyFill="1" applyBorder="1" applyAlignment="1" applyProtection="1">
      <alignment vertical="center"/>
    </xf>
    <xf numFmtId="0" fontId="10" fillId="0" borderId="6" xfId="1" applyNumberFormat="1" applyFont="1" applyFill="1" applyBorder="1" applyAlignment="1" applyProtection="1">
      <alignment horizontal="center" vertical="center"/>
    </xf>
    <xf numFmtId="41" fontId="12" fillId="0" borderId="7" xfId="2" quotePrefix="1" applyNumberFormat="1" applyFont="1" applyFill="1" applyBorder="1" applyAlignment="1" applyProtection="1">
      <alignment horizontal="right" vertical="center"/>
    </xf>
    <xf numFmtId="0" fontId="12" fillId="0" borderId="0" xfId="1" applyNumberFormat="1" applyFont="1" applyFill="1" applyBorder="1" applyAlignment="1" applyProtection="1">
      <alignment horizontal="center" vertical="center" wrapText="1"/>
    </xf>
    <xf numFmtId="0" fontId="10" fillId="0" borderId="0" xfId="1" applyNumberFormat="1" applyFont="1" applyFill="1" applyBorder="1" applyAlignment="1" applyProtection="1">
      <alignment vertical="center"/>
    </xf>
    <xf numFmtId="41" fontId="12" fillId="0" borderId="0" xfId="2" applyNumberFormat="1" applyFont="1" applyFill="1" applyBorder="1" applyAlignment="1" applyProtection="1">
      <alignment horizontal="right" vertical="center"/>
    </xf>
    <xf numFmtId="41" fontId="12" fillId="0" borderId="0" xfId="3" applyNumberFormat="1" applyFont="1" applyFill="1" applyAlignment="1">
      <alignment vertical="center"/>
    </xf>
    <xf numFmtId="0" fontId="12" fillId="0" borderId="0" xfId="3" applyFont="1" applyFill="1" applyAlignment="1">
      <alignment horizontal="center" vertical="center"/>
    </xf>
    <xf numFmtId="0" fontId="17" fillId="0" borderId="0" xfId="3" applyFont="1" applyFill="1" applyAlignment="1">
      <alignment vertical="center"/>
    </xf>
    <xf numFmtId="0" fontId="10" fillId="0" borderId="18" xfId="1" applyNumberFormat="1" applyFont="1" applyFill="1" applyBorder="1" applyAlignment="1" applyProtection="1">
      <alignment horizontal="center" vertical="center"/>
    </xf>
    <xf numFmtId="41" fontId="12" fillId="0" borderId="19" xfId="2" quotePrefix="1" applyNumberFormat="1" applyFont="1" applyFill="1" applyBorder="1" applyAlignment="1" applyProtection="1">
      <alignment horizontal="right" vertical="center"/>
    </xf>
    <xf numFmtId="41" fontId="12" fillId="0" borderId="20" xfId="2" quotePrefix="1" applyNumberFormat="1" applyFont="1" applyFill="1" applyBorder="1" applyAlignment="1" applyProtection="1">
      <alignment horizontal="right" vertical="center"/>
    </xf>
    <xf numFmtId="41" fontId="12" fillId="0" borderId="20" xfId="2" applyNumberFormat="1" applyFont="1" applyFill="1" applyBorder="1" applyAlignment="1" applyProtection="1">
      <alignment horizontal="right" vertical="center"/>
    </xf>
    <xf numFmtId="41" fontId="12" fillId="0" borderId="20" xfId="1" applyNumberFormat="1" applyFont="1" applyFill="1" applyBorder="1" applyAlignment="1" applyProtection="1">
      <alignment horizontal="right" vertical="center"/>
    </xf>
    <xf numFmtId="176" fontId="11" fillId="0" borderId="18" xfId="2" quotePrefix="1" applyNumberFormat="1" applyFont="1" applyFill="1" applyBorder="1" applyAlignment="1" applyProtection="1">
      <alignment horizontal="right" vertical="center"/>
    </xf>
    <xf numFmtId="0" fontId="12" fillId="0" borderId="20" xfId="1" applyNumberFormat="1" applyFont="1" applyFill="1" applyBorder="1" applyAlignment="1" applyProtection="1">
      <alignment horizontal="center" vertical="center" wrapText="1"/>
    </xf>
    <xf numFmtId="0" fontId="10" fillId="0" borderId="0" xfId="1" applyNumberFormat="1" applyFont="1" applyFill="1" applyBorder="1" applyAlignment="1" applyProtection="1">
      <alignment horizontal="left" vertical="center"/>
    </xf>
    <xf numFmtId="176" fontId="12" fillId="0" borderId="0" xfId="2" applyNumberFormat="1" applyFont="1" applyFill="1" applyBorder="1" applyAlignment="1" applyProtection="1">
      <alignment horizontal="right" vertical="center"/>
    </xf>
    <xf numFmtId="0" fontId="12" fillId="0" borderId="0" xfId="1" applyNumberFormat="1" applyFont="1" applyFill="1" applyBorder="1" applyAlignment="1" applyProtection="1">
      <alignment horizontal="right" vertical="center" wrapText="1"/>
    </xf>
    <xf numFmtId="3" fontId="10" fillId="0" borderId="0" xfId="1" applyNumberFormat="1" applyFont="1" applyFill="1" applyBorder="1" applyAlignment="1" applyProtection="1">
      <alignment vertical="center"/>
    </xf>
    <xf numFmtId="0" fontId="5" fillId="0" borderId="0" xfId="1" applyFont="1" applyFill="1" applyAlignment="1" applyProtection="1">
      <alignment vertical="center"/>
    </xf>
    <xf numFmtId="0" fontId="17" fillId="0" borderId="0" xfId="1" applyFont="1" applyFill="1" applyBorder="1" applyAlignment="1" applyProtection="1">
      <alignment horizontal="right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vertical="center"/>
    </xf>
    <xf numFmtId="0" fontId="17" fillId="0" borderId="0" xfId="1" applyFont="1" applyFill="1" applyAlignment="1" applyProtection="1">
      <alignment vertical="center"/>
    </xf>
    <xf numFmtId="3" fontId="3" fillId="0" borderId="0" xfId="77" applyNumberFormat="1" applyFont="1" applyFill="1" applyBorder="1" applyAlignment="1">
      <alignment vertical="center"/>
    </xf>
    <xf numFmtId="3" fontId="5" fillId="0" borderId="0" xfId="77" applyNumberFormat="1" applyFont="1" applyFill="1" applyBorder="1" applyAlignment="1">
      <alignment vertical="center"/>
    </xf>
    <xf numFmtId="3" fontId="35" fillId="0" borderId="0" xfId="77" applyNumberFormat="1" applyFont="1" applyFill="1" applyBorder="1" applyAlignment="1">
      <alignment vertical="center"/>
    </xf>
    <xf numFmtId="3" fontId="3" fillId="0" borderId="0" xfId="77" applyNumberFormat="1" applyFont="1" applyFill="1" applyBorder="1" applyAlignment="1">
      <alignment horizontal="right" vertical="center"/>
    </xf>
    <xf numFmtId="3" fontId="6" fillId="0" borderId="0" xfId="77" applyNumberFormat="1" applyFont="1" applyFill="1" applyBorder="1" applyAlignment="1">
      <alignment vertical="center"/>
    </xf>
    <xf numFmtId="3" fontId="5" fillId="0" borderId="0" xfId="77" applyNumberFormat="1" applyFont="1" applyFill="1" applyBorder="1" applyAlignment="1">
      <alignment horizontal="centerContinuous" vertical="center"/>
    </xf>
    <xf numFmtId="3" fontId="10" fillId="0" borderId="20" xfId="77" applyNumberFormat="1" applyFont="1" applyFill="1" applyBorder="1" applyAlignment="1">
      <alignment horizontal="left" vertical="center"/>
    </xf>
    <xf numFmtId="3" fontId="10" fillId="0" borderId="20" xfId="77" applyNumberFormat="1" applyFont="1" applyFill="1" applyBorder="1" applyAlignment="1">
      <alignment vertical="center"/>
    </xf>
    <xf numFmtId="3" fontId="10" fillId="0" borderId="20" xfId="77" applyNumberFormat="1" applyFont="1" applyFill="1" applyBorder="1" applyAlignment="1">
      <alignment horizontal="right" vertical="center"/>
    </xf>
    <xf numFmtId="0" fontId="10" fillId="0" borderId="20" xfId="77" applyFont="1" applyFill="1" applyBorder="1" applyAlignment="1">
      <alignment horizontal="right" vertical="center"/>
    </xf>
    <xf numFmtId="0" fontId="10" fillId="0" borderId="20" xfId="77" applyFont="1" applyFill="1" applyBorder="1" applyAlignment="1">
      <alignment horizontal="left" vertical="center"/>
    </xf>
    <xf numFmtId="0" fontId="10" fillId="0" borderId="20" xfId="77" applyFont="1" applyFill="1" applyBorder="1" applyAlignment="1">
      <alignment vertical="center"/>
    </xf>
    <xf numFmtId="3" fontId="10" fillId="0" borderId="0" xfId="77" applyNumberFormat="1" applyFont="1" applyFill="1" applyBorder="1" applyAlignment="1">
      <alignment vertical="center"/>
    </xf>
    <xf numFmtId="3" fontId="10" fillId="0" borderId="0" xfId="77" applyNumberFormat="1" applyFont="1" applyFill="1" applyBorder="1" applyAlignment="1">
      <alignment horizontal="centerContinuous" vertical="center"/>
    </xf>
    <xf numFmtId="3" fontId="10" fillId="0" borderId="13" xfId="77" applyNumberFormat="1" applyFont="1" applyFill="1" applyBorder="1" applyAlignment="1">
      <alignment horizontal="right" vertical="center"/>
    </xf>
    <xf numFmtId="3" fontId="10" fillId="0" borderId="14" xfId="77" applyNumberFormat="1" applyFont="1" applyFill="1" applyBorder="1" applyAlignment="1">
      <alignment horizontal="centerContinuous" vertical="center"/>
    </xf>
    <xf numFmtId="3" fontId="10" fillId="0" borderId="14" xfId="77" applyNumberFormat="1" applyFont="1" applyFill="1" applyBorder="1" applyAlignment="1">
      <alignment horizontal="centerContinuous" vertical="center" shrinkToFit="1"/>
    </xf>
    <xf numFmtId="3" fontId="10" fillId="0" borderId="13" xfId="77" applyNumberFormat="1" applyFont="1" applyFill="1" applyBorder="1" applyAlignment="1">
      <alignment horizontal="centerContinuous" vertical="center"/>
    </xf>
    <xf numFmtId="3" fontId="10" fillId="0" borderId="13" xfId="77" applyNumberFormat="1" applyFont="1" applyFill="1" applyBorder="1" applyAlignment="1">
      <alignment horizontal="centerContinuous" vertical="center" shrinkToFit="1"/>
    </xf>
    <xf numFmtId="3" fontId="10" fillId="0" borderId="17" xfId="77" applyNumberFormat="1" applyFont="1" applyFill="1" applyBorder="1" applyAlignment="1">
      <alignment horizontal="centerContinuous" vertical="center"/>
    </xf>
    <xf numFmtId="0" fontId="12" fillId="0" borderId="16" xfId="1" applyFont="1" applyFill="1" applyBorder="1" applyAlignment="1" applyProtection="1">
      <alignment horizontal="center" vertical="center" wrapText="1"/>
    </xf>
    <xf numFmtId="3" fontId="10" fillId="0" borderId="16" xfId="77" applyNumberFormat="1" applyFont="1" applyFill="1" applyBorder="1" applyAlignment="1">
      <alignment horizontal="centerContinuous" vertical="center"/>
    </xf>
    <xf numFmtId="3" fontId="10" fillId="0" borderId="16" xfId="77" applyNumberFormat="1" applyFont="1" applyFill="1" applyBorder="1" applyAlignment="1">
      <alignment horizontal="centerContinuous" vertical="center" shrinkToFit="1"/>
    </xf>
    <xf numFmtId="0" fontId="12" fillId="0" borderId="0" xfId="77" quotePrefix="1" applyFont="1" applyFill="1" applyBorder="1" applyAlignment="1">
      <alignment horizontal="center" vertical="center"/>
    </xf>
    <xf numFmtId="41" fontId="12" fillId="0" borderId="7" xfId="77" applyNumberFormat="1" applyFont="1" applyFill="1" applyBorder="1" applyAlignment="1">
      <alignment horizontal="right" vertical="center"/>
    </xf>
    <xf numFmtId="41" fontId="12" fillId="0" borderId="0" xfId="77" applyNumberFormat="1" applyFont="1" applyFill="1" applyBorder="1" applyAlignment="1">
      <alignment horizontal="right" vertical="center"/>
    </xf>
    <xf numFmtId="41" fontId="12" fillId="0" borderId="6" xfId="77" applyNumberFormat="1" applyFont="1" applyFill="1" applyBorder="1" applyAlignment="1">
      <alignment horizontal="right" vertical="center"/>
    </xf>
    <xf numFmtId="183" fontId="12" fillId="0" borderId="0" xfId="77" quotePrefix="1" applyNumberFormat="1" applyFont="1" applyFill="1" applyBorder="1" applyAlignment="1">
      <alignment horizontal="center" vertical="center" shrinkToFit="1"/>
    </xf>
    <xf numFmtId="3" fontId="12" fillId="0" borderId="0" xfId="77" applyNumberFormat="1" applyFont="1" applyFill="1" applyBorder="1" applyAlignment="1">
      <alignment vertical="center"/>
    </xf>
    <xf numFmtId="183" fontId="12" fillId="0" borderId="7" xfId="77" quotePrefix="1" applyNumberFormat="1" applyFont="1" applyFill="1" applyBorder="1" applyAlignment="1">
      <alignment horizontal="center" vertical="center" shrinkToFit="1"/>
    </xf>
    <xf numFmtId="0" fontId="15" fillId="0" borderId="0" xfId="77" quotePrefix="1" applyFont="1" applyFill="1" applyBorder="1" applyAlignment="1">
      <alignment horizontal="center" vertical="center"/>
    </xf>
    <xf numFmtId="41" fontId="15" fillId="0" borderId="7" xfId="77" applyNumberFormat="1" applyFont="1" applyFill="1" applyBorder="1" applyAlignment="1">
      <alignment horizontal="center" vertical="center"/>
    </xf>
    <xf numFmtId="41" fontId="15" fillId="0" borderId="0" xfId="77" applyNumberFormat="1" applyFont="1" applyFill="1" applyBorder="1" applyAlignment="1">
      <alignment horizontal="center" vertical="center"/>
    </xf>
    <xf numFmtId="183" fontId="15" fillId="0" borderId="7" xfId="77" quotePrefix="1" applyNumberFormat="1" applyFont="1" applyFill="1" applyBorder="1" applyAlignment="1">
      <alignment horizontal="center" vertical="center" shrinkToFit="1"/>
    </xf>
    <xf numFmtId="3" fontId="15" fillId="0" borderId="0" xfId="77" applyNumberFormat="1" applyFont="1" applyFill="1" applyBorder="1" applyAlignment="1">
      <alignment vertical="center"/>
    </xf>
    <xf numFmtId="3" fontId="13" fillId="0" borderId="0" xfId="77" applyNumberFormat="1" applyFont="1" applyFill="1" applyBorder="1" applyAlignment="1">
      <alignment vertical="center"/>
    </xf>
    <xf numFmtId="3" fontId="12" fillId="0" borderId="0" xfId="77" applyNumberFormat="1" applyFont="1" applyFill="1" applyBorder="1" applyAlignment="1">
      <alignment horizontal="center" vertical="center"/>
    </xf>
    <xf numFmtId="3" fontId="12" fillId="0" borderId="0" xfId="77" applyNumberFormat="1" applyFont="1" applyFill="1" applyAlignment="1" applyProtection="1">
      <alignment horizontal="center" vertical="center"/>
    </xf>
    <xf numFmtId="3" fontId="39" fillId="0" borderId="0" xfId="77" applyNumberFormat="1" applyFont="1" applyFill="1" applyBorder="1" applyAlignment="1">
      <alignment vertical="center"/>
    </xf>
    <xf numFmtId="3" fontId="17" fillId="0" borderId="0" xfId="77" applyNumberFormat="1" applyFont="1" applyFill="1" applyBorder="1" applyAlignment="1">
      <alignment vertical="center"/>
    </xf>
    <xf numFmtId="0" fontId="12" fillId="0" borderId="0" xfId="77" applyFont="1" applyFill="1" applyAlignment="1">
      <alignment horizontal="center" vertical="center"/>
    </xf>
    <xf numFmtId="3" fontId="12" fillId="0" borderId="0" xfId="77" applyNumberFormat="1" applyFont="1" applyFill="1" applyAlignment="1">
      <alignment horizontal="center" vertical="center"/>
    </xf>
    <xf numFmtId="3" fontId="12" fillId="0" borderId="6" xfId="77" applyNumberFormat="1" applyFont="1" applyFill="1" applyBorder="1" applyAlignment="1">
      <alignment horizontal="center" vertical="center"/>
    </xf>
    <xf numFmtId="3" fontId="12" fillId="0" borderId="18" xfId="77" applyNumberFormat="1" applyFont="1" applyFill="1" applyBorder="1" applyAlignment="1">
      <alignment horizontal="center" vertical="center"/>
    </xf>
    <xf numFmtId="41" fontId="12" fillId="0" borderId="20" xfId="77" applyNumberFormat="1" applyFont="1" applyFill="1" applyBorder="1" applyAlignment="1">
      <alignment horizontal="center" vertical="center"/>
    </xf>
    <xf numFmtId="0" fontId="12" fillId="0" borderId="19" xfId="77" applyNumberFormat="1" applyFont="1" applyFill="1" applyBorder="1" applyAlignment="1">
      <alignment horizontal="center" vertical="center"/>
    </xf>
    <xf numFmtId="3" fontId="39" fillId="0" borderId="0" xfId="77" applyNumberFormat="1" applyFont="1" applyFill="1" applyAlignment="1">
      <alignment vertical="center"/>
    </xf>
    <xf numFmtId="41" fontId="39" fillId="0" borderId="0" xfId="77" applyNumberFormat="1" applyFont="1" applyFill="1" applyAlignment="1">
      <alignment vertical="center"/>
    </xf>
    <xf numFmtId="41" fontId="39" fillId="0" borderId="0" xfId="77" applyNumberFormat="1" applyFont="1" applyFill="1" applyBorder="1" applyAlignment="1">
      <alignment vertical="center"/>
    </xf>
    <xf numFmtId="3" fontId="17" fillId="0" borderId="0" xfId="77" applyNumberFormat="1" applyFont="1" applyFill="1" applyAlignment="1">
      <alignment vertical="center"/>
    </xf>
    <xf numFmtId="41" fontId="17" fillId="0" borderId="0" xfId="77" applyNumberFormat="1" applyFont="1" applyFill="1" applyAlignment="1">
      <alignment vertical="center"/>
    </xf>
    <xf numFmtId="41" fontId="17" fillId="0" borderId="0" xfId="77" applyNumberFormat="1" applyFont="1" applyFill="1" applyBorder="1" applyAlignment="1">
      <alignment vertical="center"/>
    </xf>
    <xf numFmtId="3" fontId="3" fillId="0" borderId="0" xfId="77" applyNumberFormat="1" applyFont="1" applyFill="1" applyAlignment="1">
      <alignment vertical="center"/>
    </xf>
    <xf numFmtId="0" fontId="5" fillId="0" borderId="0" xfId="77" applyFont="1" applyFill="1" applyAlignment="1">
      <alignment vertical="center"/>
    </xf>
    <xf numFmtId="0" fontId="5" fillId="0" borderId="0" xfId="77" applyFont="1" applyFill="1" applyBorder="1" applyAlignment="1">
      <alignment vertical="center"/>
    </xf>
    <xf numFmtId="3" fontId="5" fillId="0" borderId="0" xfId="77" applyNumberFormat="1" applyFont="1" applyFill="1" applyAlignment="1">
      <alignment horizontal="centerContinuous" vertical="center"/>
    </xf>
    <xf numFmtId="0" fontId="10" fillId="0" borderId="0" xfId="77" applyFont="1" applyFill="1" applyBorder="1" applyAlignment="1">
      <alignment vertical="center"/>
    </xf>
    <xf numFmtId="0" fontId="10" fillId="0" borderId="0" xfId="77" applyFont="1" applyFill="1" applyBorder="1" applyAlignment="1">
      <alignment horizontal="right" vertical="center"/>
    </xf>
    <xf numFmtId="3" fontId="10" fillId="0" borderId="5" xfId="77" applyNumberFormat="1" applyFont="1" applyFill="1" applyBorder="1" applyAlignment="1">
      <alignment horizontal="centerContinuous" vertical="center"/>
    </xf>
    <xf numFmtId="0" fontId="10" fillId="0" borderId="4" xfId="77" applyFont="1" applyFill="1" applyBorder="1" applyAlignment="1">
      <alignment horizontal="centerContinuous" vertical="center"/>
    </xf>
    <xf numFmtId="0" fontId="10" fillId="0" borderId="3" xfId="77" applyFont="1" applyFill="1" applyBorder="1" applyAlignment="1">
      <alignment horizontal="centerContinuous" vertical="center"/>
    </xf>
    <xf numFmtId="0" fontId="10" fillId="0" borderId="2" xfId="77" applyFont="1" applyFill="1" applyBorder="1" applyAlignment="1">
      <alignment horizontal="centerContinuous" vertical="center"/>
    </xf>
    <xf numFmtId="3" fontId="10" fillId="0" borderId="6" xfId="77" applyNumberFormat="1" applyFont="1" applyFill="1" applyBorder="1" applyAlignment="1">
      <alignment horizontal="centerContinuous" vertical="center"/>
    </xf>
    <xf numFmtId="0" fontId="10" fillId="0" borderId="0" xfId="77" applyFont="1" applyFill="1" applyBorder="1" applyAlignment="1">
      <alignment horizontal="centerContinuous" vertical="center"/>
    </xf>
    <xf numFmtId="0" fontId="10" fillId="0" borderId="17" xfId="77" applyFont="1" applyFill="1" applyBorder="1" applyAlignment="1">
      <alignment horizontal="centerContinuous" vertical="center"/>
    </xf>
    <xf numFmtId="0" fontId="10" fillId="0" borderId="8" xfId="77" applyFont="1" applyFill="1" applyBorder="1" applyAlignment="1">
      <alignment horizontal="centerContinuous" vertical="center"/>
    </xf>
    <xf numFmtId="0" fontId="10" fillId="0" borderId="9" xfId="77" applyFont="1" applyFill="1" applyBorder="1" applyAlignment="1">
      <alignment horizontal="centerContinuous" vertical="center"/>
    </xf>
    <xf numFmtId="0" fontId="10" fillId="0" borderId="14" xfId="77" applyFont="1" applyFill="1" applyBorder="1" applyAlignment="1">
      <alignment horizontal="centerContinuous" vertical="center"/>
    </xf>
    <xf numFmtId="0" fontId="10" fillId="0" borderId="15" xfId="77" applyFont="1" applyFill="1" applyBorder="1" applyAlignment="1">
      <alignment horizontal="centerContinuous" vertical="center"/>
    </xf>
    <xf numFmtId="0" fontId="10" fillId="0" borderId="14" xfId="77" applyFont="1" applyFill="1" applyBorder="1" applyAlignment="1">
      <alignment horizontal="center" vertical="center"/>
    </xf>
    <xf numFmtId="0" fontId="10" fillId="0" borderId="0" xfId="77" applyFont="1" applyFill="1" applyBorder="1" applyAlignment="1">
      <alignment horizontal="center"/>
    </xf>
    <xf numFmtId="0" fontId="12" fillId="0" borderId="13" xfId="77" applyFont="1" applyFill="1" applyBorder="1" applyAlignment="1">
      <alignment horizontal="centerContinuous"/>
    </xf>
    <xf numFmtId="0" fontId="12" fillId="0" borderId="16" xfId="77" applyFont="1" applyFill="1" applyBorder="1" applyAlignment="1">
      <alignment horizontal="centerContinuous"/>
    </xf>
    <xf numFmtId="0" fontId="12" fillId="0" borderId="9" xfId="1" applyFont="1" applyFill="1" applyBorder="1" applyAlignment="1" applyProtection="1">
      <alignment horizontal="center" wrapText="1"/>
    </xf>
    <xf numFmtId="0" fontId="12" fillId="0" borderId="9" xfId="77" applyFont="1" applyFill="1" applyBorder="1" applyAlignment="1">
      <alignment horizontal="centerContinuous"/>
    </xf>
    <xf numFmtId="0" fontId="11" fillId="0" borderId="9" xfId="77" applyFont="1" applyFill="1" applyBorder="1" applyAlignment="1">
      <alignment horizontal="centerContinuous"/>
    </xf>
    <xf numFmtId="0" fontId="41" fillId="0" borderId="16" xfId="77" applyFont="1" applyFill="1" applyBorder="1" applyAlignment="1">
      <alignment horizontal="center" wrapText="1"/>
    </xf>
    <xf numFmtId="0" fontId="12" fillId="0" borderId="8" xfId="77" applyFont="1" applyFill="1" applyBorder="1" applyAlignment="1">
      <alignment horizontal="center" wrapText="1"/>
    </xf>
    <xf numFmtId="0" fontId="12" fillId="0" borderId="0" xfId="77" applyFont="1" applyFill="1" applyBorder="1" applyAlignment="1">
      <alignment vertical="center"/>
    </xf>
    <xf numFmtId="0" fontId="12" fillId="0" borderId="7" xfId="77" quotePrefix="1" applyFont="1" applyFill="1" applyBorder="1" applyAlignment="1">
      <alignment horizontal="center" vertical="center" shrinkToFit="1"/>
    </xf>
    <xf numFmtId="3" fontId="12" fillId="0" borderId="0" xfId="77" applyNumberFormat="1" applyFont="1" applyFill="1" applyAlignment="1">
      <alignment horizontal="right" vertical="center"/>
    </xf>
    <xf numFmtId="3" fontId="10" fillId="0" borderId="0" xfId="77" applyNumberFormat="1" applyFont="1" applyFill="1" applyAlignment="1">
      <alignment horizontal="right" vertical="center"/>
    </xf>
    <xf numFmtId="41" fontId="12" fillId="0" borderId="0" xfId="77" applyNumberFormat="1" applyFont="1" applyFill="1" applyBorder="1" applyAlignment="1">
      <alignment horizontal="center" vertical="center" shrinkToFit="1"/>
    </xf>
    <xf numFmtId="0" fontId="15" fillId="0" borderId="7" xfId="77" quotePrefix="1" applyFont="1" applyFill="1" applyBorder="1" applyAlignment="1">
      <alignment horizontal="center" vertical="center" shrinkToFit="1"/>
    </xf>
    <xf numFmtId="3" fontId="13" fillId="0" borderId="0" xfId="77" applyNumberFormat="1" applyFont="1" applyFill="1" applyAlignment="1">
      <alignment horizontal="right" vertical="center"/>
    </xf>
    <xf numFmtId="0" fontId="13" fillId="0" borderId="0" xfId="77" applyFont="1" applyFill="1" applyBorder="1" applyAlignment="1">
      <alignment vertical="center"/>
    </xf>
    <xf numFmtId="0" fontId="19" fillId="0" borderId="0" xfId="64"/>
    <xf numFmtId="0" fontId="17" fillId="0" borderId="0" xfId="77" applyFont="1" applyFill="1" applyBorder="1" applyAlignment="1">
      <alignment vertical="center"/>
    </xf>
    <xf numFmtId="0" fontId="12" fillId="0" borderId="0" xfId="77" applyFont="1" applyFill="1" applyBorder="1" applyAlignment="1">
      <alignment horizontal="center" vertical="center"/>
    </xf>
    <xf numFmtId="0" fontId="12" fillId="0" borderId="20" xfId="77" applyFont="1" applyFill="1" applyBorder="1" applyAlignment="1">
      <alignment horizontal="center" vertical="center"/>
    </xf>
    <xf numFmtId="41" fontId="12" fillId="0" borderId="20" xfId="77" applyNumberFormat="1" applyFont="1" applyFill="1" applyBorder="1" applyAlignment="1">
      <alignment vertical="center"/>
    </xf>
    <xf numFmtId="0" fontId="12" fillId="0" borderId="19" xfId="77" applyFont="1" applyFill="1" applyBorder="1" applyAlignment="1">
      <alignment horizontal="center" vertical="center"/>
    </xf>
    <xf numFmtId="0" fontId="12" fillId="0" borderId="0" xfId="77" applyFont="1" applyFill="1" applyBorder="1" applyAlignment="1">
      <alignment horizontal="left" vertical="center"/>
    </xf>
    <xf numFmtId="0" fontId="39" fillId="0" borderId="0" xfId="77" applyFont="1" applyFill="1" applyAlignment="1">
      <alignment horizontal="left" vertical="center"/>
    </xf>
    <xf numFmtId="0" fontId="39" fillId="0" borderId="0" xfId="77" applyFont="1" applyFill="1" applyAlignment="1">
      <alignment vertical="center"/>
    </xf>
    <xf numFmtId="0" fontId="39" fillId="0" borderId="0" xfId="77" applyFont="1" applyFill="1" applyBorder="1" applyAlignment="1">
      <alignment vertical="center"/>
    </xf>
    <xf numFmtId="3" fontId="10" fillId="0" borderId="0" xfId="77" applyNumberFormat="1" applyFont="1" applyFill="1" applyAlignment="1">
      <alignment horizontal="left" vertical="center"/>
    </xf>
    <xf numFmtId="0" fontId="17" fillId="0" borderId="20" xfId="77" applyFont="1" applyFill="1" applyBorder="1" applyAlignment="1">
      <alignment vertical="center"/>
    </xf>
    <xf numFmtId="0" fontId="17" fillId="0" borderId="0" xfId="77" applyFont="1" applyFill="1" applyAlignment="1">
      <alignment vertical="center"/>
    </xf>
    <xf numFmtId="0" fontId="10" fillId="0" borderId="5" xfId="77" applyFont="1" applyFill="1" applyBorder="1" applyAlignment="1">
      <alignment horizontal="center" vertical="center"/>
    </xf>
    <xf numFmtId="0" fontId="12" fillId="0" borderId="13" xfId="77" applyFont="1" applyFill="1" applyBorder="1" applyAlignment="1">
      <alignment horizontal="center" vertical="center" wrapText="1"/>
    </xf>
    <xf numFmtId="0" fontId="10" fillId="0" borderId="7" xfId="77" applyFont="1" applyFill="1" applyBorder="1" applyAlignment="1">
      <alignment horizontal="centerContinuous" vertical="center"/>
    </xf>
    <xf numFmtId="0" fontId="10" fillId="0" borderId="13" xfId="77" applyFont="1" applyFill="1" applyBorder="1" applyAlignment="1">
      <alignment horizontal="centerContinuous" vertical="center"/>
    </xf>
    <xf numFmtId="0" fontId="10" fillId="0" borderId="13" xfId="77" applyFont="1" applyFill="1" applyBorder="1" applyAlignment="1">
      <alignment horizontal="center" vertical="center"/>
    </xf>
    <xf numFmtId="0" fontId="10" fillId="0" borderId="10" xfId="77" applyFont="1" applyFill="1" applyBorder="1" applyAlignment="1">
      <alignment horizontal="centerContinuous" vertical="center"/>
    </xf>
    <xf numFmtId="0" fontId="10" fillId="0" borderId="7" xfId="77" applyFont="1" applyFill="1" applyBorder="1" applyAlignment="1">
      <alignment horizontal="center" vertical="center"/>
    </xf>
    <xf numFmtId="0" fontId="12" fillId="0" borderId="16" xfId="77" applyFont="1" applyFill="1" applyBorder="1" applyAlignment="1">
      <alignment horizontal="centerContinuous" wrapText="1"/>
    </xf>
    <xf numFmtId="0" fontId="12" fillId="0" borderId="16" xfId="77" applyFont="1" applyFill="1" applyBorder="1" applyAlignment="1">
      <alignment horizontal="center"/>
    </xf>
    <xf numFmtId="0" fontId="12" fillId="0" borderId="17" xfId="77" applyFont="1" applyFill="1" applyBorder="1" applyAlignment="1">
      <alignment horizontal="centerContinuous"/>
    </xf>
    <xf numFmtId="0" fontId="12" fillId="0" borderId="16" xfId="77" applyFont="1" applyFill="1" applyBorder="1" applyAlignment="1">
      <alignment horizontal="center" vertical="center"/>
    </xf>
    <xf numFmtId="0" fontId="12" fillId="0" borderId="16" xfId="77" applyFont="1" applyFill="1" applyBorder="1" applyAlignment="1">
      <alignment horizontal="center" vertical="center" wrapText="1"/>
    </xf>
    <xf numFmtId="0" fontId="10" fillId="0" borderId="0" xfId="77" quotePrefix="1" applyFont="1" applyFill="1" applyBorder="1" applyAlignment="1">
      <alignment horizontal="center" vertical="center"/>
    </xf>
    <xf numFmtId="0" fontId="10" fillId="0" borderId="7" xfId="77" quotePrefix="1" applyFont="1" applyFill="1" applyBorder="1" applyAlignment="1">
      <alignment horizontal="center" vertical="center" shrinkToFit="1"/>
    </xf>
    <xf numFmtId="3" fontId="42" fillId="0" borderId="0" xfId="77" applyNumberFormat="1" applyFont="1" applyFill="1" applyAlignment="1">
      <alignment horizontal="right" vertical="center"/>
    </xf>
    <xf numFmtId="0" fontId="42" fillId="0" borderId="0" xfId="77" applyFont="1" applyFill="1" applyBorder="1" applyAlignment="1">
      <alignment vertical="center"/>
    </xf>
    <xf numFmtId="41" fontId="12" fillId="0" borderId="0" xfId="77" applyNumberFormat="1" applyFont="1" applyFill="1" applyBorder="1" applyAlignment="1">
      <alignment horizontal="right" vertical="center" shrinkToFit="1"/>
    </xf>
    <xf numFmtId="0" fontId="13" fillId="0" borderId="6" xfId="77" quotePrefix="1" applyFont="1" applyFill="1" applyBorder="1" applyAlignment="1">
      <alignment horizontal="center" vertical="center"/>
    </xf>
    <xf numFmtId="41" fontId="15" fillId="0" borderId="0" xfId="77" applyNumberFormat="1" applyFont="1" applyFill="1" applyBorder="1" applyAlignment="1">
      <alignment horizontal="right" vertical="center"/>
    </xf>
    <xf numFmtId="0" fontId="13" fillId="0" borderId="7" xfId="77" quotePrefix="1" applyFont="1" applyFill="1" applyBorder="1" applyAlignment="1">
      <alignment horizontal="center" vertical="center" shrinkToFit="1"/>
    </xf>
    <xf numFmtId="3" fontId="43" fillId="0" borderId="0" xfId="77" applyNumberFormat="1" applyFont="1" applyFill="1" applyAlignment="1">
      <alignment horizontal="right" vertical="center"/>
    </xf>
    <xf numFmtId="0" fontId="43" fillId="0" borderId="0" xfId="77" applyFont="1" applyFill="1" applyBorder="1" applyAlignment="1">
      <alignment vertical="center"/>
    </xf>
    <xf numFmtId="3" fontId="10" fillId="0" borderId="0" xfId="77" applyNumberFormat="1" applyFont="1" applyFill="1" applyBorder="1" applyAlignment="1">
      <alignment horizontal="center" vertical="center"/>
    </xf>
    <xf numFmtId="3" fontId="11" fillId="0" borderId="7" xfId="77" applyNumberFormat="1" applyFont="1" applyFill="1" applyBorder="1" applyAlignment="1">
      <alignment horizontal="center" vertical="center" wrapText="1"/>
    </xf>
    <xf numFmtId="3" fontId="10" fillId="0" borderId="0" xfId="77" applyNumberFormat="1" applyFont="1" applyFill="1" applyBorder="1" applyAlignment="1">
      <alignment horizontal="center" vertical="center" shrinkToFit="1"/>
    </xf>
    <xf numFmtId="3" fontId="10" fillId="0" borderId="20" xfId="77" applyNumberFormat="1" applyFont="1" applyFill="1" applyBorder="1" applyAlignment="1">
      <alignment horizontal="center" vertical="center"/>
    </xf>
    <xf numFmtId="41" fontId="12" fillId="0" borderId="19" xfId="77" applyNumberFormat="1" applyFont="1" applyFill="1" applyBorder="1" applyAlignment="1">
      <alignment horizontal="right" vertical="center"/>
    </xf>
    <xf numFmtId="41" fontId="12" fillId="0" borderId="20" xfId="77" applyNumberFormat="1" applyFont="1" applyFill="1" applyBorder="1" applyAlignment="1">
      <alignment horizontal="right" vertical="center"/>
    </xf>
    <xf numFmtId="3" fontId="10" fillId="0" borderId="19" xfId="77" applyNumberFormat="1" applyFont="1" applyFill="1" applyBorder="1" applyAlignment="1">
      <alignment horizontal="center" vertical="center"/>
    </xf>
    <xf numFmtId="0" fontId="10" fillId="0" borderId="0" xfId="77" applyFont="1" applyFill="1" applyAlignment="1">
      <alignment horizontal="center" vertical="center"/>
    </xf>
    <xf numFmtId="3" fontId="10" fillId="0" borderId="2" xfId="77" applyNumberFormat="1" applyFont="1" applyFill="1" applyBorder="1" applyAlignment="1">
      <alignment horizontal="centerContinuous" vertical="center"/>
    </xf>
    <xf numFmtId="0" fontId="12" fillId="0" borderId="6" xfId="1" applyFont="1" applyFill="1" applyBorder="1" applyAlignment="1" applyProtection="1">
      <alignment horizontal="center" vertical="center"/>
    </xf>
    <xf numFmtId="0" fontId="10" fillId="0" borderId="0" xfId="77" applyFont="1" applyFill="1" applyBorder="1" applyAlignment="1">
      <alignment horizontal="centerContinuous"/>
    </xf>
    <xf numFmtId="0" fontId="10" fillId="0" borderId="13" xfId="77" applyFont="1" applyFill="1" applyBorder="1" applyAlignment="1">
      <alignment horizontal="centerContinuous"/>
    </xf>
    <xf numFmtId="0" fontId="13" fillId="0" borderId="0" xfId="77" quotePrefix="1" applyFont="1" applyFill="1" applyBorder="1" applyAlignment="1">
      <alignment horizontal="center" vertical="center"/>
    </xf>
    <xf numFmtId="41" fontId="15" fillId="0" borderId="7" xfId="77" applyNumberFormat="1" applyFont="1" applyFill="1" applyBorder="1" applyAlignment="1">
      <alignment horizontal="right" vertical="center"/>
    </xf>
    <xf numFmtId="41" fontId="15" fillId="0" borderId="0" xfId="77" applyNumberFormat="1" applyFont="1" applyFill="1" applyBorder="1" applyAlignment="1">
      <alignment horizontal="right" vertical="center" shrinkToFit="1"/>
    </xf>
    <xf numFmtId="3" fontId="10" fillId="0" borderId="7" xfId="77" applyNumberFormat="1" applyFont="1" applyFill="1" applyBorder="1" applyAlignment="1">
      <alignment horizontal="center" vertical="center" wrapText="1"/>
    </xf>
    <xf numFmtId="0" fontId="19" fillId="0" borderId="0" xfId="64" applyFill="1"/>
    <xf numFmtId="0" fontId="13" fillId="0" borderId="20" xfId="77" applyFont="1" applyFill="1" applyBorder="1" applyAlignment="1">
      <alignment vertical="center"/>
    </xf>
    <xf numFmtId="3" fontId="10" fillId="0" borderId="0" xfId="77" applyNumberFormat="1" applyFont="1" applyFill="1" applyBorder="1" applyAlignment="1">
      <alignment horizontal="left" vertical="center"/>
    </xf>
    <xf numFmtId="3" fontId="44" fillId="0" borderId="0" xfId="77" applyNumberFormat="1" applyFont="1" applyFill="1" applyAlignment="1">
      <alignment vertical="center"/>
    </xf>
    <xf numFmtId="0" fontId="5" fillId="0" borderId="0" xfId="76" applyFont="1" applyFill="1" applyAlignment="1">
      <alignment vertical="center"/>
    </xf>
    <xf numFmtId="0" fontId="5" fillId="0" borderId="0" xfId="76" applyFont="1" applyFill="1" applyBorder="1" applyAlignment="1">
      <alignment vertical="center"/>
    </xf>
    <xf numFmtId="0" fontId="5" fillId="0" borderId="0" xfId="76" applyFont="1" applyFill="1" applyAlignment="1">
      <alignment horizontal="right" vertical="center"/>
    </xf>
    <xf numFmtId="0" fontId="6" fillId="0" borderId="0" xfId="76" applyFont="1" applyFill="1" applyBorder="1" applyAlignment="1">
      <alignment vertical="center"/>
    </xf>
    <xf numFmtId="0" fontId="17" fillId="0" borderId="0" xfId="76" applyFont="1" applyFill="1" applyBorder="1" applyAlignment="1">
      <alignment horizontal="centerContinuous" vertical="center"/>
    </xf>
    <xf numFmtId="0" fontId="5" fillId="0" borderId="0" xfId="76" applyFont="1" applyFill="1" applyAlignment="1">
      <alignment horizontal="centerContinuous" vertical="center"/>
    </xf>
    <xf numFmtId="0" fontId="9" fillId="0" borderId="0" xfId="76" applyFont="1" applyFill="1" applyBorder="1" applyAlignment="1">
      <alignment horizontal="centerContinuous" vertical="center"/>
    </xf>
    <xf numFmtId="0" fontId="5" fillId="0" borderId="0" xfId="76" applyFont="1" applyFill="1" applyBorder="1" applyAlignment="1">
      <alignment horizontal="centerContinuous" vertical="center"/>
    </xf>
    <xf numFmtId="0" fontId="9" fillId="0" borderId="0" xfId="76" applyFont="1" applyFill="1" applyBorder="1" applyAlignment="1">
      <alignment vertical="center"/>
    </xf>
    <xf numFmtId="0" fontId="10" fillId="0" borderId="0" xfId="76" applyFont="1" applyFill="1" applyBorder="1" applyAlignment="1">
      <alignment vertical="center"/>
    </xf>
    <xf numFmtId="0" fontId="10" fillId="0" borderId="0" xfId="77" applyFont="1" applyFill="1" applyBorder="1" applyAlignment="1">
      <alignment horizontal="left" vertical="center"/>
    </xf>
    <xf numFmtId="0" fontId="10" fillId="0" borderId="0" xfId="76" applyFont="1" applyFill="1" applyBorder="1" applyAlignment="1">
      <alignment horizontal="right" vertical="center"/>
    </xf>
    <xf numFmtId="0" fontId="10" fillId="0" borderId="27" xfId="76" applyFont="1" applyFill="1" applyBorder="1" applyAlignment="1">
      <alignment horizontal="right" vertical="center"/>
    </xf>
    <xf numFmtId="0" fontId="10" fillId="0" borderId="28" xfId="76" applyFont="1" applyFill="1" applyBorder="1" applyAlignment="1">
      <alignment vertical="center"/>
    </xf>
    <xf numFmtId="0" fontId="12" fillId="0" borderId="0" xfId="76" applyFont="1" applyFill="1" applyBorder="1" applyAlignment="1">
      <alignment vertical="center"/>
    </xf>
    <xf numFmtId="0" fontId="12" fillId="0" borderId="7" xfId="76" applyFont="1" applyFill="1" applyBorder="1" applyAlignment="1">
      <alignment horizontal="center" vertical="center"/>
    </xf>
    <xf numFmtId="0" fontId="12" fillId="0" borderId="6" xfId="76" applyFont="1" applyFill="1" applyBorder="1" applyAlignment="1">
      <alignment horizontal="center" vertical="center"/>
    </xf>
    <xf numFmtId="0" fontId="12" fillId="0" borderId="0" xfId="76" applyFont="1" applyFill="1" applyBorder="1" applyAlignment="1">
      <alignment horizontal="center" vertical="center"/>
    </xf>
    <xf numFmtId="0" fontId="12" fillId="0" borderId="14" xfId="76" applyFont="1" applyFill="1" applyBorder="1" applyAlignment="1">
      <alignment vertical="center"/>
    </xf>
    <xf numFmtId="0" fontId="12" fillId="0" borderId="13" xfId="76" applyFont="1" applyFill="1" applyBorder="1" applyAlignment="1">
      <alignment horizontal="center" vertical="center" wrapText="1"/>
    </xf>
    <xf numFmtId="0" fontId="12" fillId="0" borderId="0" xfId="76" applyFont="1" applyFill="1" applyBorder="1" applyAlignment="1">
      <alignment horizontal="center" vertical="center" wrapText="1"/>
    </xf>
    <xf numFmtId="0" fontId="12" fillId="0" borderId="14" xfId="76" applyFont="1" applyFill="1" applyBorder="1" applyAlignment="1">
      <alignment horizontal="center" vertical="center" wrapText="1"/>
    </xf>
    <xf numFmtId="0" fontId="12" fillId="0" borderId="15" xfId="76" applyFont="1" applyFill="1" applyBorder="1" applyAlignment="1">
      <alignment horizontal="center" vertical="center" wrapText="1"/>
    </xf>
    <xf numFmtId="0" fontId="12" fillId="0" borderId="13" xfId="76" applyFont="1" applyFill="1" applyBorder="1" applyAlignment="1">
      <alignment horizontal="center" vertical="center"/>
    </xf>
    <xf numFmtId="0" fontId="12" fillId="0" borderId="7" xfId="76" applyFont="1" applyFill="1" applyBorder="1" applyAlignment="1">
      <alignment horizontal="center" vertical="center" wrapText="1"/>
    </xf>
    <xf numFmtId="0" fontId="12" fillId="0" borderId="13" xfId="76" applyFont="1" applyFill="1" applyBorder="1" applyAlignment="1">
      <alignment horizontal="center"/>
    </xf>
    <xf numFmtId="0" fontId="12" fillId="0" borderId="0" xfId="76" applyFont="1" applyFill="1" applyBorder="1" applyAlignment="1">
      <alignment horizontal="center"/>
    </xf>
    <xf numFmtId="0" fontId="12" fillId="0" borderId="6" xfId="76" applyFont="1" applyFill="1" applyBorder="1" applyAlignment="1">
      <alignment horizontal="center"/>
    </xf>
    <xf numFmtId="0" fontId="12" fillId="0" borderId="7" xfId="76" applyFont="1" applyFill="1" applyBorder="1" applyAlignment="1">
      <alignment horizontal="center" wrapText="1"/>
    </xf>
    <xf numFmtId="0" fontId="12" fillId="0" borderId="16" xfId="76" applyFont="1" applyFill="1" applyBorder="1" applyAlignment="1"/>
    <xf numFmtId="0" fontId="12" fillId="0" borderId="8" xfId="76" applyFont="1" applyFill="1" applyBorder="1" applyAlignment="1">
      <alignment horizontal="center"/>
    </xf>
    <xf numFmtId="0" fontId="12" fillId="0" borderId="16" xfId="76" applyFont="1" applyFill="1" applyBorder="1" applyAlignment="1">
      <alignment horizontal="center"/>
    </xf>
    <xf numFmtId="0" fontId="12" fillId="0" borderId="9" xfId="76" applyFont="1" applyFill="1" applyBorder="1" applyAlignment="1">
      <alignment horizontal="center"/>
    </xf>
    <xf numFmtId="0" fontId="12" fillId="0" borderId="17" xfId="76" applyFont="1" applyFill="1" applyBorder="1" applyAlignment="1">
      <alignment horizontal="center" wrapText="1"/>
    </xf>
    <xf numFmtId="0" fontId="10" fillId="0" borderId="6" xfId="77" applyFont="1" applyFill="1" applyBorder="1" applyAlignment="1">
      <alignment horizontal="center" vertical="center" wrapText="1"/>
    </xf>
    <xf numFmtId="41" fontId="12" fillId="0" borderId="0" xfId="76" applyNumberFormat="1" applyFont="1" applyFill="1" applyBorder="1" applyAlignment="1">
      <alignment horizontal="center" vertical="center"/>
    </xf>
    <xf numFmtId="41" fontId="45" fillId="0" borderId="0" xfId="64" applyNumberFormat="1" applyFont="1" applyBorder="1" applyAlignment="1">
      <alignment horizontal="center" vertical="center"/>
    </xf>
    <xf numFmtId="41" fontId="15" fillId="0" borderId="0" xfId="76" applyNumberFormat="1" applyFont="1" applyFill="1" applyBorder="1" applyAlignment="1">
      <alignment horizontal="center" vertical="center"/>
    </xf>
    <xf numFmtId="177" fontId="12" fillId="0" borderId="0" xfId="47" applyFont="1" applyFill="1" applyBorder="1" applyAlignment="1">
      <alignment horizontal="center" vertical="center"/>
    </xf>
    <xf numFmtId="177" fontId="12" fillId="0" borderId="0" xfId="47" applyFont="1" applyFill="1" applyBorder="1" applyAlignment="1">
      <alignment horizontal="right" vertical="center"/>
    </xf>
    <xf numFmtId="0" fontId="10" fillId="0" borderId="7" xfId="77" applyFont="1" applyFill="1" applyBorder="1" applyAlignment="1">
      <alignment horizontal="center" vertical="center" shrinkToFit="1"/>
    </xf>
    <xf numFmtId="177" fontId="12" fillId="0" borderId="0" xfId="47" applyFont="1" applyFill="1" applyBorder="1" applyAlignment="1">
      <alignment vertical="center"/>
    </xf>
    <xf numFmtId="0" fontId="13" fillId="0" borderId="18" xfId="77" quotePrefix="1" applyFont="1" applyFill="1" applyBorder="1" applyAlignment="1">
      <alignment horizontal="center" vertical="center"/>
    </xf>
    <xf numFmtId="41" fontId="15" fillId="0" borderId="19" xfId="76" applyNumberFormat="1" applyFont="1" applyFill="1" applyBorder="1" applyAlignment="1">
      <alignment horizontal="center" vertical="center"/>
    </xf>
    <xf numFmtId="41" fontId="15" fillId="0" borderId="20" xfId="76" applyNumberFormat="1" applyFont="1" applyFill="1" applyBorder="1" applyAlignment="1">
      <alignment horizontal="center" vertical="center"/>
    </xf>
    <xf numFmtId="41" fontId="47" fillId="0" borderId="20" xfId="64" applyNumberFormat="1" applyFont="1" applyBorder="1" applyAlignment="1">
      <alignment horizontal="center" vertical="center"/>
    </xf>
    <xf numFmtId="0" fontId="13" fillId="0" borderId="19" xfId="77" quotePrefix="1" applyNumberFormat="1" applyFont="1" applyFill="1" applyBorder="1" applyAlignment="1">
      <alignment horizontal="center" vertical="center" shrinkToFit="1"/>
    </xf>
    <xf numFmtId="0" fontId="43" fillId="0" borderId="0" xfId="76" applyFont="1" applyFill="1" applyBorder="1" applyAlignment="1">
      <alignment vertical="center"/>
    </xf>
    <xf numFmtId="0" fontId="43" fillId="0" borderId="20" xfId="76" applyFont="1" applyFill="1" applyBorder="1" applyAlignment="1">
      <alignment vertical="center"/>
    </xf>
    <xf numFmtId="3" fontId="48" fillId="0" borderId="0" xfId="64" applyNumberFormat="1" applyFont="1" applyFill="1" applyAlignment="1">
      <alignment vertical="center"/>
    </xf>
    <xf numFmtId="0" fontId="42" fillId="0" borderId="0" xfId="76" applyFont="1" applyFill="1" applyBorder="1" applyAlignment="1">
      <alignment vertical="center"/>
    </xf>
    <xf numFmtId="0" fontId="17" fillId="0" borderId="0" xfId="76" applyFont="1" applyFill="1" applyBorder="1" applyAlignment="1">
      <alignment vertical="center"/>
    </xf>
    <xf numFmtId="0" fontId="49" fillId="0" borderId="0" xfId="76" applyFont="1" applyFill="1" applyAlignment="1">
      <alignment vertical="center"/>
    </xf>
    <xf numFmtId="0" fontId="49" fillId="0" borderId="0" xfId="76" applyFont="1" applyFill="1" applyBorder="1" applyAlignment="1">
      <alignment vertical="center"/>
    </xf>
    <xf numFmtId="3" fontId="49" fillId="0" borderId="0" xfId="76" applyNumberFormat="1" applyFont="1" applyFill="1" applyBorder="1" applyAlignment="1">
      <alignment vertical="center"/>
    </xf>
    <xf numFmtId="0" fontId="49" fillId="0" borderId="0" xfId="76" applyFont="1" applyFill="1" applyAlignment="1">
      <alignment horizontal="right" vertical="center"/>
    </xf>
    <xf numFmtId="3" fontId="12" fillId="0" borderId="0" xfId="77" applyNumberFormat="1" applyFont="1" applyFill="1" applyAlignment="1">
      <alignment vertical="center"/>
    </xf>
    <xf numFmtId="3" fontId="3" fillId="0" borderId="0" xfId="3" applyNumberFormat="1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5" fillId="0" borderId="0" xfId="3" applyFont="1" applyFill="1" applyBorder="1" applyAlignment="1">
      <alignment vertical="center"/>
    </xf>
    <xf numFmtId="3" fontId="6" fillId="0" borderId="0" xfId="3" applyNumberFormat="1" applyFont="1" applyFill="1" applyBorder="1" applyAlignment="1">
      <alignment vertical="center"/>
    </xf>
    <xf numFmtId="3" fontId="5" fillId="0" borderId="0" xfId="3" applyNumberFormat="1" applyFont="1" applyFill="1" applyAlignment="1">
      <alignment horizontal="centerContinuous" vertical="center"/>
    </xf>
    <xf numFmtId="3" fontId="5" fillId="0" borderId="0" xfId="3" applyNumberFormat="1" applyFont="1" applyFill="1" applyBorder="1" applyAlignment="1">
      <alignment vertical="center"/>
    </xf>
    <xf numFmtId="3" fontId="10" fillId="0" borderId="0" xfId="3" applyNumberFormat="1" applyFont="1" applyFill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0" fontId="10" fillId="0" borderId="0" xfId="3" applyFont="1" applyFill="1" applyBorder="1" applyAlignment="1">
      <alignment horizontal="right" vertical="center"/>
    </xf>
    <xf numFmtId="0" fontId="10" fillId="0" borderId="4" xfId="3" applyFont="1" applyFill="1" applyBorder="1" applyAlignment="1">
      <alignment horizontal="centerContinuous" vertical="center"/>
    </xf>
    <xf numFmtId="0" fontId="10" fillId="0" borderId="3" xfId="3" applyFont="1" applyFill="1" applyBorder="1" applyAlignment="1">
      <alignment horizontal="centerContinuous" vertical="center"/>
    </xf>
    <xf numFmtId="0" fontId="10" fillId="0" borderId="2" xfId="3" applyFont="1" applyFill="1" applyBorder="1" applyAlignment="1">
      <alignment horizontal="centerContinuous" vertical="center"/>
    </xf>
    <xf numFmtId="0" fontId="10" fillId="0" borderId="0" xfId="3" applyFont="1" applyFill="1" applyBorder="1" applyAlignment="1">
      <alignment horizontal="centerContinuous" vertical="center"/>
    </xf>
    <xf numFmtId="0" fontId="10" fillId="0" borderId="7" xfId="3" applyFont="1" applyFill="1" applyBorder="1" applyAlignment="1">
      <alignment horizontal="centerContinuous" vertical="center"/>
    </xf>
    <xf numFmtId="0" fontId="10" fillId="0" borderId="8" xfId="3" applyFont="1" applyFill="1" applyBorder="1" applyAlignment="1">
      <alignment horizontal="centerContinuous" vertical="center"/>
    </xf>
    <xf numFmtId="0" fontId="10" fillId="0" borderId="9" xfId="3" applyFont="1" applyFill="1" applyBorder="1" applyAlignment="1">
      <alignment horizontal="centerContinuous" vertical="center"/>
    </xf>
    <xf numFmtId="0" fontId="10" fillId="0" borderId="13" xfId="3" applyFont="1" applyFill="1" applyBorder="1" applyAlignment="1">
      <alignment horizontal="centerContinuous" vertical="center"/>
    </xf>
    <xf numFmtId="0" fontId="10" fillId="0" borderId="14" xfId="3" applyFont="1" applyFill="1" applyBorder="1" applyAlignment="1">
      <alignment horizontal="center" vertical="center"/>
    </xf>
    <xf numFmtId="0" fontId="10" fillId="0" borderId="13" xfId="3" applyFont="1" applyFill="1" applyBorder="1" applyAlignment="1">
      <alignment horizontal="center" vertical="center"/>
    </xf>
    <xf numFmtId="0" fontId="10" fillId="0" borderId="14" xfId="3" applyFont="1" applyFill="1" applyBorder="1" applyAlignment="1">
      <alignment horizontal="centerContinuous" vertical="center"/>
    </xf>
    <xf numFmtId="0" fontId="10" fillId="0" borderId="15" xfId="3" applyFont="1" applyFill="1" applyBorder="1" applyAlignment="1">
      <alignment horizontal="centerContinuous" vertical="center"/>
    </xf>
    <xf numFmtId="0" fontId="10" fillId="0" borderId="0" xfId="3" applyFont="1" applyFill="1" applyBorder="1" applyAlignment="1">
      <alignment horizontal="centerContinuous"/>
    </xf>
    <xf numFmtId="0" fontId="10" fillId="0" borderId="13" xfId="3" applyFont="1" applyFill="1" applyBorder="1" applyAlignment="1">
      <alignment horizontal="centerContinuous"/>
    </xf>
    <xf numFmtId="0" fontId="12" fillId="0" borderId="16" xfId="3" applyFont="1" applyFill="1" applyBorder="1" applyAlignment="1">
      <alignment horizontal="centerContinuous"/>
    </xf>
    <xf numFmtId="0" fontId="12" fillId="0" borderId="16" xfId="3" applyFont="1" applyFill="1" applyBorder="1" applyAlignment="1">
      <alignment horizontal="center"/>
    </xf>
    <xf numFmtId="0" fontId="12" fillId="0" borderId="9" xfId="3" applyFont="1" applyFill="1" applyBorder="1" applyAlignment="1">
      <alignment horizontal="centerContinuous"/>
    </xf>
    <xf numFmtId="0" fontId="12" fillId="0" borderId="16" xfId="3" applyFont="1" applyFill="1" applyBorder="1" applyAlignment="1">
      <alignment horizontal="center" wrapText="1"/>
    </xf>
    <xf numFmtId="0" fontId="12" fillId="0" borderId="8" xfId="3" applyFont="1" applyFill="1" applyBorder="1" applyAlignment="1">
      <alignment horizontal="center" wrapText="1"/>
    </xf>
    <xf numFmtId="0" fontId="12" fillId="0" borderId="0" xfId="3" applyFont="1" applyFill="1" applyBorder="1" applyAlignment="1">
      <alignment vertical="center"/>
    </xf>
    <xf numFmtId="0" fontId="10" fillId="0" borderId="0" xfId="3" quotePrefix="1" applyFont="1" applyFill="1" applyBorder="1" applyAlignment="1">
      <alignment horizontal="center" vertical="center"/>
    </xf>
    <xf numFmtId="41" fontId="12" fillId="0" borderId="7" xfId="3" applyNumberFormat="1" applyFont="1" applyFill="1" applyBorder="1" applyAlignment="1">
      <alignment horizontal="right" vertical="center"/>
    </xf>
    <xf numFmtId="41" fontId="12" fillId="0" borderId="0" xfId="3" applyNumberFormat="1" applyFont="1" applyFill="1" applyBorder="1" applyAlignment="1">
      <alignment horizontal="right" vertical="center"/>
    </xf>
    <xf numFmtId="41" fontId="12" fillId="0" borderId="6" xfId="3" applyNumberFormat="1" applyFont="1" applyFill="1" applyBorder="1" applyAlignment="1">
      <alignment horizontal="right" vertical="center"/>
    </xf>
    <xf numFmtId="0" fontId="10" fillId="0" borderId="0" xfId="3" quotePrefix="1" applyFont="1" applyFill="1" applyBorder="1" applyAlignment="1">
      <alignment horizontal="center" vertical="center" shrinkToFit="1"/>
    </xf>
    <xf numFmtId="3" fontId="10" fillId="0" borderId="0" xfId="3" applyNumberFormat="1" applyFont="1" applyFill="1" applyAlignment="1">
      <alignment horizontal="right" vertical="center"/>
    </xf>
    <xf numFmtId="0" fontId="13" fillId="0" borderId="0" xfId="3" quotePrefix="1" applyFont="1" applyFill="1" applyBorder="1" applyAlignment="1">
      <alignment horizontal="center" vertical="center"/>
    </xf>
    <xf numFmtId="41" fontId="15" fillId="0" borderId="7" xfId="3" applyNumberFormat="1" applyFont="1" applyFill="1" applyBorder="1" applyAlignment="1">
      <alignment horizontal="right" vertical="center"/>
    </xf>
    <xf numFmtId="41" fontId="15" fillId="0" borderId="0" xfId="3" applyNumberFormat="1" applyFont="1" applyFill="1" applyBorder="1" applyAlignment="1">
      <alignment horizontal="right" vertical="center"/>
    </xf>
    <xf numFmtId="41" fontId="15" fillId="0" borderId="6" xfId="3" applyNumberFormat="1" applyFont="1" applyFill="1" applyBorder="1" applyAlignment="1">
      <alignment horizontal="right" vertical="center"/>
    </xf>
    <xf numFmtId="0" fontId="13" fillId="0" borderId="0" xfId="3" quotePrefix="1" applyFont="1" applyFill="1" applyBorder="1" applyAlignment="1">
      <alignment horizontal="center" vertical="center" shrinkToFit="1"/>
    </xf>
    <xf numFmtId="3" fontId="13" fillId="0" borderId="0" xfId="3" applyNumberFormat="1" applyFont="1" applyFill="1" applyAlignment="1">
      <alignment horizontal="right" vertical="center"/>
    </xf>
    <xf numFmtId="0" fontId="13" fillId="0" borderId="0" xfId="3" applyFont="1" applyFill="1" applyBorder="1" applyAlignment="1">
      <alignment vertical="center"/>
    </xf>
    <xf numFmtId="3" fontId="10" fillId="0" borderId="0" xfId="3" applyNumberFormat="1" applyFont="1" applyFill="1" applyBorder="1" applyAlignment="1">
      <alignment horizontal="center" vertical="center"/>
    </xf>
    <xf numFmtId="41" fontId="12" fillId="5" borderId="7" xfId="3" applyNumberFormat="1" applyFont="1" applyFill="1" applyBorder="1" applyAlignment="1">
      <alignment horizontal="right" vertical="center"/>
    </xf>
    <xf numFmtId="41" fontId="12" fillId="5" borderId="0" xfId="3" applyNumberFormat="1" applyFont="1" applyFill="1" applyBorder="1" applyAlignment="1">
      <alignment horizontal="right" vertical="center"/>
    </xf>
    <xf numFmtId="41" fontId="12" fillId="5" borderId="6" xfId="3" applyNumberFormat="1" applyFont="1" applyFill="1" applyBorder="1" applyAlignment="1">
      <alignment horizontal="right" vertical="center"/>
    </xf>
    <xf numFmtId="3" fontId="10" fillId="0" borderId="0" xfId="3" applyNumberFormat="1" applyFont="1" applyFill="1" applyBorder="1" applyAlignment="1">
      <alignment horizontal="center" vertical="center" wrapText="1"/>
    </xf>
    <xf numFmtId="0" fontId="19" fillId="0" borderId="0" xfId="64" applyFont="1" applyFill="1"/>
    <xf numFmtId="3" fontId="10" fillId="0" borderId="20" xfId="3" applyNumberFormat="1" applyFont="1" applyFill="1" applyBorder="1" applyAlignment="1">
      <alignment horizontal="center" vertical="center"/>
    </xf>
    <xf numFmtId="41" fontId="12" fillId="5" borderId="19" xfId="3" applyNumberFormat="1" applyFont="1" applyFill="1" applyBorder="1" applyAlignment="1">
      <alignment horizontal="right" vertical="center"/>
    </xf>
    <xf numFmtId="41" fontId="12" fillId="5" borderId="20" xfId="3" applyNumberFormat="1" applyFont="1" applyFill="1" applyBorder="1" applyAlignment="1">
      <alignment horizontal="right" vertical="center"/>
    </xf>
    <xf numFmtId="41" fontId="12" fillId="5" borderId="18" xfId="3" applyNumberFormat="1" applyFont="1" applyFill="1" applyBorder="1" applyAlignment="1">
      <alignment horizontal="right" vertical="center"/>
    </xf>
    <xf numFmtId="0" fontId="10" fillId="0" borderId="0" xfId="3" applyFont="1" applyFill="1" applyBorder="1" applyAlignment="1">
      <alignment horizontal="left" vertical="center"/>
    </xf>
    <xf numFmtId="0" fontId="17" fillId="0" borderId="0" xfId="3" applyFont="1" applyFill="1" applyBorder="1" applyAlignment="1">
      <alignment vertical="center"/>
    </xf>
    <xf numFmtId="3" fontId="10" fillId="0" borderId="0" xfId="3" applyNumberFormat="1" applyFont="1" applyFill="1" applyAlignment="1">
      <alignment horizontal="left" vertical="center"/>
    </xf>
    <xf numFmtId="0" fontId="10" fillId="0" borderId="0" xfId="3" applyFont="1" applyFill="1" applyAlignment="1">
      <alignment horizontal="center" vertical="center"/>
    </xf>
    <xf numFmtId="41" fontId="12" fillId="0" borderId="0" xfId="3" applyNumberFormat="1" applyFont="1" applyFill="1" applyBorder="1" applyAlignment="1">
      <alignment horizontal="center" vertical="center"/>
    </xf>
    <xf numFmtId="3" fontId="10" fillId="0" borderId="0" xfId="3" applyNumberFormat="1" applyFont="1" applyFill="1" applyBorder="1" applyAlignment="1">
      <alignment horizontal="left" vertical="center"/>
    </xf>
    <xf numFmtId="41" fontId="17" fillId="0" borderId="0" xfId="3" applyNumberFormat="1" applyFont="1" applyFill="1" applyAlignment="1">
      <alignment vertical="center"/>
    </xf>
    <xf numFmtId="0" fontId="10" fillId="0" borderId="4" xfId="3" applyNumberFormat="1" applyFont="1" applyFill="1" applyBorder="1" applyAlignment="1">
      <alignment horizontal="centerContinuous" vertical="center" wrapText="1"/>
    </xf>
    <xf numFmtId="0" fontId="10" fillId="0" borderId="5" xfId="3" applyFont="1" applyFill="1" applyBorder="1" applyAlignment="1">
      <alignment horizontal="centerContinuous" vertical="center" wrapText="1"/>
    </xf>
    <xf numFmtId="0" fontId="10" fillId="0" borderId="17" xfId="3" applyFont="1" applyFill="1" applyBorder="1" applyAlignment="1">
      <alignment horizontal="centerContinuous" vertical="center"/>
    </xf>
    <xf numFmtId="0" fontId="10" fillId="0" borderId="6" xfId="3" applyFont="1" applyFill="1" applyBorder="1" applyAlignment="1">
      <alignment horizontal="centerContinuous" vertical="center"/>
    </xf>
    <xf numFmtId="0" fontId="10" fillId="0" borderId="13" xfId="3" applyFont="1" applyFill="1" applyBorder="1" applyAlignment="1">
      <alignment horizontal="left" vertical="center"/>
    </xf>
    <xf numFmtId="0" fontId="10" fillId="0" borderId="9" xfId="3" applyFont="1" applyFill="1" applyBorder="1" applyAlignment="1">
      <alignment horizontal="centerContinuous"/>
    </xf>
    <xf numFmtId="0" fontId="10" fillId="0" borderId="16" xfId="3" applyFont="1" applyFill="1" applyBorder="1" applyAlignment="1">
      <alignment horizontal="centerContinuous"/>
    </xf>
    <xf numFmtId="0" fontId="10" fillId="0" borderId="16" xfId="3" applyFont="1" applyFill="1" applyBorder="1" applyAlignment="1">
      <alignment horizontal="center" wrapText="1"/>
    </xf>
    <xf numFmtId="0" fontId="10" fillId="0" borderId="16" xfId="3" applyFont="1" applyFill="1" applyBorder="1" applyAlignment="1">
      <alignment horizontal="center"/>
    </xf>
    <xf numFmtId="0" fontId="10" fillId="0" borderId="8" xfId="3" applyFont="1" applyFill="1" applyBorder="1" applyAlignment="1">
      <alignment horizontal="center" wrapText="1"/>
    </xf>
    <xf numFmtId="0" fontId="10" fillId="0" borderId="6" xfId="3" quotePrefix="1" applyFont="1" applyFill="1" applyBorder="1" applyAlignment="1">
      <alignment horizontal="center" vertical="center"/>
    </xf>
    <xf numFmtId="41" fontId="12" fillId="0" borderId="19" xfId="3" applyNumberFormat="1" applyFont="1" applyFill="1" applyBorder="1" applyAlignment="1">
      <alignment horizontal="right" vertical="center"/>
    </xf>
    <xf numFmtId="41" fontId="12" fillId="0" borderId="20" xfId="3" applyNumberFormat="1" applyFont="1" applyFill="1" applyBorder="1" applyAlignment="1">
      <alignment horizontal="right" vertical="center"/>
    </xf>
    <xf numFmtId="41" fontId="12" fillId="0" borderId="18" xfId="3" applyNumberFormat="1" applyFont="1" applyFill="1" applyBorder="1" applyAlignment="1">
      <alignment horizontal="right" vertical="center"/>
    </xf>
    <xf numFmtId="3" fontId="10" fillId="0" borderId="20" xfId="3" applyNumberFormat="1" applyFont="1" applyFill="1" applyBorder="1" applyAlignment="1">
      <alignment horizontal="right" vertical="center" wrapText="1"/>
    </xf>
    <xf numFmtId="41" fontId="12" fillId="0" borderId="6" xfId="3" applyNumberFormat="1" applyFont="1" applyFill="1" applyBorder="1" applyAlignment="1">
      <alignment horizontal="center" vertical="center"/>
    </xf>
    <xf numFmtId="0" fontId="50" fillId="0" borderId="0" xfId="3" applyFont="1" applyFill="1" applyAlignment="1">
      <alignment vertical="center"/>
    </xf>
    <xf numFmtId="0" fontId="12" fillId="0" borderId="3" xfId="3" applyFont="1" applyFill="1" applyBorder="1" applyAlignment="1">
      <alignment horizontal="centerContinuous" vertical="center"/>
    </xf>
    <xf numFmtId="0" fontId="12" fillId="0" borderId="4" xfId="3" applyFont="1" applyFill="1" applyBorder="1" applyAlignment="1">
      <alignment horizontal="centerContinuous" vertical="center"/>
    </xf>
    <xf numFmtId="0" fontId="12" fillId="0" borderId="2" xfId="3" applyFont="1" applyFill="1" applyBorder="1" applyAlignment="1">
      <alignment horizontal="centerContinuous" vertical="center"/>
    </xf>
    <xf numFmtId="0" fontId="12" fillId="0" borderId="5" xfId="3" applyFont="1" applyFill="1" applyBorder="1" applyAlignment="1">
      <alignment horizontal="center" vertical="center"/>
    </xf>
    <xf numFmtId="0" fontId="12" fillId="0" borderId="4" xfId="3" applyNumberFormat="1" applyFont="1" applyFill="1" applyBorder="1" applyAlignment="1">
      <alignment horizontal="centerContinuous" vertical="center" wrapText="1"/>
    </xf>
    <xf numFmtId="0" fontId="12" fillId="0" borderId="5" xfId="3" applyFont="1" applyFill="1" applyBorder="1" applyAlignment="1">
      <alignment horizontal="centerContinuous" vertical="center" wrapText="1"/>
    </xf>
    <xf numFmtId="0" fontId="12" fillId="0" borderId="7" xfId="3" applyFont="1" applyFill="1" applyBorder="1" applyAlignment="1">
      <alignment horizontal="centerContinuous" vertical="center" wrapText="1"/>
    </xf>
    <xf numFmtId="3" fontId="12" fillId="0" borderId="7" xfId="77" applyNumberFormat="1" applyFont="1" applyFill="1" applyBorder="1" applyAlignment="1">
      <alignment horizontal="centerContinuous" vertical="center" wrapText="1"/>
    </xf>
    <xf numFmtId="0" fontId="12" fillId="0" borderId="0" xfId="3" applyFont="1" applyFill="1" applyBorder="1" applyAlignment="1">
      <alignment horizontal="centerContinuous" vertical="center"/>
    </xf>
    <xf numFmtId="0" fontId="12" fillId="0" borderId="7" xfId="3" applyFont="1" applyFill="1" applyBorder="1" applyAlignment="1">
      <alignment horizontal="centerContinuous" vertical="center"/>
    </xf>
    <xf numFmtId="0" fontId="12" fillId="0" borderId="8" xfId="3" applyFont="1" applyFill="1" applyBorder="1" applyAlignment="1">
      <alignment horizontal="centerContinuous" vertical="center"/>
    </xf>
    <xf numFmtId="0" fontId="12" fillId="0" borderId="9" xfId="3" applyFont="1" applyFill="1" applyBorder="1" applyAlignment="1">
      <alignment horizontal="centerContinuous" vertical="center"/>
    </xf>
    <xf numFmtId="0" fontId="12" fillId="0" borderId="13" xfId="3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left" vertical="center"/>
    </xf>
    <xf numFmtId="0" fontId="12" fillId="0" borderId="13" xfId="3" applyFont="1" applyFill="1" applyBorder="1" applyAlignment="1">
      <alignment horizontal="left" vertical="center"/>
    </xf>
    <xf numFmtId="0" fontId="12" fillId="0" borderId="13" xfId="3" applyFont="1" applyFill="1" applyBorder="1" applyAlignment="1">
      <alignment horizontal="centerContinuous" vertical="center" wrapText="1"/>
    </xf>
    <xf numFmtId="0" fontId="12" fillId="0" borderId="15" xfId="1" applyFont="1" applyFill="1" applyBorder="1" applyAlignment="1" applyProtection="1">
      <alignment horizontal="center" vertical="center"/>
    </xf>
    <xf numFmtId="0" fontId="12" fillId="0" borderId="14" xfId="3" applyFont="1" applyFill="1" applyBorder="1" applyAlignment="1">
      <alignment horizontal="center" vertical="center"/>
    </xf>
    <xf numFmtId="0" fontId="12" fillId="0" borderId="6" xfId="3" applyFont="1" applyFill="1" applyBorder="1" applyAlignment="1">
      <alignment horizontal="left" vertical="center"/>
    </xf>
    <xf numFmtId="0" fontId="12" fillId="0" borderId="0" xfId="3" applyFont="1" applyFill="1" applyBorder="1" applyAlignment="1">
      <alignment horizontal="centerContinuous"/>
    </xf>
    <xf numFmtId="0" fontId="12" fillId="0" borderId="13" xfId="3" applyFont="1" applyFill="1" applyBorder="1" applyAlignment="1">
      <alignment horizontal="centerContinuous"/>
    </xf>
    <xf numFmtId="41" fontId="15" fillId="0" borderId="7" xfId="3" applyNumberFormat="1" applyFont="1" applyFill="1" applyBorder="1" applyAlignment="1">
      <alignment horizontal="center" vertical="center"/>
    </xf>
    <xf numFmtId="41" fontId="15" fillId="0" borderId="0" xfId="3" applyNumberFormat="1" applyFont="1" applyFill="1" applyBorder="1" applyAlignment="1">
      <alignment horizontal="center" vertical="center"/>
    </xf>
    <xf numFmtId="41" fontId="15" fillId="0" borderId="6" xfId="3" applyNumberFormat="1" applyFont="1" applyFill="1" applyBorder="1" applyAlignment="1">
      <alignment horizontal="center" vertical="center"/>
    </xf>
    <xf numFmtId="3" fontId="10" fillId="0" borderId="0" xfId="3" applyNumberFormat="1" applyFont="1" applyFill="1" applyBorder="1" applyAlignment="1">
      <alignment horizontal="distributed" vertical="center"/>
    </xf>
    <xf numFmtId="3" fontId="11" fillId="0" borderId="20" xfId="3" applyNumberFormat="1" applyFont="1" applyFill="1" applyBorder="1" applyAlignment="1">
      <alignment horizontal="distributed" vertical="center" wrapText="1"/>
    </xf>
    <xf numFmtId="41" fontId="12" fillId="0" borderId="19" xfId="3" applyNumberFormat="1" applyFont="1" applyFill="1" applyBorder="1" applyAlignment="1">
      <alignment horizontal="center" vertical="center"/>
    </xf>
    <xf numFmtId="41" fontId="12" fillId="0" borderId="20" xfId="3" applyNumberFormat="1" applyFont="1" applyFill="1" applyBorder="1" applyAlignment="1">
      <alignment horizontal="center" vertical="center"/>
    </xf>
    <xf numFmtId="41" fontId="12" fillId="6" borderId="20" xfId="3" applyNumberFormat="1" applyFont="1" applyFill="1" applyBorder="1" applyAlignment="1">
      <alignment horizontal="center" vertical="center"/>
    </xf>
    <xf numFmtId="41" fontId="12" fillId="0" borderId="18" xfId="3" applyNumberFormat="1" applyFont="1" applyFill="1" applyBorder="1" applyAlignment="1">
      <alignment horizontal="center" vertical="center"/>
    </xf>
    <xf numFmtId="3" fontId="41" fillId="0" borderId="20" xfId="3" applyNumberFormat="1" applyFont="1" applyFill="1" applyBorder="1" applyAlignment="1">
      <alignment horizontal="center" vertical="center" wrapText="1"/>
    </xf>
    <xf numFmtId="0" fontId="12" fillId="0" borderId="13" xfId="3" applyFont="1" applyFill="1" applyBorder="1" applyAlignment="1">
      <alignment horizontal="centerContinuous" vertical="center"/>
    </xf>
    <xf numFmtId="0" fontId="12" fillId="0" borderId="15" xfId="3" applyFont="1" applyFill="1" applyBorder="1" applyAlignment="1">
      <alignment horizontal="centerContinuous" vertical="center"/>
    </xf>
    <xf numFmtId="0" fontId="12" fillId="0" borderId="14" xfId="3" applyFont="1" applyFill="1" applyBorder="1" applyAlignment="1">
      <alignment horizontal="centerContinuous" vertical="center"/>
    </xf>
    <xf numFmtId="0" fontId="10" fillId="0" borderId="0" xfId="3" applyFont="1" applyFill="1" applyAlignment="1">
      <alignment vertical="center"/>
    </xf>
    <xf numFmtId="3" fontId="46" fillId="0" borderId="0" xfId="77" applyNumberFormat="1" applyFont="1" applyFill="1" applyAlignment="1">
      <alignment vertical="center"/>
    </xf>
    <xf numFmtId="0" fontId="51" fillId="0" borderId="0" xfId="75" applyFont="1" applyFill="1" applyAlignment="1">
      <alignment vertical="center"/>
    </xf>
    <xf numFmtId="0" fontId="51" fillId="0" borderId="0" xfId="75" applyFont="1" applyFill="1" applyBorder="1" applyAlignment="1">
      <alignment vertical="center"/>
    </xf>
    <xf numFmtId="0" fontId="46" fillId="0" borderId="0" xfId="77" applyFont="1" applyFill="1" applyBorder="1" applyAlignment="1">
      <alignment horizontal="right" vertical="center"/>
    </xf>
    <xf numFmtId="0" fontId="5" fillId="0" borderId="0" xfId="75" applyFont="1" applyFill="1" applyBorder="1" applyAlignment="1">
      <alignment vertical="center"/>
    </xf>
    <xf numFmtId="0" fontId="6" fillId="0" borderId="0" xfId="75" applyFont="1" applyFill="1" applyBorder="1" applyAlignment="1">
      <alignment vertical="center"/>
    </xf>
    <xf numFmtId="0" fontId="5" fillId="0" borderId="0" xfId="75" applyFont="1" applyFill="1" applyBorder="1" applyAlignment="1">
      <alignment horizontal="centerContinuous" vertical="center"/>
    </xf>
    <xf numFmtId="0" fontId="5" fillId="0" borderId="0" xfId="75" applyFont="1" applyFill="1" applyAlignment="1">
      <alignment horizontal="centerContinuous" vertical="center"/>
    </xf>
    <xf numFmtId="0" fontId="9" fillId="0" borderId="0" xfId="75" applyFont="1" applyFill="1" applyBorder="1" applyAlignment="1">
      <alignment horizontal="centerContinuous" vertical="center"/>
    </xf>
    <xf numFmtId="0" fontId="9" fillId="0" borderId="0" xfId="75" applyFont="1" applyFill="1" applyBorder="1" applyAlignment="1">
      <alignment vertical="center"/>
    </xf>
    <xf numFmtId="0" fontId="10" fillId="0" borderId="0" xfId="75" applyFont="1" applyFill="1" applyBorder="1" applyAlignment="1">
      <alignment horizontal="right" vertical="center"/>
    </xf>
    <xf numFmtId="0" fontId="10" fillId="0" borderId="2" xfId="75" applyFont="1" applyFill="1" applyBorder="1" applyAlignment="1">
      <alignment horizontal="centerContinuous" vertical="center"/>
    </xf>
    <xf numFmtId="0" fontId="10" fillId="0" borderId="7" xfId="75" applyFont="1" applyFill="1" applyBorder="1" applyAlignment="1">
      <alignment horizontal="centerContinuous" vertical="center"/>
    </xf>
    <xf numFmtId="0" fontId="10" fillId="0" borderId="8" xfId="75" applyFont="1" applyFill="1" applyBorder="1" applyAlignment="1">
      <alignment horizontal="centerContinuous" vertical="center"/>
    </xf>
    <xf numFmtId="0" fontId="10" fillId="0" borderId="6" xfId="75" applyFont="1" applyFill="1" applyBorder="1" applyAlignment="1">
      <alignment horizontal="centerContinuous" vertical="center"/>
    </xf>
    <xf numFmtId="0" fontId="10" fillId="0" borderId="10" xfId="75" applyFont="1" applyFill="1" applyBorder="1" applyAlignment="1">
      <alignment horizontal="centerContinuous" vertical="top" wrapText="1"/>
    </xf>
    <xf numFmtId="0" fontId="10" fillId="0" borderId="10" xfId="75" applyFont="1" applyFill="1" applyBorder="1" applyAlignment="1">
      <alignment horizontal="center" vertical="top" wrapText="1"/>
    </xf>
    <xf numFmtId="0" fontId="10" fillId="0" borderId="11" xfId="75" applyFont="1" applyFill="1" applyBorder="1" applyAlignment="1">
      <alignment horizontal="center" vertical="top" wrapText="1"/>
    </xf>
    <xf numFmtId="0" fontId="10" fillId="0" borderId="30" xfId="75" applyFont="1" applyFill="1" applyBorder="1" applyAlignment="1">
      <alignment horizontal="center" vertical="top" wrapText="1"/>
    </xf>
    <xf numFmtId="0" fontId="10" fillId="0" borderId="10" xfId="75" applyFont="1" applyFill="1" applyBorder="1" applyAlignment="1">
      <alignment horizontal="center" vertical="center" wrapText="1"/>
    </xf>
    <xf numFmtId="0" fontId="10" fillId="0" borderId="11" xfId="75" applyFont="1" applyFill="1" applyBorder="1" applyAlignment="1">
      <alignment horizontal="center" vertical="center" wrapText="1"/>
    </xf>
    <xf numFmtId="0" fontId="10" fillId="0" borderId="15" xfId="75" applyFont="1" applyFill="1" applyBorder="1" applyAlignment="1">
      <alignment horizontal="center" vertical="center" wrapText="1"/>
    </xf>
    <xf numFmtId="0" fontId="10" fillId="0" borderId="13" xfId="75" applyFont="1" applyFill="1" applyBorder="1" applyAlignment="1">
      <alignment horizontal="center" vertical="center" wrapText="1"/>
    </xf>
    <xf numFmtId="0" fontId="10" fillId="0" borderId="14" xfId="75" applyFont="1" applyFill="1" applyBorder="1" applyAlignment="1">
      <alignment horizontal="center" vertical="center" wrapText="1"/>
    </xf>
    <xf numFmtId="0" fontId="10" fillId="0" borderId="16" xfId="75" applyFont="1" applyFill="1" applyBorder="1" applyAlignment="1">
      <alignment horizontal="center" vertical="center" wrapText="1"/>
    </xf>
    <xf numFmtId="41" fontId="12" fillId="0" borderId="10" xfId="75" applyNumberFormat="1" applyFont="1" applyFill="1" applyBorder="1" applyAlignment="1">
      <alignment horizontal="center" vertical="center"/>
    </xf>
    <xf numFmtId="41" fontId="12" fillId="0" borderId="30" xfId="75" applyNumberFormat="1" applyFont="1" applyFill="1" applyBorder="1" applyAlignment="1">
      <alignment horizontal="center" vertical="center"/>
    </xf>
    <xf numFmtId="176" fontId="15" fillId="0" borderId="6" xfId="75" applyNumberFormat="1" applyFont="1" applyFill="1" applyBorder="1" applyAlignment="1">
      <alignment horizontal="center" vertical="center"/>
    </xf>
    <xf numFmtId="0" fontId="10" fillId="0" borderId="0" xfId="77" quotePrefix="1" applyFont="1" applyFill="1" applyBorder="1" applyAlignment="1">
      <alignment horizontal="center" vertical="center" shrinkToFit="1"/>
    </xf>
    <xf numFmtId="0" fontId="13" fillId="0" borderId="0" xfId="75" applyFont="1" applyFill="1" applyBorder="1" applyAlignment="1">
      <alignment vertical="center"/>
    </xf>
    <xf numFmtId="41" fontId="15" fillId="0" borderId="7" xfId="75" applyNumberFormat="1" applyFont="1" applyFill="1" applyBorder="1" applyAlignment="1">
      <alignment horizontal="center" vertical="center"/>
    </xf>
    <xf numFmtId="0" fontId="13" fillId="0" borderId="0" xfId="77" quotePrefix="1" applyFont="1" applyFill="1" applyBorder="1" applyAlignment="1">
      <alignment horizontal="center" vertical="center" shrinkToFit="1"/>
    </xf>
    <xf numFmtId="0" fontId="10" fillId="0" borderId="0" xfId="77" applyFont="1" applyFill="1" applyAlignment="1">
      <alignment horizontal="distributed" vertical="center"/>
    </xf>
    <xf numFmtId="0" fontId="10" fillId="0" borderId="0" xfId="77" applyFont="1" applyFill="1" applyBorder="1" applyAlignment="1">
      <alignment horizontal="distributed" vertical="center"/>
    </xf>
    <xf numFmtId="41" fontId="12" fillId="5" borderId="7" xfId="75" applyNumberFormat="1" applyFont="1" applyFill="1" applyBorder="1" applyAlignment="1">
      <alignment horizontal="center" vertical="center"/>
    </xf>
    <xf numFmtId="41" fontId="12" fillId="5" borderId="0" xfId="75" applyNumberFormat="1" applyFont="1" applyFill="1" applyBorder="1" applyAlignment="1">
      <alignment horizontal="right" vertical="center"/>
    </xf>
    <xf numFmtId="0" fontId="12" fillId="0" borderId="0" xfId="77" applyFont="1" applyFill="1" applyBorder="1" applyAlignment="1">
      <alignment horizontal="right" vertical="center"/>
    </xf>
    <xf numFmtId="0" fontId="12" fillId="0" borderId="20" xfId="77" applyFont="1" applyFill="1" applyBorder="1" applyAlignment="1">
      <alignment horizontal="distributed" vertical="center" shrinkToFit="1"/>
    </xf>
    <xf numFmtId="41" fontId="12" fillId="5" borderId="19" xfId="75" applyNumberFormat="1" applyFont="1" applyFill="1" applyBorder="1" applyAlignment="1">
      <alignment horizontal="center" vertical="center"/>
    </xf>
    <xf numFmtId="41" fontId="12" fillId="5" borderId="20" xfId="75" applyNumberFormat="1" applyFont="1" applyFill="1" applyBorder="1" applyAlignment="1">
      <alignment horizontal="right" vertical="center"/>
    </xf>
    <xf numFmtId="0" fontId="12" fillId="0" borderId="0" xfId="77" applyFont="1" applyFill="1" applyBorder="1" applyAlignment="1">
      <alignment horizontal="distributed" vertical="center" shrinkToFit="1"/>
    </xf>
    <xf numFmtId="0" fontId="52" fillId="0" borderId="0" xfId="77" applyFont="1" applyFill="1" applyBorder="1" applyAlignment="1">
      <alignment horizontal="right" vertical="center"/>
    </xf>
    <xf numFmtId="0" fontId="49" fillId="0" borderId="0" xfId="75" applyFont="1" applyFill="1" applyBorder="1" applyAlignment="1">
      <alignment vertical="center"/>
    </xf>
    <xf numFmtId="0" fontId="49" fillId="0" borderId="0" xfId="75" applyFont="1" applyFill="1" applyBorder="1" applyAlignment="1">
      <alignment horizontal="right" vertical="center"/>
    </xf>
    <xf numFmtId="0" fontId="49" fillId="0" borderId="0" xfId="75" applyFont="1" applyFill="1" applyAlignment="1">
      <alignment vertical="center"/>
    </xf>
    <xf numFmtId="0" fontId="49" fillId="0" borderId="0" xfId="75" applyFont="1" applyFill="1" applyAlignment="1">
      <alignment horizontal="right" vertical="center"/>
    </xf>
    <xf numFmtId="0" fontId="5" fillId="0" borderId="0" xfId="78" applyFont="1" applyFill="1" applyBorder="1" applyAlignment="1">
      <alignment vertical="center"/>
    </xf>
    <xf numFmtId="0" fontId="5" fillId="0" borderId="0" xfId="78" applyFont="1" applyFill="1" applyBorder="1" applyAlignment="1">
      <alignment horizontal="center" vertical="center"/>
    </xf>
    <xf numFmtId="0" fontId="6" fillId="0" borderId="0" xfId="78" applyFont="1" applyFill="1" applyBorder="1" applyAlignment="1">
      <alignment vertical="center"/>
    </xf>
    <xf numFmtId="0" fontId="5" fillId="0" borderId="0" xfId="78" applyFont="1" applyFill="1" applyAlignment="1">
      <alignment horizontal="centerContinuous" vertical="center"/>
    </xf>
    <xf numFmtId="0" fontId="9" fillId="0" borderId="0" xfId="78" applyFont="1" applyFill="1" applyBorder="1" applyAlignment="1">
      <alignment vertical="center"/>
    </xf>
    <xf numFmtId="0" fontId="10" fillId="0" borderId="0" xfId="78" applyFont="1" applyFill="1" applyBorder="1" applyAlignment="1">
      <alignment vertical="center"/>
    </xf>
    <xf numFmtId="0" fontId="10" fillId="0" borderId="0" xfId="78" applyFont="1" applyFill="1" applyBorder="1" applyAlignment="1">
      <alignment horizontal="right" vertical="center"/>
    </xf>
    <xf numFmtId="0" fontId="10" fillId="0" borderId="0" xfId="78" applyFont="1" applyFill="1" applyBorder="1" applyAlignment="1">
      <alignment horizontal="center" vertical="center"/>
    </xf>
    <xf numFmtId="0" fontId="12" fillId="0" borderId="3" xfId="78" applyFont="1" applyFill="1" applyBorder="1" applyAlignment="1">
      <alignment horizontal="centerContinuous" vertical="center"/>
    </xf>
    <xf numFmtId="0" fontId="12" fillId="0" borderId="5" xfId="78" applyFont="1" applyFill="1" applyBorder="1" applyAlignment="1">
      <alignment horizontal="centerContinuous" vertical="center"/>
    </xf>
    <xf numFmtId="0" fontId="12" fillId="0" borderId="0" xfId="78" applyFont="1" applyFill="1" applyBorder="1" applyAlignment="1">
      <alignment vertical="center"/>
    </xf>
    <xf numFmtId="0" fontId="12" fillId="0" borderId="7" xfId="78" applyFont="1" applyFill="1" applyBorder="1" applyAlignment="1">
      <alignment horizontal="center" vertical="center"/>
    </xf>
    <xf numFmtId="0" fontId="12" fillId="0" borderId="13" xfId="78" applyFont="1" applyFill="1" applyBorder="1" applyAlignment="1">
      <alignment horizontal="centerContinuous" vertical="center"/>
    </xf>
    <xf numFmtId="0" fontId="12" fillId="0" borderId="14" xfId="78" applyFont="1" applyFill="1" applyBorder="1" applyAlignment="1">
      <alignment horizontal="centerContinuous" vertical="center"/>
    </xf>
    <xf numFmtId="0" fontId="12" fillId="0" borderId="30" xfId="78" applyFont="1" applyFill="1" applyBorder="1" applyAlignment="1">
      <alignment horizontal="centerContinuous" vertical="center"/>
    </xf>
    <xf numFmtId="0" fontId="12" fillId="0" borderId="13" xfId="78" applyFont="1" applyFill="1" applyBorder="1" applyAlignment="1">
      <alignment horizontal="center" vertical="center"/>
    </xf>
    <xf numFmtId="0" fontId="12" fillId="0" borderId="10" xfId="78" applyFont="1" applyFill="1" applyBorder="1" applyAlignment="1">
      <alignment horizontal="centerContinuous" vertical="center"/>
    </xf>
    <xf numFmtId="0" fontId="12" fillId="0" borderId="10" xfId="78" applyFont="1" applyFill="1" applyBorder="1" applyAlignment="1">
      <alignment horizontal="center" vertical="center" wrapText="1"/>
    </xf>
    <xf numFmtId="0" fontId="12" fillId="0" borderId="14" xfId="78" applyFont="1" applyFill="1" applyBorder="1" applyAlignment="1">
      <alignment horizontal="center" vertical="center"/>
    </xf>
    <xf numFmtId="0" fontId="12" fillId="0" borderId="0" xfId="78" applyFont="1" applyFill="1" applyBorder="1" applyAlignment="1">
      <alignment horizontal="centerContinuous" vertical="center"/>
    </xf>
    <xf numFmtId="0" fontId="12" fillId="0" borderId="13" xfId="78" applyFont="1" applyFill="1" applyBorder="1" applyAlignment="1">
      <alignment horizontal="centerContinuous"/>
    </xf>
    <xf numFmtId="0" fontId="12" fillId="0" borderId="0" xfId="78" applyFont="1" applyFill="1" applyBorder="1" applyAlignment="1">
      <alignment horizontal="centerContinuous"/>
    </xf>
    <xf numFmtId="0" fontId="12" fillId="0" borderId="13" xfId="78" applyFont="1" applyFill="1" applyBorder="1" applyAlignment="1">
      <alignment horizontal="center"/>
    </xf>
    <xf numFmtId="0" fontId="12" fillId="0" borderId="7" xfId="78" applyFont="1" applyFill="1" applyBorder="1" applyAlignment="1">
      <alignment horizontal="centerContinuous"/>
    </xf>
    <xf numFmtId="0" fontId="12" fillId="0" borderId="7" xfId="78" applyFont="1" applyFill="1" applyBorder="1" applyAlignment="1"/>
    <xf numFmtId="0" fontId="12" fillId="0" borderId="0" xfId="78" applyFont="1" applyFill="1" applyBorder="1" applyAlignment="1"/>
    <xf numFmtId="0" fontId="12" fillId="0" borderId="7" xfId="78" applyFont="1" applyFill="1" applyBorder="1" applyAlignment="1">
      <alignment horizontal="center"/>
    </xf>
    <xf numFmtId="0" fontId="12" fillId="0" borderId="16" xfId="78" applyFont="1" applyFill="1" applyBorder="1" applyAlignment="1">
      <alignment horizontal="centerContinuous"/>
    </xf>
    <xf numFmtId="0" fontId="12" fillId="0" borderId="8" xfId="78" applyFont="1" applyFill="1" applyBorder="1" applyAlignment="1">
      <alignment horizontal="centerContinuous"/>
    </xf>
    <xf numFmtId="0" fontId="12" fillId="0" borderId="16" xfId="78" applyFont="1" applyFill="1" applyBorder="1" applyAlignment="1">
      <alignment horizontal="center"/>
    </xf>
    <xf numFmtId="0" fontId="12" fillId="0" borderId="17" xfId="78" applyFont="1" applyFill="1" applyBorder="1" applyAlignment="1">
      <alignment horizontal="centerContinuous"/>
    </xf>
    <xf numFmtId="0" fontId="12" fillId="0" borderId="17" xfId="78" applyFont="1" applyFill="1" applyBorder="1" applyAlignment="1">
      <alignment horizontal="center"/>
    </xf>
    <xf numFmtId="0" fontId="10" fillId="0" borderId="0" xfId="78" quotePrefix="1" applyFont="1" applyFill="1" applyBorder="1" applyAlignment="1">
      <alignment horizontal="center" vertical="center"/>
    </xf>
    <xf numFmtId="41" fontId="12" fillId="0" borderId="7" xfId="78" applyNumberFormat="1" applyFont="1" applyFill="1" applyBorder="1" applyAlignment="1">
      <alignment horizontal="right" vertical="center"/>
    </xf>
    <xf numFmtId="41" fontId="12" fillId="0" borderId="0" xfId="78" applyNumberFormat="1" applyFont="1" applyFill="1" applyBorder="1" applyAlignment="1">
      <alignment horizontal="right" vertical="center"/>
    </xf>
    <xf numFmtId="41" fontId="12" fillId="0" borderId="6" xfId="78" applyNumberFormat="1" applyFont="1" applyFill="1" applyBorder="1" applyAlignment="1">
      <alignment horizontal="right" vertical="center"/>
    </xf>
    <xf numFmtId="41" fontId="11" fillId="0" borderId="0" xfId="78" applyNumberFormat="1" applyFont="1" applyFill="1" applyBorder="1" applyAlignment="1">
      <alignment horizontal="right" vertical="center"/>
    </xf>
    <xf numFmtId="0" fontId="13" fillId="0" borderId="0" xfId="78" quotePrefix="1" applyFont="1" applyFill="1" applyBorder="1" applyAlignment="1">
      <alignment horizontal="center" vertical="center"/>
    </xf>
    <xf numFmtId="41" fontId="15" fillId="0" borderId="7" xfId="78" applyNumberFormat="1" applyFont="1" applyFill="1" applyBorder="1" applyAlignment="1">
      <alignment horizontal="right" vertical="center"/>
    </xf>
    <xf numFmtId="41" fontId="15" fillId="0" borderId="0" xfId="78" applyNumberFormat="1" applyFont="1" applyFill="1" applyBorder="1" applyAlignment="1">
      <alignment horizontal="right" vertical="center"/>
    </xf>
    <xf numFmtId="41" fontId="15" fillId="0" borderId="6" xfId="78" applyNumberFormat="1" applyFont="1" applyFill="1" applyBorder="1" applyAlignment="1">
      <alignment horizontal="right" vertical="center"/>
    </xf>
    <xf numFmtId="0" fontId="13" fillId="0" borderId="0" xfId="78" applyFont="1" applyFill="1" applyBorder="1" applyAlignment="1">
      <alignment vertical="center"/>
    </xf>
    <xf numFmtId="0" fontId="10" fillId="0" borderId="0" xfId="78" applyNumberFormat="1" applyFont="1" applyFill="1" applyBorder="1" applyAlignment="1">
      <alignment horizontal="center" vertical="center"/>
    </xf>
    <xf numFmtId="0" fontId="10" fillId="0" borderId="0" xfId="78" applyNumberFormat="1" applyFont="1" applyFill="1" applyBorder="1" applyAlignment="1">
      <alignment horizontal="center" vertical="center" wrapText="1"/>
    </xf>
    <xf numFmtId="0" fontId="13" fillId="0" borderId="0" xfId="78" applyFont="1" applyFill="1" applyBorder="1" applyAlignment="1">
      <alignment horizontal="right" vertical="center"/>
    </xf>
    <xf numFmtId="0" fontId="12" fillId="0" borderId="20" xfId="78" applyNumberFormat="1" applyFont="1" applyFill="1" applyBorder="1" applyAlignment="1">
      <alignment horizontal="center" vertical="center" wrapText="1"/>
    </xf>
    <xf numFmtId="41" fontId="12" fillId="0" borderId="19" xfId="78" applyNumberFormat="1" applyFont="1" applyFill="1" applyBorder="1" applyAlignment="1">
      <alignment horizontal="right" vertical="center"/>
    </xf>
    <xf numFmtId="41" fontId="12" fillId="0" borderId="20" xfId="78" applyNumberFormat="1" applyFont="1" applyFill="1" applyBorder="1" applyAlignment="1">
      <alignment horizontal="right" vertical="center"/>
    </xf>
    <xf numFmtId="41" fontId="12" fillId="0" borderId="18" xfId="78" applyNumberFormat="1" applyFont="1" applyFill="1" applyBorder="1" applyAlignment="1">
      <alignment horizontal="right" vertical="center"/>
    </xf>
    <xf numFmtId="0" fontId="41" fillId="0" borderId="20" xfId="78" applyNumberFormat="1" applyFont="1" applyFill="1" applyBorder="1" applyAlignment="1">
      <alignment horizontal="center" vertical="center" wrapText="1"/>
    </xf>
    <xf numFmtId="0" fontId="17" fillId="0" borderId="0" xfId="78" applyFont="1" applyFill="1" applyBorder="1" applyAlignment="1">
      <alignment vertical="center"/>
    </xf>
    <xf numFmtId="0" fontId="17" fillId="0" borderId="0" xfId="78" applyFont="1" applyFill="1" applyBorder="1" applyAlignment="1">
      <alignment horizontal="center" vertical="center"/>
    </xf>
    <xf numFmtId="0" fontId="35" fillId="0" borderId="0" xfId="78" applyFont="1" applyFill="1" applyBorder="1" applyAlignment="1">
      <alignment vertical="center"/>
    </xf>
    <xf numFmtId="0" fontId="3" fillId="0" borderId="0" xfId="78" applyFont="1" applyFill="1" applyAlignment="1">
      <alignment vertical="center"/>
    </xf>
    <xf numFmtId="0" fontId="12" fillId="0" borderId="0" xfId="78" applyFont="1" applyFill="1" applyBorder="1" applyAlignment="1">
      <alignment vertical="center" shrinkToFit="1"/>
    </xf>
    <xf numFmtId="0" fontId="12" fillId="0" borderId="13" xfId="78" applyFont="1" applyFill="1" applyBorder="1" applyAlignment="1">
      <alignment horizontal="center" vertical="top" shrinkToFit="1"/>
    </xf>
    <xf numFmtId="0" fontId="12" fillId="0" borderId="14" xfId="78" applyFont="1" applyFill="1" applyBorder="1" applyAlignment="1">
      <alignment horizontal="center" vertical="top" shrinkToFit="1"/>
    </xf>
    <xf numFmtId="0" fontId="12" fillId="0" borderId="30" xfId="78" applyFont="1" applyFill="1" applyBorder="1" applyAlignment="1">
      <alignment horizontal="center" vertical="top" shrinkToFit="1"/>
    </xf>
    <xf numFmtId="0" fontId="12" fillId="0" borderId="10" xfId="78" applyFont="1" applyFill="1" applyBorder="1" applyAlignment="1">
      <alignment horizontal="center" vertical="top" shrinkToFit="1"/>
    </xf>
    <xf numFmtId="0" fontId="12" fillId="0" borderId="0" xfId="78" applyFont="1" applyFill="1" applyBorder="1" applyAlignment="1">
      <alignment horizontal="center" vertical="center" shrinkToFit="1"/>
    </xf>
    <xf numFmtId="0" fontId="12" fillId="0" borderId="13" xfId="78" applyFont="1" applyFill="1" applyBorder="1" applyAlignment="1">
      <alignment horizontal="center" vertical="center" shrinkToFit="1"/>
    </xf>
    <xf numFmtId="0" fontId="12" fillId="0" borderId="7" xfId="78" applyFont="1" applyFill="1" applyBorder="1" applyAlignment="1">
      <alignment horizontal="center" vertical="center" shrinkToFit="1"/>
    </xf>
    <xf numFmtId="0" fontId="12" fillId="0" borderId="0" xfId="78" applyFont="1" applyFill="1" applyBorder="1" applyAlignment="1">
      <alignment horizontal="center" shrinkToFit="1"/>
    </xf>
    <xf numFmtId="0" fontId="12" fillId="0" borderId="13" xfId="78" applyFont="1" applyFill="1" applyBorder="1" applyAlignment="1">
      <alignment horizontal="center" shrinkToFit="1"/>
    </xf>
    <xf numFmtId="0" fontId="12" fillId="0" borderId="16" xfId="78" applyFont="1" applyFill="1" applyBorder="1" applyAlignment="1">
      <alignment horizontal="center" shrinkToFit="1"/>
    </xf>
    <xf numFmtId="0" fontId="12" fillId="0" borderId="8" xfId="78" applyFont="1" applyFill="1" applyBorder="1" applyAlignment="1">
      <alignment horizontal="center" shrinkToFit="1"/>
    </xf>
    <xf numFmtId="0" fontId="12" fillId="0" borderId="17" xfId="78" applyFont="1" applyFill="1" applyBorder="1" applyAlignment="1">
      <alignment horizontal="center" shrinkToFit="1"/>
    </xf>
    <xf numFmtId="0" fontId="12" fillId="0" borderId="0" xfId="78" quotePrefix="1" applyFont="1" applyFill="1" applyBorder="1" applyAlignment="1">
      <alignment horizontal="center" vertical="center"/>
    </xf>
    <xf numFmtId="0" fontId="15" fillId="0" borderId="0" xfId="78" quotePrefix="1" applyFont="1" applyFill="1" applyBorder="1" applyAlignment="1">
      <alignment horizontal="center" vertical="center"/>
    </xf>
    <xf numFmtId="0" fontId="15" fillId="0" borderId="0" xfId="78" applyFont="1" applyFill="1" applyBorder="1" applyAlignment="1">
      <alignment vertical="center"/>
    </xf>
    <xf numFmtId="0" fontId="10" fillId="0" borderId="20" xfId="78" applyNumberFormat="1" applyFont="1" applyFill="1" applyBorder="1" applyAlignment="1">
      <alignment horizontal="distributed" vertical="center" wrapText="1"/>
    </xf>
    <xf numFmtId="3" fontId="3" fillId="0" borderId="0" xfId="78" applyNumberFormat="1" applyFont="1" applyFill="1" applyAlignment="1">
      <alignment vertical="center"/>
    </xf>
    <xf numFmtId="184" fontId="5" fillId="0" borderId="0" xfId="78" applyNumberFormat="1" applyFont="1" applyFill="1" applyBorder="1" applyAlignment="1">
      <alignment horizontal="left" vertical="center"/>
    </xf>
    <xf numFmtId="3" fontId="10" fillId="0" borderId="0" xfId="78" applyNumberFormat="1" applyFont="1" applyFill="1" applyBorder="1" applyAlignment="1">
      <alignment vertical="center"/>
    </xf>
    <xf numFmtId="184" fontId="10" fillId="0" borderId="0" xfId="78" applyNumberFormat="1" applyFont="1" applyFill="1" applyBorder="1" applyAlignment="1">
      <alignment horizontal="left" vertical="center"/>
    </xf>
    <xf numFmtId="0" fontId="12" fillId="0" borderId="10" xfId="78" applyFont="1" applyFill="1" applyBorder="1" applyAlignment="1">
      <alignment horizontal="center" vertical="center"/>
    </xf>
    <xf numFmtId="0" fontId="12" fillId="0" borderId="13" xfId="78" applyFont="1" applyFill="1" applyBorder="1" applyAlignment="1">
      <alignment vertical="center"/>
    </xf>
    <xf numFmtId="0" fontId="12" fillId="0" borderId="13" xfId="78" applyFont="1" applyFill="1" applyBorder="1" applyAlignment="1">
      <alignment vertical="center" shrinkToFit="1"/>
    </xf>
    <xf numFmtId="0" fontId="12" fillId="0" borderId="7" xfId="78" applyFont="1" applyFill="1" applyBorder="1" applyAlignment="1">
      <alignment vertical="center" shrinkToFit="1"/>
    </xf>
    <xf numFmtId="0" fontId="12" fillId="0" borderId="16" xfId="78" applyFont="1" applyFill="1" applyBorder="1" applyAlignment="1">
      <alignment horizontal="centerContinuous" vertical="center"/>
    </xf>
    <xf numFmtId="0" fontId="12" fillId="0" borderId="16" xfId="78" applyFont="1" applyFill="1" applyBorder="1" applyAlignment="1">
      <alignment horizontal="center" vertical="center"/>
    </xf>
    <xf numFmtId="0" fontId="11" fillId="0" borderId="16" xfId="78" applyFont="1" applyFill="1" applyBorder="1" applyAlignment="1">
      <alignment horizontal="center" vertical="center"/>
    </xf>
    <xf numFmtId="0" fontId="11" fillId="0" borderId="16" xfId="78" applyFont="1" applyFill="1" applyBorder="1" applyAlignment="1">
      <alignment horizontal="centerContinuous" vertical="center"/>
    </xf>
    <xf numFmtId="0" fontId="11" fillId="0" borderId="17" xfId="78" applyFont="1" applyFill="1" applyBorder="1" applyAlignment="1">
      <alignment horizontal="center" vertical="center"/>
    </xf>
    <xf numFmtId="0" fontId="12" fillId="0" borderId="17" xfId="78" applyFont="1" applyFill="1" applyBorder="1" applyAlignment="1">
      <alignment horizontal="center" vertical="center"/>
    </xf>
    <xf numFmtId="0" fontId="12" fillId="0" borderId="16" xfId="78" applyFont="1" applyFill="1" applyBorder="1" applyAlignment="1">
      <alignment horizontal="centerContinuous" vertical="center" wrapText="1"/>
    </xf>
    <xf numFmtId="0" fontId="10" fillId="0" borderId="6" xfId="78" quotePrefix="1" applyFont="1" applyFill="1" applyBorder="1" applyAlignment="1">
      <alignment horizontal="center" vertical="center"/>
    </xf>
    <xf numFmtId="41" fontId="10" fillId="0" borderId="0" xfId="78" applyNumberFormat="1" applyFont="1" applyFill="1" applyBorder="1" applyAlignment="1">
      <alignment horizontal="right" vertical="center"/>
    </xf>
    <xf numFmtId="0" fontId="10" fillId="0" borderId="7" xfId="78" quotePrefix="1" applyFont="1" applyFill="1" applyBorder="1" applyAlignment="1">
      <alignment horizontal="center" vertical="center" shrinkToFit="1"/>
    </xf>
    <xf numFmtId="41" fontId="10" fillId="0" borderId="7" xfId="78" applyNumberFormat="1" applyFont="1" applyFill="1" applyBorder="1" applyAlignment="1">
      <alignment horizontal="right" vertical="center"/>
    </xf>
    <xf numFmtId="41" fontId="10" fillId="0" borderId="6" xfId="78" applyNumberFormat="1" applyFont="1" applyFill="1" applyBorder="1" applyAlignment="1">
      <alignment horizontal="right" vertical="center"/>
    </xf>
    <xf numFmtId="0" fontId="12" fillId="0" borderId="0" xfId="78" applyFont="1" applyFill="1" applyBorder="1" applyAlignment="1">
      <alignment horizontal="right" vertical="center"/>
    </xf>
    <xf numFmtId="0" fontId="13" fillId="0" borderId="6" xfId="78" quotePrefix="1" applyFont="1" applyFill="1" applyBorder="1" applyAlignment="1">
      <alignment horizontal="center" vertical="center"/>
    </xf>
    <xf numFmtId="41" fontId="13" fillId="0" borderId="7" xfId="78" applyNumberFormat="1" applyFont="1" applyFill="1" applyBorder="1" applyAlignment="1">
      <alignment horizontal="right" vertical="center"/>
    </xf>
    <xf numFmtId="41" fontId="13" fillId="0" borderId="0" xfId="78" applyNumberFormat="1" applyFont="1" applyFill="1" applyBorder="1" applyAlignment="1">
      <alignment horizontal="right" vertical="center"/>
    </xf>
    <xf numFmtId="41" fontId="13" fillId="0" borderId="6" xfId="78" applyNumberFormat="1" applyFont="1" applyFill="1" applyBorder="1" applyAlignment="1">
      <alignment horizontal="right" vertical="center"/>
    </xf>
    <xf numFmtId="0" fontId="13" fillId="0" borderId="7" xfId="78" quotePrefix="1" applyFont="1" applyFill="1" applyBorder="1" applyAlignment="1">
      <alignment horizontal="center" vertical="center" shrinkToFit="1"/>
    </xf>
    <xf numFmtId="0" fontId="15" fillId="0" borderId="0" xfId="78" applyFont="1" applyFill="1" applyBorder="1" applyAlignment="1">
      <alignment horizontal="right" vertical="center"/>
    </xf>
    <xf numFmtId="41" fontId="10" fillId="0" borderId="19" xfId="78" applyNumberFormat="1" applyFont="1" applyFill="1" applyBorder="1" applyAlignment="1">
      <alignment horizontal="right" vertical="center"/>
    </xf>
    <xf numFmtId="41" fontId="10" fillId="0" borderId="20" xfId="78" applyNumberFormat="1" applyFont="1" applyFill="1" applyBorder="1" applyAlignment="1">
      <alignment horizontal="right" vertical="center"/>
    </xf>
    <xf numFmtId="3" fontId="12" fillId="0" borderId="0" xfId="78" applyNumberFormat="1" applyFont="1" applyFill="1" applyBorder="1" applyAlignment="1">
      <alignment horizontal="left" vertical="center"/>
    </xf>
    <xf numFmtId="3" fontId="54" fillId="0" borderId="0" xfId="78" applyNumberFormat="1" applyFont="1" applyFill="1" applyBorder="1" applyAlignment="1">
      <alignment horizontal="right" vertical="center" wrapText="1"/>
    </xf>
    <xf numFmtId="0" fontId="10" fillId="0" borderId="0" xfId="78" applyFont="1" applyFill="1" applyAlignment="1">
      <alignment vertical="center"/>
    </xf>
    <xf numFmtId="0" fontId="42" fillId="0" borderId="0" xfId="78" applyFont="1" applyFill="1" applyAlignment="1">
      <alignment vertical="center"/>
    </xf>
    <xf numFmtId="184" fontId="42" fillId="0" borderId="0" xfId="78" applyNumberFormat="1" applyFont="1" applyFill="1" applyAlignment="1">
      <alignment horizontal="left" vertical="center"/>
    </xf>
    <xf numFmtId="0" fontId="42" fillId="0" borderId="0" xfId="78" applyFont="1" applyFill="1" applyBorder="1" applyAlignment="1">
      <alignment vertical="center"/>
    </xf>
    <xf numFmtId="184" fontId="17" fillId="0" borderId="0" xfId="78" applyNumberFormat="1" applyFont="1" applyFill="1" applyBorder="1" applyAlignment="1">
      <alignment horizontal="left" vertical="center"/>
    </xf>
    <xf numFmtId="0" fontId="5" fillId="0" borderId="0" xfId="78" applyFont="1" applyFill="1" applyAlignment="1">
      <alignment vertical="center"/>
    </xf>
    <xf numFmtId="0" fontId="5" fillId="0" borderId="0" xfId="78" applyFont="1" applyFill="1" applyBorder="1" applyAlignment="1">
      <alignment horizontal="left" vertical="center"/>
    </xf>
    <xf numFmtId="0" fontId="9" fillId="0" borderId="0" xfId="78" applyFont="1" applyFill="1" applyAlignment="1">
      <alignment horizontal="centerContinuous" vertical="center"/>
    </xf>
    <xf numFmtId="0" fontId="5" fillId="0" borderId="0" xfId="78" applyFont="1" applyFill="1" applyBorder="1" applyAlignment="1">
      <alignment horizontal="centerContinuous" vertical="center"/>
    </xf>
    <xf numFmtId="0" fontId="9" fillId="0" borderId="0" xfId="78" applyFont="1" applyFill="1" applyBorder="1" applyAlignment="1">
      <alignment horizontal="centerContinuous" vertical="center"/>
    </xf>
    <xf numFmtId="0" fontId="10" fillId="0" borderId="0" xfId="78" applyFont="1" applyFill="1" applyBorder="1" applyAlignment="1">
      <alignment horizontal="left" vertical="center"/>
    </xf>
    <xf numFmtId="177" fontId="10" fillId="0" borderId="5" xfId="79" applyFont="1" applyFill="1" applyBorder="1" applyAlignment="1">
      <alignment horizontal="centerContinuous" vertical="center"/>
    </xf>
    <xf numFmtId="0" fontId="10" fillId="0" borderId="5" xfId="78" applyFont="1" applyFill="1" applyBorder="1" applyAlignment="1">
      <alignment horizontal="centerContinuous" vertical="center"/>
    </xf>
    <xf numFmtId="0" fontId="10" fillId="0" borderId="3" xfId="78" applyFont="1" applyFill="1" applyBorder="1" applyAlignment="1">
      <alignment horizontal="center" vertical="top"/>
    </xf>
    <xf numFmtId="0" fontId="10" fillId="0" borderId="4" xfId="78" applyFont="1" applyFill="1" applyBorder="1" applyAlignment="1">
      <alignment horizontal="center" vertical="top"/>
    </xf>
    <xf numFmtId="0" fontId="10" fillId="0" borderId="5" xfId="78" applyFont="1" applyFill="1" applyBorder="1" applyAlignment="1">
      <alignment horizontal="center" vertical="center"/>
    </xf>
    <xf numFmtId="177" fontId="10" fillId="0" borderId="13" xfId="79" applyFont="1" applyFill="1" applyBorder="1" applyAlignment="1">
      <alignment horizontal="centerContinuous" vertical="center"/>
    </xf>
    <xf numFmtId="0" fontId="10" fillId="0" borderId="13" xfId="78" applyFont="1" applyFill="1" applyBorder="1" applyAlignment="1">
      <alignment horizontal="centerContinuous" vertical="center"/>
    </xf>
    <xf numFmtId="0" fontId="10" fillId="0" borderId="7" xfId="78" applyFont="1" applyFill="1" applyBorder="1" applyAlignment="1">
      <alignment horizontal="center" vertical="top"/>
    </xf>
    <xf numFmtId="0" fontId="10" fillId="0" borderId="8" xfId="78" applyFont="1" applyFill="1" applyBorder="1" applyAlignment="1">
      <alignment horizontal="center" vertical="top"/>
    </xf>
    <xf numFmtId="0" fontId="10" fillId="0" borderId="13" xfId="78" applyFont="1" applyFill="1" applyBorder="1" applyAlignment="1">
      <alignment horizontal="center" vertical="center"/>
    </xf>
    <xf numFmtId="0" fontId="10" fillId="0" borderId="30" xfId="78" applyFont="1" applyFill="1" applyBorder="1" applyAlignment="1">
      <alignment horizontal="center" vertical="center"/>
    </xf>
    <xf numFmtId="0" fontId="10" fillId="0" borderId="14" xfId="78" applyFont="1" applyFill="1" applyBorder="1" applyAlignment="1">
      <alignment horizontal="center" vertical="center"/>
    </xf>
    <xf numFmtId="177" fontId="10" fillId="0" borderId="16" xfId="79" applyFont="1" applyFill="1" applyBorder="1" applyAlignment="1">
      <alignment horizontal="centerContinuous" vertical="center"/>
    </xf>
    <xf numFmtId="0" fontId="10" fillId="0" borderId="16" xfId="78" applyFont="1" applyFill="1" applyBorder="1" applyAlignment="1">
      <alignment horizontal="center" vertical="center"/>
    </xf>
    <xf numFmtId="0" fontId="10" fillId="0" borderId="8" xfId="78" applyFont="1" applyFill="1" applyBorder="1" applyAlignment="1">
      <alignment horizontal="center" vertical="center"/>
    </xf>
    <xf numFmtId="0" fontId="12" fillId="0" borderId="6" xfId="78" quotePrefix="1" applyFont="1" applyFill="1" applyBorder="1" applyAlignment="1">
      <alignment horizontal="center" vertical="center"/>
    </xf>
    <xf numFmtId="177" fontId="12" fillId="0" borderId="0" xfId="47" quotePrefix="1" applyFont="1" applyFill="1" applyBorder="1" applyAlignment="1">
      <alignment horizontal="right" vertical="center"/>
    </xf>
    <xf numFmtId="0" fontId="12" fillId="0" borderId="7" xfId="78" quotePrefix="1" applyFont="1" applyFill="1" applyBorder="1" applyAlignment="1">
      <alignment horizontal="center" vertical="center" shrinkToFit="1"/>
    </xf>
    <xf numFmtId="0" fontId="15" fillId="0" borderId="6" xfId="78" quotePrefix="1" applyFont="1" applyFill="1" applyBorder="1" applyAlignment="1">
      <alignment horizontal="center" vertical="center"/>
    </xf>
    <xf numFmtId="177" fontId="15" fillId="0" borderId="0" xfId="47" quotePrefix="1" applyFont="1" applyFill="1" applyBorder="1" applyAlignment="1">
      <alignment horizontal="right" vertical="center"/>
    </xf>
    <xf numFmtId="0" fontId="15" fillId="0" borderId="7" xfId="78" quotePrefix="1" applyFont="1" applyFill="1" applyBorder="1" applyAlignment="1">
      <alignment horizontal="center" vertical="center" shrinkToFit="1"/>
    </xf>
    <xf numFmtId="3" fontId="12" fillId="0" borderId="6" xfId="78" applyNumberFormat="1" applyFont="1" applyFill="1" applyBorder="1" applyAlignment="1">
      <alignment horizontal="distributed" vertical="center"/>
    </xf>
    <xf numFmtId="41" fontId="12" fillId="0" borderId="0" xfId="78" quotePrefix="1" applyNumberFormat="1" applyFont="1" applyFill="1" applyBorder="1" applyAlignment="1">
      <alignment horizontal="right" vertical="center"/>
    </xf>
    <xf numFmtId="41" fontId="12" fillId="0" borderId="6" xfId="78" quotePrefix="1" applyNumberFormat="1" applyFont="1" applyFill="1" applyBorder="1" applyAlignment="1">
      <alignment horizontal="right" vertical="center"/>
    </xf>
    <xf numFmtId="0" fontId="12" fillId="0" borderId="0" xfId="78" applyNumberFormat="1" applyFont="1" applyFill="1" applyBorder="1" applyAlignment="1">
      <alignment horizontal="center" vertical="center" wrapText="1"/>
    </xf>
    <xf numFmtId="177" fontId="12" fillId="0" borderId="6" xfId="47" quotePrefix="1" applyFont="1" applyFill="1" applyBorder="1" applyAlignment="1">
      <alignment horizontal="right" vertical="center"/>
    </xf>
    <xf numFmtId="3" fontId="12" fillId="0" borderId="18" xfId="78" applyNumberFormat="1" applyFont="1" applyFill="1" applyBorder="1" applyAlignment="1">
      <alignment horizontal="distributed" vertical="center" wrapText="1"/>
    </xf>
    <xf numFmtId="177" fontId="12" fillId="0" borderId="20" xfId="47" applyFont="1" applyFill="1" applyBorder="1" applyAlignment="1">
      <alignment horizontal="right" vertical="center"/>
    </xf>
    <xf numFmtId="177" fontId="12" fillId="0" borderId="18" xfId="47" applyFont="1" applyFill="1" applyBorder="1" applyAlignment="1">
      <alignment horizontal="right" vertical="center"/>
    </xf>
    <xf numFmtId="0" fontId="17" fillId="0" borderId="0" xfId="78" applyFont="1" applyFill="1" applyAlignment="1">
      <alignment vertical="center"/>
    </xf>
    <xf numFmtId="0" fontId="17" fillId="0" borderId="0" xfId="78" applyFont="1" applyFill="1" applyBorder="1" applyAlignment="1">
      <alignment horizontal="left" vertical="center"/>
    </xf>
    <xf numFmtId="0" fontId="5" fillId="0" borderId="0" xfId="77" applyFont="1" applyFill="1" applyBorder="1" applyAlignment="1">
      <alignment horizontal="left" vertical="center"/>
    </xf>
    <xf numFmtId="0" fontId="6" fillId="0" borderId="0" xfId="77" applyFont="1" applyFill="1" applyBorder="1" applyAlignment="1">
      <alignment vertical="center"/>
    </xf>
    <xf numFmtId="0" fontId="5" fillId="0" borderId="0" xfId="77" applyFont="1" applyFill="1" applyAlignment="1">
      <alignment horizontal="centerContinuous" vertical="center"/>
    </xf>
    <xf numFmtId="0" fontId="9" fillId="0" borderId="0" xfId="77" applyFont="1" applyFill="1" applyAlignment="1">
      <alignment horizontal="centerContinuous" vertical="center"/>
    </xf>
    <xf numFmtId="0" fontId="5" fillId="0" borderId="0" xfId="77" applyFont="1" applyFill="1" applyBorder="1" applyAlignment="1">
      <alignment horizontal="centerContinuous" vertical="center"/>
    </xf>
    <xf numFmtId="0" fontId="9" fillId="0" borderId="0" xfId="77" applyFont="1" applyFill="1" applyBorder="1" applyAlignment="1">
      <alignment vertical="center"/>
    </xf>
    <xf numFmtId="0" fontId="10" fillId="0" borderId="20" xfId="77" applyFont="1" applyFill="1" applyBorder="1" applyAlignment="1">
      <alignment horizontal="center" vertical="center"/>
    </xf>
    <xf numFmtId="0" fontId="10" fillId="0" borderId="5" xfId="77" applyFont="1" applyFill="1" applyBorder="1" applyAlignment="1">
      <alignment horizontal="centerContinuous" vertical="center"/>
    </xf>
    <xf numFmtId="177" fontId="10" fillId="0" borderId="7" xfId="79" applyFont="1" applyFill="1" applyBorder="1" applyAlignment="1">
      <alignment horizontal="centerContinuous" vertical="center"/>
    </xf>
    <xf numFmtId="177" fontId="10" fillId="0" borderId="8" xfId="79" applyFont="1" applyFill="1" applyBorder="1" applyAlignment="1">
      <alignment horizontal="centerContinuous" vertical="center"/>
    </xf>
    <xf numFmtId="177" fontId="10" fillId="0" borderId="6" xfId="79" applyFont="1" applyFill="1" applyBorder="1" applyAlignment="1">
      <alignment horizontal="centerContinuous" vertical="center"/>
    </xf>
    <xf numFmtId="0" fontId="10" fillId="0" borderId="15" xfId="77" applyFont="1" applyFill="1" applyBorder="1" applyAlignment="1">
      <alignment horizontal="center" vertical="center"/>
    </xf>
    <xf numFmtId="0" fontId="10" fillId="0" borderId="16" xfId="77" applyFont="1" applyFill="1" applyBorder="1" applyAlignment="1">
      <alignment horizontal="center" vertical="center"/>
    </xf>
    <xf numFmtId="0" fontId="10" fillId="0" borderId="9" xfId="77" applyFont="1" applyFill="1" applyBorder="1" applyAlignment="1">
      <alignment horizontal="center" vertical="center"/>
    </xf>
    <xf numFmtId="0" fontId="12" fillId="0" borderId="6" xfId="77" quotePrefix="1" applyFont="1" applyFill="1" applyBorder="1" applyAlignment="1">
      <alignment horizontal="center" vertical="center"/>
    </xf>
    <xf numFmtId="185" fontId="12" fillId="0" borderId="0" xfId="77" applyNumberFormat="1" applyFont="1" applyFill="1" applyBorder="1" applyAlignment="1">
      <alignment vertical="center"/>
    </xf>
    <xf numFmtId="41" fontId="12" fillId="0" borderId="0" xfId="77" quotePrefix="1" applyNumberFormat="1" applyFont="1" applyFill="1" applyBorder="1" applyAlignment="1">
      <alignment horizontal="center" vertical="center"/>
    </xf>
    <xf numFmtId="185" fontId="12" fillId="0" borderId="0" xfId="77" quotePrefix="1" applyNumberFormat="1" applyFont="1" applyFill="1" applyBorder="1" applyAlignment="1">
      <alignment vertical="center"/>
    </xf>
    <xf numFmtId="0" fontId="15" fillId="0" borderId="6" xfId="77" quotePrefix="1" applyFont="1" applyFill="1" applyBorder="1" applyAlignment="1">
      <alignment horizontal="center" vertical="center"/>
    </xf>
    <xf numFmtId="41" fontId="15" fillId="0" borderId="0" xfId="77" quotePrefix="1" applyNumberFormat="1" applyFont="1" applyFill="1" applyBorder="1" applyAlignment="1">
      <alignment vertical="center"/>
    </xf>
    <xf numFmtId="0" fontId="15" fillId="0" borderId="0" xfId="77" applyFont="1" applyFill="1" applyBorder="1" applyAlignment="1">
      <alignment vertical="center"/>
    </xf>
    <xf numFmtId="41" fontId="12" fillId="0" borderId="20" xfId="79" applyNumberFormat="1" applyFont="1" applyFill="1" applyBorder="1" applyAlignment="1">
      <alignment horizontal="center" vertical="center"/>
    </xf>
    <xf numFmtId="3" fontId="12" fillId="0" borderId="19" xfId="77" applyNumberFormat="1" applyFont="1" applyFill="1" applyBorder="1" applyAlignment="1">
      <alignment horizontal="center" vertical="center"/>
    </xf>
    <xf numFmtId="41" fontId="10" fillId="0" borderId="0" xfId="79" applyNumberFormat="1" applyFont="1" applyFill="1" applyBorder="1" applyAlignment="1">
      <alignment horizontal="center" vertical="center"/>
    </xf>
    <xf numFmtId="41" fontId="10" fillId="0" borderId="0" xfId="77" applyNumberFormat="1" applyFont="1" applyFill="1" applyBorder="1" applyAlignment="1">
      <alignment horizontal="center" vertical="center"/>
    </xf>
    <xf numFmtId="0" fontId="10" fillId="0" borderId="0" xfId="77" applyFont="1" applyFill="1" applyBorder="1" applyAlignment="1">
      <alignment horizontal="center" vertical="center"/>
    </xf>
    <xf numFmtId="0" fontId="10" fillId="0" borderId="0" xfId="77" applyFont="1" applyFill="1" applyAlignment="1">
      <alignment vertical="center"/>
    </xf>
    <xf numFmtId="0" fontId="17" fillId="0" borderId="0" xfId="77" applyFont="1" applyFill="1" applyBorder="1" applyAlignment="1">
      <alignment horizontal="left" vertical="center"/>
    </xf>
    <xf numFmtId="0" fontId="3" fillId="0" borderId="0" xfId="64" applyFont="1" applyFill="1" applyAlignment="1">
      <alignment horizontal="left" vertical="center"/>
    </xf>
    <xf numFmtId="0" fontId="5" fillId="0" borderId="0" xfId="64" applyFont="1" applyFill="1" applyAlignment="1">
      <alignment vertical="center"/>
    </xf>
    <xf numFmtId="0" fontId="5" fillId="0" borderId="0" xfId="64" applyFont="1" applyFill="1" applyBorder="1" applyAlignment="1">
      <alignment vertical="center"/>
    </xf>
    <xf numFmtId="0" fontId="6" fillId="0" borderId="0" xfId="64" applyFont="1" applyFill="1" applyAlignment="1">
      <alignment vertical="center"/>
    </xf>
    <xf numFmtId="0" fontId="55" fillId="0" borderId="0" xfId="64" applyFont="1" applyFill="1" applyAlignment="1">
      <alignment horizontal="centerContinuous" vertical="center"/>
    </xf>
    <xf numFmtId="0" fontId="6" fillId="0" borderId="0" xfId="64" applyFont="1" applyFill="1" applyBorder="1" applyAlignment="1">
      <alignment horizontal="centerContinuous" vertical="center"/>
    </xf>
    <xf numFmtId="0" fontId="55" fillId="0" borderId="0" xfId="64" applyFont="1" applyFill="1" applyBorder="1" applyAlignment="1">
      <alignment horizontal="centerContinuous" vertical="center"/>
    </xf>
    <xf numFmtId="0" fontId="55" fillId="0" borderId="0" xfId="64" applyFont="1" applyFill="1" applyBorder="1" applyAlignment="1">
      <alignment vertical="center"/>
    </xf>
    <xf numFmtId="0" fontId="5" fillId="0" borderId="0" xfId="64" applyFont="1" applyFill="1" applyAlignment="1">
      <alignment horizontal="centerContinuous" vertical="center"/>
    </xf>
    <xf numFmtId="0" fontId="5" fillId="0" borderId="0" xfId="64" applyFont="1" applyFill="1" applyBorder="1" applyAlignment="1">
      <alignment horizontal="centerContinuous" vertical="center"/>
    </xf>
    <xf numFmtId="0" fontId="9" fillId="0" borderId="0" xfId="64" applyFont="1" applyFill="1" applyBorder="1" applyAlignment="1">
      <alignment horizontal="centerContinuous" vertical="center"/>
    </xf>
    <xf numFmtId="0" fontId="9" fillId="0" borderId="0" xfId="64" applyFont="1" applyFill="1" applyAlignment="1">
      <alignment horizontal="centerContinuous" vertical="center"/>
    </xf>
    <xf numFmtId="0" fontId="9" fillId="0" borderId="0" xfId="64" applyFont="1" applyFill="1" applyBorder="1" applyAlignment="1">
      <alignment vertical="center"/>
    </xf>
    <xf numFmtId="0" fontId="12" fillId="0" borderId="0" xfId="64" applyFont="1" applyFill="1" applyBorder="1" applyAlignment="1">
      <alignment horizontal="left" vertical="center"/>
    </xf>
    <xf numFmtId="0" fontId="12" fillId="0" borderId="0" xfId="64" applyFont="1" applyFill="1" applyBorder="1" applyAlignment="1">
      <alignment vertical="center"/>
    </xf>
    <xf numFmtId="0" fontId="12" fillId="0" borderId="0" xfId="64" applyFont="1" applyFill="1" applyBorder="1" applyAlignment="1">
      <alignment horizontal="right" vertical="center"/>
    </xf>
    <xf numFmtId="0" fontId="12" fillId="0" borderId="4" xfId="64" applyFont="1" applyFill="1" applyBorder="1" applyAlignment="1">
      <alignment horizontal="left" vertical="center"/>
    </xf>
    <xf numFmtId="0" fontId="12" fillId="0" borderId="5" xfId="64" applyFont="1" applyFill="1" applyBorder="1" applyAlignment="1">
      <alignment vertical="center"/>
    </xf>
    <xf numFmtId="0" fontId="12" fillId="0" borderId="3" xfId="64" applyFont="1" applyFill="1" applyBorder="1" applyAlignment="1">
      <alignment vertical="center"/>
    </xf>
    <xf numFmtId="0" fontId="12" fillId="0" borderId="28" xfId="64" applyFont="1" applyFill="1" applyBorder="1" applyAlignment="1">
      <alignment vertical="center"/>
    </xf>
    <xf numFmtId="0" fontId="12" fillId="0" borderId="29" xfId="64" applyFont="1" applyFill="1" applyBorder="1" applyAlignment="1">
      <alignment vertical="center"/>
    </xf>
    <xf numFmtId="0" fontId="12" fillId="0" borderId="4" xfId="64" applyFont="1" applyFill="1" applyBorder="1" applyAlignment="1">
      <alignment horizontal="right" vertical="center"/>
    </xf>
    <xf numFmtId="0" fontId="12" fillId="0" borderId="6" xfId="64" applyFont="1" applyFill="1" applyBorder="1" applyAlignment="1">
      <alignment horizontal="left"/>
    </xf>
    <xf numFmtId="0" fontId="12" fillId="0" borderId="13" xfId="64" applyFont="1" applyFill="1" applyBorder="1" applyAlignment="1">
      <alignment horizontal="centerContinuous"/>
    </xf>
    <xf numFmtId="0" fontId="12" fillId="0" borderId="7" xfId="64" applyFont="1" applyFill="1" applyBorder="1" applyAlignment="1">
      <alignment horizontal="centerContinuous"/>
    </xf>
    <xf numFmtId="0" fontId="12" fillId="0" borderId="7" xfId="64" applyFont="1" applyFill="1" applyBorder="1" applyAlignment="1">
      <alignment horizontal="center"/>
    </xf>
    <xf numFmtId="0" fontId="12" fillId="0" borderId="0" xfId="64" applyFont="1" applyFill="1" applyBorder="1" applyAlignment="1"/>
    <xf numFmtId="0" fontId="12" fillId="0" borderId="6" xfId="64" applyFont="1" applyFill="1" applyBorder="1" applyAlignment="1">
      <alignment horizontal="center" vertical="center"/>
    </xf>
    <xf numFmtId="0" fontId="12" fillId="0" borderId="13" xfId="64" applyFont="1" applyFill="1" applyBorder="1" applyAlignment="1">
      <alignment horizontal="centerContinuous" vertical="center"/>
    </xf>
    <xf numFmtId="0" fontId="12" fillId="0" borderId="13" xfId="64" applyFont="1" applyFill="1" applyBorder="1" applyAlignment="1">
      <alignment horizontal="center" vertical="center"/>
    </xf>
    <xf numFmtId="0" fontId="12" fillId="0" borderId="13" xfId="64" applyFont="1" applyFill="1" applyBorder="1" applyAlignment="1">
      <alignment vertical="center"/>
    </xf>
    <xf numFmtId="0" fontId="12" fillId="0" borderId="7" xfId="64" applyFont="1" applyFill="1" applyBorder="1" applyAlignment="1">
      <alignment horizontal="centerContinuous" vertical="center"/>
    </xf>
    <xf numFmtId="0" fontId="12" fillId="0" borderId="7" xfId="64" applyFont="1" applyFill="1" applyBorder="1" applyAlignment="1">
      <alignment horizontal="center" vertical="center"/>
    </xf>
    <xf numFmtId="0" fontId="12" fillId="0" borderId="9" xfId="64" applyFont="1" applyFill="1" applyBorder="1" applyAlignment="1">
      <alignment horizontal="center" vertical="center"/>
    </xf>
    <xf numFmtId="0" fontId="12" fillId="0" borderId="16" xfId="64" applyFont="1" applyFill="1" applyBorder="1" applyAlignment="1">
      <alignment horizontal="center" vertical="center"/>
    </xf>
    <xf numFmtId="0" fontId="12" fillId="0" borderId="16" xfId="64" applyFont="1" applyFill="1" applyBorder="1" applyAlignment="1">
      <alignment horizontal="centerContinuous" vertical="center"/>
    </xf>
    <xf numFmtId="0" fontId="12" fillId="0" borderId="17" xfId="64" applyFont="1" applyFill="1" applyBorder="1" applyAlignment="1">
      <alignment horizontal="centerContinuous" vertical="center"/>
    </xf>
    <xf numFmtId="0" fontId="12" fillId="0" borderId="17" xfId="64" applyFont="1" applyFill="1" applyBorder="1" applyAlignment="1">
      <alignment horizontal="center" vertical="center"/>
    </xf>
    <xf numFmtId="0" fontId="12" fillId="0" borderId="6" xfId="64" quotePrefix="1" applyFont="1" applyFill="1" applyBorder="1" applyAlignment="1">
      <alignment horizontal="center" vertical="center"/>
    </xf>
    <xf numFmtId="186" fontId="12" fillId="0" borderId="0" xfId="64" applyNumberFormat="1" applyFont="1" applyFill="1" applyBorder="1" applyAlignment="1" applyProtection="1">
      <alignment horizontal="right" vertical="center"/>
      <protection locked="0"/>
    </xf>
    <xf numFmtId="41" fontId="12" fillId="0" borderId="0" xfId="64" applyNumberFormat="1" applyFont="1" applyFill="1" applyBorder="1" applyAlignment="1" applyProtection="1">
      <alignment horizontal="right" vertical="center"/>
      <protection locked="0"/>
    </xf>
    <xf numFmtId="186" fontId="12" fillId="0" borderId="0" xfId="64" applyNumberFormat="1" applyFont="1" applyFill="1" applyBorder="1" applyAlignment="1" applyProtection="1">
      <alignment vertical="center"/>
      <protection locked="0"/>
    </xf>
    <xf numFmtId="186" fontId="12" fillId="0" borderId="0" xfId="64" applyNumberFormat="1" applyFont="1" applyFill="1" applyAlignment="1" applyProtection="1">
      <alignment horizontal="right" vertical="center"/>
      <protection locked="0"/>
    </xf>
    <xf numFmtId="0" fontId="15" fillId="0" borderId="6" xfId="64" quotePrefix="1" applyFont="1" applyFill="1" applyBorder="1" applyAlignment="1">
      <alignment horizontal="center" vertical="center"/>
    </xf>
    <xf numFmtId="41" fontId="15" fillId="0" borderId="0" xfId="64" applyNumberFormat="1" applyFont="1" applyFill="1" applyBorder="1" applyAlignment="1" applyProtection="1">
      <alignment horizontal="right" vertical="center"/>
      <protection locked="0"/>
    </xf>
    <xf numFmtId="0" fontId="15" fillId="0" borderId="7" xfId="64" applyFont="1" applyFill="1" applyBorder="1" applyAlignment="1">
      <alignment horizontal="center" vertical="center"/>
    </xf>
    <xf numFmtId="0" fontId="15" fillId="0" borderId="0" xfId="64" applyFont="1" applyFill="1" applyBorder="1" applyAlignment="1">
      <alignment vertical="center"/>
    </xf>
    <xf numFmtId="0" fontId="11" fillId="0" borderId="6" xfId="64" quotePrefix="1" applyFont="1" applyFill="1" applyBorder="1" applyAlignment="1">
      <alignment horizontal="center" vertical="center"/>
    </xf>
    <xf numFmtId="0" fontId="12" fillId="0" borderId="7" xfId="64" applyFont="1" applyFill="1" applyBorder="1" applyAlignment="1">
      <alignment horizontal="center" vertical="center" wrapText="1"/>
    </xf>
    <xf numFmtId="0" fontId="12" fillId="0" borderId="18" xfId="64" applyFont="1" applyFill="1" applyBorder="1" applyAlignment="1">
      <alignment horizontal="distributed" vertical="center" wrapText="1"/>
    </xf>
    <xf numFmtId="0" fontId="12" fillId="0" borderId="19" xfId="64" applyFont="1" applyFill="1" applyBorder="1" applyAlignment="1">
      <alignment horizontal="center" vertical="center" wrapText="1" shrinkToFit="1"/>
    </xf>
    <xf numFmtId="0" fontId="12" fillId="0" borderId="0" xfId="64" applyFont="1" applyFill="1" applyAlignment="1">
      <alignment horizontal="left" vertical="center"/>
    </xf>
    <xf numFmtId="0" fontId="12" fillId="0" borderId="0" xfId="64" applyFont="1" applyFill="1" applyAlignment="1">
      <alignment vertical="center"/>
    </xf>
    <xf numFmtId="187" fontId="12" fillId="0" borderId="0" xfId="64" applyNumberFormat="1" applyFont="1" applyFill="1" applyBorder="1" applyAlignment="1">
      <alignment horizontal="center" vertical="center"/>
    </xf>
    <xf numFmtId="0" fontId="17" fillId="0" borderId="0" xfId="64" applyFont="1" applyFill="1" applyBorder="1" applyAlignment="1">
      <alignment horizontal="left" vertical="center"/>
    </xf>
    <xf numFmtId="0" fontId="17" fillId="0" borderId="0" xfId="64" applyFont="1" applyFill="1" applyAlignment="1">
      <alignment vertical="center"/>
    </xf>
    <xf numFmtId="0" fontId="17" fillId="0" borderId="0" xfId="64" applyFont="1" applyFill="1" applyBorder="1" applyAlignment="1">
      <alignment vertical="center"/>
    </xf>
    <xf numFmtId="187" fontId="5" fillId="0" borderId="0" xfId="64" applyNumberFormat="1" applyFont="1" applyFill="1" applyBorder="1" applyAlignment="1">
      <alignment horizontal="center" vertical="center"/>
    </xf>
    <xf numFmtId="0" fontId="17" fillId="0" borderId="0" xfId="64" quotePrefix="1" applyFont="1" applyFill="1" applyBorder="1" applyAlignment="1">
      <alignment vertical="center"/>
    </xf>
    <xf numFmtId="0" fontId="17" fillId="0" borderId="0" xfId="64" applyFont="1" applyFill="1" applyAlignment="1">
      <alignment horizontal="left" vertical="center"/>
    </xf>
    <xf numFmtId="0" fontId="3" fillId="0" borderId="0" xfId="80" applyFont="1" applyFill="1" applyAlignment="1">
      <alignment horizontal="left" vertical="center"/>
    </xf>
    <xf numFmtId="0" fontId="5" fillId="0" borderId="0" xfId="80" applyFont="1" applyFill="1" applyAlignment="1">
      <alignment vertical="center"/>
    </xf>
    <xf numFmtId="0" fontId="5" fillId="0" borderId="0" xfId="80" applyFont="1" applyFill="1" applyBorder="1" applyAlignment="1">
      <alignment vertical="center"/>
    </xf>
    <xf numFmtId="0" fontId="6" fillId="0" borderId="0" xfId="80" applyFont="1" applyFill="1" applyBorder="1" applyAlignment="1">
      <alignment vertical="center"/>
    </xf>
    <xf numFmtId="0" fontId="5" fillId="0" borderId="0" xfId="80" applyFont="1" applyFill="1" applyAlignment="1">
      <alignment horizontal="centerContinuous" vertical="center"/>
    </xf>
    <xf numFmtId="0" fontId="9" fillId="0" borderId="0" xfId="80" applyFont="1" applyFill="1" applyBorder="1" applyAlignment="1">
      <alignment horizontal="centerContinuous" vertical="center"/>
    </xf>
    <xf numFmtId="0" fontId="5" fillId="0" borderId="0" xfId="80" applyFont="1" applyFill="1" applyBorder="1" applyAlignment="1">
      <alignment horizontal="centerContinuous" vertical="center"/>
    </xf>
    <xf numFmtId="0" fontId="9" fillId="0" borderId="0" xfId="80" applyFont="1" applyFill="1" applyAlignment="1">
      <alignment horizontal="centerContinuous" vertical="center"/>
    </xf>
    <xf numFmtId="0" fontId="9" fillId="0" borderId="0" xfId="80" applyFont="1" applyFill="1" applyBorder="1" applyAlignment="1">
      <alignment vertical="center"/>
    </xf>
    <xf numFmtId="0" fontId="10" fillId="0" borderId="0" xfId="80" applyFont="1" applyFill="1" applyBorder="1" applyAlignment="1">
      <alignment vertical="center"/>
    </xf>
    <xf numFmtId="0" fontId="10" fillId="0" borderId="0" xfId="80" applyFont="1" applyFill="1" applyBorder="1" applyAlignment="1">
      <alignment horizontal="right" vertical="center"/>
    </xf>
    <xf numFmtId="0" fontId="10" fillId="0" borderId="5" xfId="80" applyFont="1" applyFill="1" applyBorder="1" applyAlignment="1">
      <alignment horizontal="center" vertical="center" wrapText="1" shrinkToFit="1"/>
    </xf>
    <xf numFmtId="0" fontId="10" fillId="0" borderId="7" xfId="80" applyFont="1" applyFill="1" applyBorder="1" applyAlignment="1">
      <alignment horizontal="center" vertical="top" wrapText="1" shrinkToFit="1"/>
    </xf>
    <xf numFmtId="0" fontId="10" fillId="0" borderId="13" xfId="80" applyFont="1" applyFill="1" applyBorder="1" applyAlignment="1">
      <alignment horizontal="center" vertical="center" wrapText="1" shrinkToFit="1"/>
    </xf>
    <xf numFmtId="0" fontId="10" fillId="0" borderId="13" xfId="80" applyFont="1" applyFill="1" applyBorder="1" applyAlignment="1">
      <alignment horizontal="centerContinuous" vertical="center"/>
    </xf>
    <xf numFmtId="0" fontId="10" fillId="0" borderId="13" xfId="80" applyFont="1" applyFill="1" applyBorder="1" applyAlignment="1">
      <alignment horizontal="centerContinuous" vertical="top"/>
    </xf>
    <xf numFmtId="0" fontId="10" fillId="0" borderId="14" xfId="80" applyFont="1" applyFill="1" applyBorder="1" applyAlignment="1">
      <alignment horizontal="centerContinuous" vertical="top"/>
    </xf>
    <xf numFmtId="0" fontId="10" fillId="0" borderId="14" xfId="80" applyFont="1" applyFill="1" applyBorder="1" applyAlignment="1">
      <alignment horizontal="centerContinuous" vertical="top" wrapText="1" shrinkToFit="1"/>
    </xf>
    <xf numFmtId="0" fontId="10" fillId="0" borderId="14" xfId="80" applyFont="1" applyFill="1" applyBorder="1" applyAlignment="1">
      <alignment horizontal="centerContinuous" vertical="top" wrapText="1"/>
    </xf>
    <xf numFmtId="0" fontId="10" fillId="0" borderId="14" xfId="80" applyFont="1" applyFill="1" applyBorder="1" applyAlignment="1">
      <alignment horizontal="center" vertical="top" wrapText="1"/>
    </xf>
    <xf numFmtId="0" fontId="10" fillId="0" borderId="0" xfId="80" applyFont="1" applyFill="1" applyBorder="1" applyAlignment="1">
      <alignment horizontal="centerContinuous" vertical="center"/>
    </xf>
    <xf numFmtId="0" fontId="10" fillId="0" borderId="13" xfId="80" applyFont="1" applyFill="1" applyBorder="1" applyAlignment="1">
      <alignment horizontal="left"/>
    </xf>
    <xf numFmtId="0" fontId="10" fillId="0" borderId="16" xfId="80" applyFont="1" applyFill="1" applyBorder="1" applyAlignment="1">
      <alignment horizontal="centerContinuous"/>
    </xf>
    <xf numFmtId="0" fontId="12" fillId="0" borderId="6" xfId="80" quotePrefix="1" applyFont="1" applyFill="1" applyBorder="1" applyAlignment="1">
      <alignment horizontal="center" vertical="center"/>
    </xf>
    <xf numFmtId="41" fontId="12" fillId="0" borderId="7" xfId="80" applyNumberFormat="1" applyFont="1" applyFill="1" applyBorder="1" applyAlignment="1">
      <alignment horizontal="right" vertical="center"/>
    </xf>
    <xf numFmtId="41" fontId="12" fillId="0" borderId="0" xfId="80" applyNumberFormat="1" applyFont="1" applyFill="1" applyBorder="1" applyAlignment="1">
      <alignment horizontal="right" vertical="center"/>
    </xf>
    <xf numFmtId="41" fontId="12" fillId="0" borderId="6" xfId="80" applyNumberFormat="1" applyFont="1" applyFill="1" applyBorder="1" applyAlignment="1">
      <alignment horizontal="right" vertical="center"/>
    </xf>
    <xf numFmtId="0" fontId="12" fillId="0" borderId="7" xfId="80" quotePrefix="1" applyFont="1" applyFill="1" applyBorder="1" applyAlignment="1">
      <alignment horizontal="center" vertical="center" shrinkToFit="1"/>
    </xf>
    <xf numFmtId="0" fontId="12" fillId="0" borderId="0" xfId="80" applyFont="1" applyFill="1" applyBorder="1" applyAlignment="1">
      <alignment vertical="center"/>
    </xf>
    <xf numFmtId="0" fontId="15" fillId="0" borderId="6" xfId="80" quotePrefix="1" applyFont="1" applyFill="1" applyBorder="1" applyAlignment="1">
      <alignment horizontal="center" vertical="center"/>
    </xf>
    <xf numFmtId="41" fontId="15" fillId="0" borderId="7" xfId="80" applyNumberFormat="1" applyFont="1" applyFill="1" applyBorder="1" applyAlignment="1">
      <alignment horizontal="right" vertical="center"/>
    </xf>
    <xf numFmtId="41" fontId="15" fillId="0" borderId="0" xfId="80" applyNumberFormat="1" applyFont="1" applyFill="1" applyBorder="1" applyAlignment="1">
      <alignment horizontal="right" vertical="center"/>
    </xf>
    <xf numFmtId="41" fontId="15" fillId="0" borderId="6" xfId="80" applyNumberFormat="1" applyFont="1" applyFill="1" applyBorder="1" applyAlignment="1">
      <alignment horizontal="right" vertical="center"/>
    </xf>
    <xf numFmtId="0" fontId="15" fillId="0" borderId="7" xfId="80" quotePrefix="1" applyFont="1" applyFill="1" applyBorder="1" applyAlignment="1">
      <alignment horizontal="center" vertical="center" shrinkToFit="1"/>
    </xf>
    <xf numFmtId="0" fontId="15" fillId="0" borderId="0" xfId="80" applyFont="1" applyFill="1" applyBorder="1" applyAlignment="1">
      <alignment vertical="center"/>
    </xf>
    <xf numFmtId="3" fontId="12" fillId="0" borderId="6" xfId="80" applyNumberFormat="1" applyFont="1" applyFill="1" applyBorder="1" applyAlignment="1">
      <alignment horizontal="center" vertical="center"/>
    </xf>
    <xf numFmtId="3" fontId="12" fillId="0" borderId="7" xfId="80" applyNumberFormat="1" applyFont="1" applyFill="1" applyBorder="1" applyAlignment="1">
      <alignment horizontal="center" vertical="center"/>
    </xf>
    <xf numFmtId="41" fontId="12" fillId="0" borderId="20" xfId="80" applyNumberFormat="1" applyFont="1" applyFill="1" applyBorder="1" applyAlignment="1">
      <alignment horizontal="right" vertical="center"/>
    </xf>
    <xf numFmtId="0" fontId="10" fillId="0" borderId="22" xfId="80" applyFont="1" applyFill="1" applyBorder="1" applyAlignment="1">
      <alignment horizontal="right" vertical="center"/>
    </xf>
    <xf numFmtId="0" fontId="10" fillId="0" borderId="22" xfId="80" applyFont="1" applyFill="1" applyBorder="1" applyAlignment="1">
      <alignment horizontal="center" vertical="center"/>
    </xf>
    <xf numFmtId="0" fontId="10" fillId="0" borderId="22" xfId="80" applyFont="1" applyFill="1" applyBorder="1" applyAlignment="1">
      <alignment vertical="center"/>
    </xf>
    <xf numFmtId="0" fontId="17" fillId="0" borderId="0" xfId="80" applyFont="1" applyFill="1" applyAlignment="1">
      <alignment vertical="center"/>
    </xf>
    <xf numFmtId="0" fontId="49" fillId="0" borderId="0" xfId="80" applyFont="1" applyFill="1" applyAlignment="1">
      <alignment horizontal="right" vertical="center"/>
    </xf>
    <xf numFmtId="0" fontId="17" fillId="0" borderId="0" xfId="80" applyFont="1" applyFill="1" applyAlignment="1">
      <alignment horizontal="right" vertical="center"/>
    </xf>
    <xf numFmtId="0" fontId="17" fillId="0" borderId="0" xfId="80" applyFont="1" applyFill="1" applyBorder="1" applyAlignment="1">
      <alignment horizontal="right" vertical="center"/>
    </xf>
    <xf numFmtId="0" fontId="17" fillId="0" borderId="0" xfId="80" applyFont="1" applyFill="1" applyBorder="1" applyAlignment="1">
      <alignment horizontal="center" vertical="center"/>
    </xf>
    <xf numFmtId="0" fontId="17" fillId="0" borderId="0" xfId="80" applyFont="1" applyFill="1" applyBorder="1" applyAlignment="1">
      <alignment vertical="center"/>
    </xf>
    <xf numFmtId="0" fontId="49" fillId="0" borderId="0" xfId="80" applyFont="1" applyFill="1" applyAlignment="1">
      <alignment vertical="center"/>
    </xf>
    <xf numFmtId="0" fontId="46" fillId="0" borderId="0" xfId="64" applyFont="1" applyFill="1" applyAlignment="1">
      <alignment horizontal="left" vertical="center"/>
    </xf>
    <xf numFmtId="0" fontId="51" fillId="0" borderId="0" xfId="64" applyFont="1" applyFill="1" applyAlignment="1">
      <alignment vertical="center"/>
    </xf>
    <xf numFmtId="49" fontId="51" fillId="0" borderId="0" xfId="64" applyNumberFormat="1" applyFont="1" applyFill="1" applyBorder="1" applyAlignment="1">
      <alignment vertical="center"/>
    </xf>
    <xf numFmtId="0" fontId="51" fillId="0" borderId="0" xfId="64" applyFont="1" applyFill="1" applyBorder="1" applyAlignment="1">
      <alignment vertical="center"/>
    </xf>
    <xf numFmtId="0" fontId="46" fillId="0" borderId="0" xfId="64" applyFont="1" applyFill="1" applyBorder="1" applyAlignment="1">
      <alignment horizontal="right" vertical="center"/>
    </xf>
    <xf numFmtId="49" fontId="5" fillId="0" borderId="0" xfId="64" applyNumberFormat="1" applyFont="1" applyFill="1" applyBorder="1" applyAlignment="1">
      <alignment vertical="center"/>
    </xf>
    <xf numFmtId="0" fontId="6" fillId="0" borderId="0" xfId="64" applyFont="1" applyFill="1" applyAlignment="1">
      <alignment horizontal="center" vertical="center"/>
    </xf>
    <xf numFmtId="0" fontId="6" fillId="0" borderId="0" xfId="64" applyFont="1" applyFill="1" applyBorder="1" applyAlignment="1">
      <alignment vertical="center"/>
    </xf>
    <xf numFmtId="49" fontId="9" fillId="0" borderId="0" xfId="64" applyNumberFormat="1" applyFont="1" applyFill="1" applyBorder="1" applyAlignment="1">
      <alignment horizontal="centerContinuous" vertical="center"/>
    </xf>
    <xf numFmtId="49" fontId="12" fillId="0" borderId="0" xfId="64" applyNumberFormat="1" applyFont="1" applyFill="1" applyBorder="1" applyAlignment="1">
      <alignment vertical="center"/>
    </xf>
    <xf numFmtId="0" fontId="12" fillId="0" borderId="2" xfId="64" applyFont="1" applyFill="1" applyBorder="1" applyAlignment="1">
      <alignment horizontal="center" vertical="center"/>
    </xf>
    <xf numFmtId="0" fontId="12" fillId="0" borderId="3" xfId="64" applyFont="1" applyFill="1" applyBorder="1" applyAlignment="1">
      <alignment horizontal="centerContinuous" vertical="center" shrinkToFit="1"/>
    </xf>
    <xf numFmtId="0" fontId="12" fillId="0" borderId="4" xfId="64" applyFont="1" applyFill="1" applyBorder="1" applyAlignment="1">
      <alignment horizontal="centerContinuous" vertical="center" shrinkToFit="1"/>
    </xf>
    <xf numFmtId="0" fontId="12" fillId="0" borderId="2" xfId="64" applyFont="1" applyFill="1" applyBorder="1" applyAlignment="1">
      <alignment horizontal="centerContinuous" vertical="center" shrinkToFit="1"/>
    </xf>
    <xf numFmtId="49" fontId="12" fillId="0" borderId="4" xfId="64" applyNumberFormat="1" applyFont="1" applyFill="1" applyBorder="1" applyAlignment="1">
      <alignment horizontal="centerContinuous" vertical="center" shrinkToFit="1"/>
    </xf>
    <xf numFmtId="0" fontId="12" fillId="0" borderId="3" xfId="64" applyFont="1" applyFill="1" applyBorder="1" applyAlignment="1">
      <alignment horizontal="center" vertical="center" shrinkToFit="1"/>
    </xf>
    <xf numFmtId="0" fontId="12" fillId="0" borderId="17" xfId="64" applyFont="1" applyFill="1" applyBorder="1" applyAlignment="1">
      <alignment horizontal="centerContinuous" vertical="center" shrinkToFit="1"/>
    </xf>
    <xf numFmtId="0" fontId="12" fillId="0" borderId="8" xfId="64" applyFont="1" applyFill="1" applyBorder="1" applyAlignment="1">
      <alignment horizontal="centerContinuous" vertical="center" shrinkToFit="1"/>
    </xf>
    <xf numFmtId="0" fontId="12" fillId="0" borderId="9" xfId="64" applyFont="1" applyFill="1" applyBorder="1" applyAlignment="1">
      <alignment horizontal="centerContinuous" vertical="center" shrinkToFit="1"/>
    </xf>
    <xf numFmtId="49" fontId="12" fillId="0" borderId="0" xfId="64" applyNumberFormat="1" applyFont="1" applyFill="1" applyBorder="1" applyAlignment="1">
      <alignment horizontal="centerContinuous" vertical="center" shrinkToFit="1"/>
    </xf>
    <xf numFmtId="0" fontId="12" fillId="0" borderId="0" xfId="64" applyFont="1" applyFill="1" applyBorder="1" applyAlignment="1">
      <alignment horizontal="centerContinuous" vertical="center" shrinkToFit="1"/>
    </xf>
    <xf numFmtId="0" fontId="12" fillId="0" borderId="7" xfId="64" applyFont="1" applyFill="1" applyBorder="1" applyAlignment="1">
      <alignment horizontal="centerContinuous" vertical="center" shrinkToFit="1"/>
    </xf>
    <xf numFmtId="0" fontId="12" fillId="0" borderId="7" xfId="64" applyFont="1" applyFill="1" applyBorder="1" applyAlignment="1">
      <alignment horizontal="center" vertical="center" shrinkToFit="1"/>
    </xf>
    <xf numFmtId="0" fontId="12" fillId="0" borderId="10" xfId="64" applyFont="1" applyFill="1" applyBorder="1" applyAlignment="1">
      <alignment horizontal="centerContinuous" vertical="center" shrinkToFit="1"/>
    </xf>
    <xf numFmtId="0" fontId="12" fillId="0" borderId="11" xfId="64" applyFont="1" applyFill="1" applyBorder="1" applyAlignment="1">
      <alignment horizontal="centerContinuous" vertical="center" shrinkToFit="1"/>
    </xf>
    <xf numFmtId="0" fontId="12" fillId="0" borderId="12" xfId="64" applyFont="1" applyFill="1" applyBorder="1" applyAlignment="1">
      <alignment horizontal="centerContinuous" vertical="center" shrinkToFit="1"/>
    </xf>
    <xf numFmtId="0" fontId="12" fillId="0" borderId="26" xfId="64" applyFont="1" applyFill="1" applyBorder="1" applyAlignment="1">
      <alignment horizontal="center" vertical="center" shrinkToFit="1"/>
    </xf>
    <xf numFmtId="0" fontId="12" fillId="0" borderId="13" xfId="64" applyFont="1" applyFill="1" applyBorder="1" applyAlignment="1">
      <alignment horizontal="centerContinuous" vertical="center" shrinkToFit="1"/>
    </xf>
    <xf numFmtId="0" fontId="12" fillId="0" borderId="14" xfId="64" applyFont="1" applyFill="1" applyBorder="1" applyAlignment="1">
      <alignment horizontal="center" vertical="center" shrinkToFit="1"/>
    </xf>
    <xf numFmtId="0" fontId="12" fillId="0" borderId="0" xfId="64" applyFont="1" applyFill="1" applyBorder="1" applyAlignment="1">
      <alignment horizontal="center" vertical="center" shrinkToFit="1"/>
    </xf>
    <xf numFmtId="0" fontId="12" fillId="0" borderId="13" xfId="64" applyFont="1" applyFill="1" applyBorder="1" applyAlignment="1">
      <alignment horizontal="center" vertical="center" shrinkToFit="1"/>
    </xf>
    <xf numFmtId="0" fontId="12" fillId="0" borderId="6" xfId="64" applyFont="1" applyFill="1" applyBorder="1" applyAlignment="1">
      <alignment horizontal="center" vertical="center" shrinkToFit="1"/>
    </xf>
    <xf numFmtId="0" fontId="12" fillId="0" borderId="14" xfId="64" applyFont="1" applyFill="1" applyBorder="1" applyAlignment="1">
      <alignment horizontal="centerContinuous" vertical="center" shrinkToFit="1"/>
    </xf>
    <xf numFmtId="0" fontId="12" fillId="0" borderId="7" xfId="64" applyFont="1" applyFill="1" applyBorder="1" applyAlignment="1">
      <alignment vertical="center" shrinkToFit="1"/>
    </xf>
    <xf numFmtId="0" fontId="12" fillId="0" borderId="17" xfId="64" applyFont="1" applyFill="1" applyBorder="1" applyAlignment="1">
      <alignment vertical="center" shrinkToFit="1"/>
    </xf>
    <xf numFmtId="0" fontId="12" fillId="0" borderId="16" xfId="64" applyFont="1" applyFill="1" applyBorder="1" applyAlignment="1">
      <alignment horizontal="centerContinuous" vertical="center" shrinkToFit="1"/>
    </xf>
    <xf numFmtId="0" fontId="12" fillId="0" borderId="16" xfId="64" applyFont="1" applyFill="1" applyBorder="1" applyAlignment="1">
      <alignment horizontal="center" vertical="center" shrinkToFit="1"/>
    </xf>
    <xf numFmtId="0" fontId="12" fillId="0" borderId="8" xfId="64" applyFont="1" applyFill="1" applyBorder="1" applyAlignment="1">
      <alignment horizontal="center" vertical="center" shrinkToFit="1"/>
    </xf>
    <xf numFmtId="0" fontId="12" fillId="0" borderId="17" xfId="64" applyFont="1" applyFill="1" applyBorder="1" applyAlignment="1">
      <alignment horizontal="center" vertical="center" shrinkToFit="1"/>
    </xf>
    <xf numFmtId="0" fontId="12" fillId="0" borderId="9" xfId="64" applyFont="1" applyFill="1" applyBorder="1" applyAlignment="1">
      <alignment horizontal="center" vertical="center" shrinkToFit="1"/>
    </xf>
    <xf numFmtId="41" fontId="12" fillId="0" borderId="0" xfId="64" applyNumberFormat="1" applyFont="1" applyFill="1" applyBorder="1" applyAlignment="1">
      <alignment horizontal="right" vertical="center"/>
    </xf>
    <xf numFmtId="41" fontId="11" fillId="0" borderId="0" xfId="64" applyNumberFormat="1" applyFont="1" applyFill="1" applyBorder="1" applyAlignment="1" applyProtection="1">
      <alignment horizontal="right" vertical="center"/>
      <protection locked="0"/>
    </xf>
    <xf numFmtId="0" fontId="12" fillId="0" borderId="6" xfId="64" applyNumberFormat="1" applyFont="1" applyFill="1" applyBorder="1" applyAlignment="1">
      <alignment horizontal="center" vertical="center"/>
    </xf>
    <xf numFmtId="41" fontId="11" fillId="0" borderId="0" xfId="64" applyNumberFormat="1" applyFont="1" applyFill="1" applyBorder="1" applyAlignment="1">
      <alignment horizontal="right" vertical="center"/>
    </xf>
    <xf numFmtId="41" fontId="11" fillId="0" borderId="0" xfId="64" applyNumberFormat="1" applyFont="1" applyFill="1" applyBorder="1" applyAlignment="1">
      <alignment horizontal="center" vertical="center"/>
    </xf>
    <xf numFmtId="0" fontId="12" fillId="0" borderId="7" xfId="64" applyNumberFormat="1" applyFont="1" applyFill="1" applyBorder="1" applyAlignment="1">
      <alignment horizontal="center" vertical="center" shrinkToFit="1"/>
    </xf>
    <xf numFmtId="3" fontId="12" fillId="0" borderId="0" xfId="64" applyNumberFormat="1" applyFont="1" applyFill="1" applyBorder="1" applyAlignment="1">
      <alignment horizontal="center" vertical="center"/>
    </xf>
    <xf numFmtId="3" fontId="12" fillId="0" borderId="0" xfId="64" quotePrefix="1" applyNumberFormat="1" applyFont="1" applyFill="1" applyBorder="1" applyAlignment="1">
      <alignment horizontal="center" vertical="center" shrinkToFit="1"/>
    </xf>
    <xf numFmtId="0" fontId="12" fillId="0" borderId="0" xfId="64" applyNumberFormat="1" applyFont="1" applyFill="1" applyBorder="1" applyAlignment="1">
      <alignment horizontal="right" vertical="center" shrinkToFit="1"/>
    </xf>
    <xf numFmtId="41" fontId="11" fillId="0" borderId="0" xfId="50" applyNumberFormat="1" applyFont="1" applyFill="1" applyBorder="1" applyAlignment="1" applyProtection="1">
      <alignment horizontal="right" vertical="center"/>
      <protection locked="0"/>
    </xf>
    <xf numFmtId="41" fontId="11" fillId="0" borderId="0" xfId="50" applyNumberFormat="1" applyFont="1" applyFill="1" applyBorder="1" applyAlignment="1">
      <alignment horizontal="right" vertical="center"/>
    </xf>
    <xf numFmtId="0" fontId="15" fillId="0" borderId="18" xfId="64" applyNumberFormat="1" applyFont="1" applyFill="1" applyBorder="1" applyAlignment="1">
      <alignment horizontal="center" vertical="center"/>
    </xf>
    <xf numFmtId="41" fontId="15" fillId="0" borderId="20" xfId="64" applyNumberFormat="1" applyFont="1" applyFill="1" applyBorder="1" applyAlignment="1">
      <alignment horizontal="right" vertical="center"/>
    </xf>
    <xf numFmtId="41" fontId="15" fillId="0" borderId="20" xfId="64" applyNumberFormat="1" applyFont="1" applyFill="1" applyBorder="1" applyAlignment="1" applyProtection="1">
      <alignment horizontal="right" vertical="center"/>
      <protection locked="0"/>
    </xf>
    <xf numFmtId="41" fontId="14" fillId="0" borderId="20" xfId="64" applyNumberFormat="1" applyFont="1" applyFill="1" applyBorder="1" applyAlignment="1" applyProtection="1">
      <alignment horizontal="right" vertical="center"/>
      <protection locked="0"/>
    </xf>
    <xf numFmtId="41" fontId="14" fillId="0" borderId="20" xfId="64" applyNumberFormat="1" applyFont="1" applyFill="1" applyBorder="1" applyAlignment="1">
      <alignment horizontal="right" vertical="center"/>
    </xf>
    <xf numFmtId="41" fontId="14" fillId="0" borderId="20" xfId="64" applyNumberFormat="1" applyFont="1" applyFill="1" applyBorder="1" applyAlignment="1">
      <alignment horizontal="center" vertical="center"/>
    </xf>
    <xf numFmtId="0" fontId="15" fillId="0" borderId="19" xfId="64" applyNumberFormat="1" applyFont="1" applyFill="1" applyBorder="1" applyAlignment="1">
      <alignment horizontal="center" vertical="center" shrinkToFit="1"/>
    </xf>
    <xf numFmtId="3" fontId="15" fillId="0" borderId="0" xfId="64" applyNumberFormat="1" applyFont="1" applyFill="1" applyBorder="1" applyAlignment="1">
      <alignment horizontal="center" vertical="center"/>
    </xf>
    <xf numFmtId="0" fontId="15" fillId="0" borderId="0" xfId="64" applyNumberFormat="1" applyFont="1" applyFill="1" applyBorder="1" applyAlignment="1">
      <alignment horizontal="right" vertical="center" shrinkToFit="1"/>
    </xf>
    <xf numFmtId="0" fontId="12" fillId="0" borderId="0" xfId="81" applyFont="1" applyFill="1" applyAlignment="1">
      <alignment vertical="center"/>
    </xf>
    <xf numFmtId="0" fontId="12" fillId="0" borderId="0" xfId="64" applyFont="1" applyFill="1" applyAlignment="1">
      <alignment horizontal="right" vertical="center"/>
    </xf>
    <xf numFmtId="0" fontId="12" fillId="0" borderId="0" xfId="64" applyFont="1" applyFill="1" applyAlignment="1">
      <alignment horizontal="center" vertical="center"/>
    </xf>
    <xf numFmtId="0" fontId="12" fillId="0" borderId="0" xfId="64" applyFont="1" applyFill="1" applyBorder="1" applyAlignment="1">
      <alignment horizontal="center" vertical="center"/>
    </xf>
    <xf numFmtId="49" fontId="17" fillId="0" borderId="0" xfId="64" applyNumberFormat="1" applyFont="1" applyFill="1" applyBorder="1" applyAlignment="1">
      <alignment vertical="center"/>
    </xf>
    <xf numFmtId="0" fontId="5" fillId="0" borderId="0" xfId="81" applyFont="1" applyFill="1" applyAlignment="1">
      <alignment vertical="center"/>
    </xf>
    <xf numFmtId="0" fontId="5" fillId="0" borderId="0" xfId="81" applyFont="1" applyFill="1" applyBorder="1" applyAlignment="1">
      <alignment vertical="center"/>
    </xf>
    <xf numFmtId="0" fontId="6" fillId="0" borderId="0" xfId="81" applyFont="1" applyFill="1" applyAlignment="1">
      <alignment horizontal="center" vertical="center"/>
    </xf>
    <xf numFmtId="0" fontId="6" fillId="0" borderId="0" xfId="81" applyFont="1" applyFill="1" applyBorder="1" applyAlignment="1">
      <alignment vertical="center"/>
    </xf>
    <xf numFmtId="0" fontId="5" fillId="0" borderId="0" xfId="81" applyFont="1" applyFill="1" applyAlignment="1">
      <alignment horizontal="centerContinuous" vertical="center"/>
    </xf>
    <xf numFmtId="0" fontId="5" fillId="0" borderId="0" xfId="81" applyFont="1" applyFill="1" applyBorder="1" applyAlignment="1">
      <alignment horizontal="centerContinuous" vertical="center"/>
    </xf>
    <xf numFmtId="0" fontId="9" fillId="0" borderId="0" xfId="81" applyFont="1" applyFill="1" applyBorder="1" applyAlignment="1">
      <alignment horizontal="centerContinuous" vertical="center"/>
    </xf>
    <xf numFmtId="0" fontId="9" fillId="0" borderId="0" xfId="81" applyFont="1" applyFill="1" applyAlignment="1">
      <alignment horizontal="centerContinuous" vertical="center"/>
    </xf>
    <xf numFmtId="0" fontId="9" fillId="0" borderId="0" xfId="81" applyFont="1" applyFill="1" applyBorder="1" applyAlignment="1">
      <alignment vertical="center"/>
    </xf>
    <xf numFmtId="0" fontId="10" fillId="0" borderId="0" xfId="81" applyFont="1" applyFill="1" applyBorder="1" applyAlignment="1">
      <alignment vertical="center"/>
    </xf>
    <xf numFmtId="0" fontId="10" fillId="0" borderId="0" xfId="81" applyFont="1" applyFill="1" applyBorder="1" applyAlignment="1">
      <alignment horizontal="center" vertical="center"/>
    </xf>
    <xf numFmtId="0" fontId="10" fillId="0" borderId="10" xfId="81" applyFont="1" applyFill="1" applyBorder="1" applyAlignment="1">
      <alignment horizontal="center" vertical="top" wrapText="1"/>
    </xf>
    <xf numFmtId="0" fontId="10" fillId="0" borderId="14" xfId="81" applyFont="1" applyFill="1" applyBorder="1" applyAlignment="1">
      <alignment horizontal="center" vertical="top"/>
    </xf>
    <xf numFmtId="0" fontId="10" fillId="0" borderId="30" xfId="81" applyFont="1" applyFill="1" applyBorder="1" applyAlignment="1">
      <alignment horizontal="center" vertical="top" wrapText="1"/>
    </xf>
    <xf numFmtId="0" fontId="10" fillId="0" borderId="14" xfId="81" applyFont="1" applyFill="1" applyBorder="1" applyAlignment="1">
      <alignment horizontal="center" vertical="top" wrapText="1"/>
    </xf>
    <xf numFmtId="0" fontId="10" fillId="0" borderId="7" xfId="81" applyFont="1" applyFill="1" applyBorder="1" applyAlignment="1">
      <alignment horizontal="center" vertical="center"/>
    </xf>
    <xf numFmtId="0" fontId="10" fillId="0" borderId="14" xfId="81" applyFont="1" applyFill="1" applyBorder="1" applyAlignment="1">
      <alignment horizontal="center" vertical="center" wrapText="1"/>
    </xf>
    <xf numFmtId="0" fontId="10" fillId="0" borderId="13" xfId="81" applyFont="1" applyFill="1" applyBorder="1" applyAlignment="1">
      <alignment horizontal="center" vertical="center" wrapText="1"/>
    </xf>
    <xf numFmtId="0" fontId="10" fillId="0" borderId="17" xfId="81" applyFont="1" applyFill="1" applyBorder="1" applyAlignment="1">
      <alignment horizontal="center" vertical="center"/>
    </xf>
    <xf numFmtId="0" fontId="10" fillId="0" borderId="17" xfId="81" applyFont="1" applyFill="1" applyBorder="1" applyAlignment="1">
      <alignment vertical="center"/>
    </xf>
    <xf numFmtId="0" fontId="10" fillId="0" borderId="16" xfId="81" applyFont="1" applyFill="1" applyBorder="1" applyAlignment="1">
      <alignment horizontal="center" vertical="center" wrapText="1"/>
    </xf>
    <xf numFmtId="0" fontId="10" fillId="0" borderId="16" xfId="81" applyFont="1" applyFill="1" applyBorder="1" applyAlignment="1">
      <alignment horizontal="center" vertical="center"/>
    </xf>
    <xf numFmtId="0" fontId="10" fillId="0" borderId="17" xfId="81" applyFont="1" applyFill="1" applyBorder="1" applyAlignment="1">
      <alignment horizontal="center" vertical="center" wrapText="1"/>
    </xf>
    <xf numFmtId="41" fontId="12" fillId="0" borderId="0" xfId="81" applyNumberFormat="1" applyFont="1" applyFill="1" applyBorder="1" applyAlignment="1">
      <alignment horizontal="center" vertical="center"/>
    </xf>
    <xf numFmtId="41" fontId="12" fillId="0" borderId="0" xfId="81" applyNumberFormat="1" applyFont="1" applyFill="1" applyBorder="1" applyAlignment="1">
      <alignment horizontal="right" vertical="center"/>
    </xf>
    <xf numFmtId="0" fontId="12" fillId="0" borderId="0" xfId="81" applyFont="1" applyFill="1" applyBorder="1" applyAlignment="1">
      <alignment vertical="center"/>
    </xf>
    <xf numFmtId="0" fontId="15" fillId="0" borderId="18" xfId="80" quotePrefix="1" applyFont="1" applyFill="1" applyBorder="1" applyAlignment="1">
      <alignment horizontal="center" vertical="center"/>
    </xf>
    <xf numFmtId="0" fontId="15" fillId="0" borderId="19" xfId="80" quotePrefix="1" applyFont="1" applyFill="1" applyBorder="1" applyAlignment="1">
      <alignment horizontal="center" vertical="center" shrinkToFit="1"/>
    </xf>
    <xf numFmtId="0" fontId="15" fillId="0" borderId="0" xfId="81" applyFont="1" applyFill="1" applyBorder="1" applyAlignment="1">
      <alignment vertical="center"/>
    </xf>
    <xf numFmtId="0" fontId="10" fillId="0" borderId="0" xfId="81" applyFont="1" applyFill="1" applyAlignment="1">
      <alignment horizontal="right" vertical="center"/>
    </xf>
    <xf numFmtId="0" fontId="49" fillId="0" borderId="0" xfId="81" applyFont="1" applyFill="1" applyAlignment="1">
      <alignment vertical="center"/>
    </xf>
    <xf numFmtId="0" fontId="49" fillId="0" borderId="0" xfId="81" applyFont="1" applyFill="1" applyBorder="1" applyAlignment="1">
      <alignment vertical="center"/>
    </xf>
    <xf numFmtId="0" fontId="3" fillId="0" borderId="0" xfId="297" applyFont="1" applyFill="1" applyAlignment="1">
      <alignment horizontal="left" vertical="center"/>
    </xf>
    <xf numFmtId="0" fontId="35" fillId="0" borderId="0" xfId="81" applyFont="1" applyFill="1" applyAlignment="1">
      <alignment horizontal="centerContinuous" vertical="center"/>
    </xf>
    <xf numFmtId="0" fontId="10" fillId="0" borderId="0" xfId="297" applyFont="1" applyFill="1" applyBorder="1" applyAlignment="1">
      <alignment horizontal="right" vertical="center"/>
    </xf>
    <xf numFmtId="0" fontId="10" fillId="0" borderId="14" xfId="81" applyFont="1" applyFill="1" applyBorder="1" applyAlignment="1">
      <alignment horizontal="center" vertical="center"/>
    </xf>
    <xf numFmtId="0" fontId="10" fillId="0" borderId="15" xfId="81" applyFont="1" applyFill="1" applyBorder="1" applyAlignment="1">
      <alignment horizontal="center" vertical="center"/>
    </xf>
    <xf numFmtId="0" fontId="10" fillId="0" borderId="16" xfId="81" applyFont="1" applyFill="1" applyBorder="1" applyAlignment="1">
      <alignment horizontal="centerContinuous" vertical="center"/>
    </xf>
    <xf numFmtId="0" fontId="10" fillId="0" borderId="9" xfId="81" applyFont="1" applyFill="1" applyBorder="1" applyAlignment="1">
      <alignment horizontal="centerContinuous" vertical="center"/>
    </xf>
    <xf numFmtId="0" fontId="12" fillId="0" borderId="6" xfId="297" quotePrefix="1" applyFont="1" applyFill="1" applyBorder="1" applyAlignment="1">
      <alignment horizontal="center" vertical="center"/>
    </xf>
    <xf numFmtId="0" fontId="12" fillId="0" borderId="7" xfId="297" quotePrefix="1" applyFont="1" applyFill="1" applyBorder="1" applyAlignment="1">
      <alignment horizontal="center" vertical="center" shrinkToFit="1"/>
    </xf>
    <xf numFmtId="0" fontId="15" fillId="0" borderId="6" xfId="297" quotePrefix="1" applyFont="1" applyFill="1" applyBorder="1" applyAlignment="1">
      <alignment horizontal="center" vertical="center"/>
    </xf>
    <xf numFmtId="41" fontId="15" fillId="0" borderId="0" xfId="81" applyNumberFormat="1" applyFont="1" applyFill="1" applyBorder="1" applyAlignment="1">
      <alignment horizontal="center" vertical="center"/>
    </xf>
    <xf numFmtId="0" fontId="15" fillId="0" borderId="7" xfId="297" quotePrefix="1" applyFont="1" applyFill="1" applyBorder="1" applyAlignment="1">
      <alignment horizontal="center" vertical="center" shrinkToFit="1"/>
    </xf>
    <xf numFmtId="3" fontId="12" fillId="0" borderId="6" xfId="297" applyNumberFormat="1" applyFont="1" applyFill="1" applyBorder="1" applyAlignment="1">
      <alignment horizontal="center" vertical="center"/>
    </xf>
    <xf numFmtId="3" fontId="12" fillId="0" borderId="7" xfId="297" applyNumberFormat="1" applyFont="1" applyFill="1" applyBorder="1" applyAlignment="1">
      <alignment horizontal="center" vertical="center"/>
    </xf>
    <xf numFmtId="3" fontId="12" fillId="0" borderId="18" xfId="297" applyNumberFormat="1" applyFont="1" applyFill="1" applyBorder="1" applyAlignment="1">
      <alignment horizontal="center" vertical="center"/>
    </xf>
    <xf numFmtId="41" fontId="12" fillId="0" borderId="20" xfId="81" applyNumberFormat="1" applyFont="1" applyFill="1" applyBorder="1" applyAlignment="1">
      <alignment horizontal="center" vertical="center"/>
    </xf>
    <xf numFmtId="3" fontId="12" fillId="0" borderId="19" xfId="297" applyNumberFormat="1" applyFont="1" applyFill="1" applyBorder="1" applyAlignment="1">
      <alignment horizontal="center" vertical="center"/>
    </xf>
    <xf numFmtId="3" fontId="10" fillId="0" borderId="0" xfId="297" applyNumberFormat="1" applyFont="1" applyFill="1" applyBorder="1" applyAlignment="1">
      <alignment horizontal="left" vertical="center"/>
    </xf>
    <xf numFmtId="41" fontId="10" fillId="0" borderId="0" xfId="81" applyNumberFormat="1" applyFont="1" applyFill="1" applyBorder="1" applyAlignment="1">
      <alignment horizontal="center" vertical="center"/>
    </xf>
    <xf numFmtId="3" fontId="10" fillId="0" borderId="0" xfId="297" applyNumberFormat="1" applyFont="1" applyFill="1" applyBorder="1" applyAlignment="1">
      <alignment horizontal="right" vertical="center"/>
    </xf>
    <xf numFmtId="0" fontId="10" fillId="0" borderId="0" xfId="81" applyFont="1" applyFill="1" applyAlignment="1">
      <alignment vertical="center"/>
    </xf>
    <xf numFmtId="0" fontId="3" fillId="0" borderId="0" xfId="80" applyFont="1" applyFill="1" applyBorder="1" applyAlignment="1">
      <alignment horizontal="right" vertical="center"/>
    </xf>
    <xf numFmtId="0" fontId="10" fillId="0" borderId="13" xfId="80" applyFont="1" applyFill="1" applyBorder="1" applyAlignment="1">
      <alignment horizontal="center" vertical="top" wrapText="1"/>
    </xf>
    <xf numFmtId="0" fontId="10" fillId="0" borderId="6" xfId="80" applyFont="1" applyFill="1" applyBorder="1" applyAlignment="1">
      <alignment horizontal="center" vertical="top" wrapText="1"/>
    </xf>
    <xf numFmtId="0" fontId="10" fillId="0" borderId="7" xfId="80" applyFont="1" applyFill="1" applyBorder="1" applyAlignment="1">
      <alignment horizontal="center" vertical="center" wrapText="1"/>
    </xf>
    <xf numFmtId="0" fontId="10" fillId="0" borderId="7" xfId="80" applyFont="1" applyFill="1" applyBorder="1" applyAlignment="1">
      <alignment horizontal="center" vertical="top" wrapText="1"/>
    </xf>
    <xf numFmtId="0" fontId="10" fillId="0" borderId="15" xfId="80" applyFont="1" applyFill="1" applyBorder="1" applyAlignment="1">
      <alignment horizontal="center" vertical="top"/>
    </xf>
    <xf numFmtId="0" fontId="10" fillId="0" borderId="15" xfId="80" applyFont="1" applyFill="1" applyBorder="1" applyAlignment="1">
      <alignment horizontal="center" vertical="top" wrapText="1"/>
    </xf>
    <xf numFmtId="0" fontId="10" fillId="0" borderId="10" xfId="80" applyFont="1" applyFill="1" applyBorder="1" applyAlignment="1">
      <alignment horizontal="centerContinuous" vertical="top"/>
    </xf>
    <xf numFmtId="0" fontId="10" fillId="0" borderId="10" xfId="80" applyFont="1" applyFill="1" applyBorder="1" applyAlignment="1">
      <alignment horizontal="center" vertical="top" wrapText="1"/>
    </xf>
    <xf numFmtId="0" fontId="10" fillId="0" borderId="13" xfId="80" applyFont="1" applyFill="1" applyBorder="1" applyAlignment="1">
      <alignment horizontal="center" vertical="center"/>
    </xf>
    <xf numFmtId="0" fontId="10" fillId="0" borderId="6" xfId="80" applyFont="1" applyFill="1" applyBorder="1" applyAlignment="1">
      <alignment horizontal="center" vertical="center"/>
    </xf>
    <xf numFmtId="0" fontId="10" fillId="0" borderId="6" xfId="80" applyFont="1" applyFill="1" applyBorder="1" applyAlignment="1">
      <alignment horizontal="center" vertical="center" shrinkToFit="1"/>
    </xf>
    <xf numFmtId="0" fontId="10" fillId="0" borderId="6" xfId="80" applyFont="1" applyFill="1" applyBorder="1" applyAlignment="1">
      <alignment horizontal="center" vertical="center" wrapText="1"/>
    </xf>
    <xf numFmtId="0" fontId="10" fillId="0" borderId="7" xfId="80" applyFont="1" applyFill="1" applyBorder="1" applyAlignment="1">
      <alignment horizontal="center" vertical="center"/>
    </xf>
    <xf numFmtId="0" fontId="10" fillId="0" borderId="6" xfId="80" applyFont="1" applyFill="1" applyBorder="1" applyAlignment="1">
      <alignment horizontal="center" wrapText="1"/>
    </xf>
    <xf numFmtId="0" fontId="10" fillId="0" borderId="7" xfId="80" applyFont="1" applyFill="1" applyBorder="1" applyAlignment="1">
      <alignment horizontal="center" wrapText="1"/>
    </xf>
    <xf numFmtId="0" fontId="10" fillId="0" borderId="13" xfId="80" applyFont="1" applyFill="1" applyBorder="1" applyAlignment="1">
      <alignment horizontal="center" wrapText="1"/>
    </xf>
    <xf numFmtId="0" fontId="10" fillId="0" borderId="16" xfId="80" applyFont="1" applyFill="1" applyBorder="1" applyAlignment="1">
      <alignment horizontal="center" wrapText="1"/>
    </xf>
    <xf numFmtId="0" fontId="10" fillId="0" borderId="9" xfId="80" applyFont="1" applyFill="1" applyBorder="1" applyAlignment="1">
      <alignment horizontal="center" wrapText="1"/>
    </xf>
    <xf numFmtId="0" fontId="10" fillId="0" borderId="16" xfId="80" applyFont="1" applyFill="1" applyBorder="1" applyAlignment="1">
      <alignment horizontal="center"/>
    </xf>
    <xf numFmtId="0" fontId="10" fillId="0" borderId="9" xfId="80" applyFont="1" applyFill="1" applyBorder="1" applyAlignment="1">
      <alignment horizontal="center"/>
    </xf>
    <xf numFmtId="0" fontId="10" fillId="0" borderId="17" xfId="80" applyFont="1" applyFill="1" applyBorder="1" applyAlignment="1">
      <alignment horizontal="center" wrapText="1"/>
    </xf>
    <xf numFmtId="41" fontId="12" fillId="0" borderId="0" xfId="303" applyNumberFormat="1" applyFont="1" applyFill="1" applyBorder="1" applyAlignment="1">
      <alignment horizontal="center" vertical="center"/>
    </xf>
    <xf numFmtId="41" fontId="12" fillId="0" borderId="0" xfId="80" applyNumberFormat="1" applyFont="1" applyFill="1" applyBorder="1" applyAlignment="1">
      <alignment horizontal="center" vertical="center"/>
    </xf>
    <xf numFmtId="177" fontId="12" fillId="0" borderId="0" xfId="50" quotePrefix="1" applyFont="1" applyFill="1" applyBorder="1" applyAlignment="1">
      <alignment horizontal="center" vertical="center"/>
    </xf>
    <xf numFmtId="41" fontId="15" fillId="0" borderId="19" xfId="80" quotePrefix="1" applyNumberFormat="1" applyFont="1" applyFill="1" applyBorder="1" applyAlignment="1">
      <alignment horizontal="right" vertical="center"/>
    </xf>
    <xf numFmtId="41" fontId="15" fillId="0" borderId="20" xfId="303" applyNumberFormat="1" applyFont="1" applyFill="1" applyBorder="1" applyAlignment="1">
      <alignment horizontal="center" vertical="center"/>
    </xf>
    <xf numFmtId="41" fontId="15" fillId="0" borderId="20" xfId="303" applyNumberFormat="1" applyFont="1" applyFill="1" applyBorder="1" applyAlignment="1">
      <alignment horizontal="right" vertical="center"/>
    </xf>
    <xf numFmtId="41" fontId="15" fillId="0" borderId="19" xfId="303" applyNumberFormat="1" applyFont="1" applyFill="1" applyBorder="1" applyAlignment="1">
      <alignment horizontal="center" vertical="center"/>
    </xf>
    <xf numFmtId="41" fontId="15" fillId="0" borderId="20" xfId="80" applyNumberFormat="1" applyFont="1" applyFill="1" applyBorder="1" applyAlignment="1">
      <alignment horizontal="center" vertical="center"/>
    </xf>
    <xf numFmtId="3" fontId="10" fillId="0" borderId="0" xfId="80" applyNumberFormat="1" applyFont="1" applyFill="1" applyBorder="1" applyAlignment="1">
      <alignment horizontal="left" vertical="center"/>
    </xf>
    <xf numFmtId="0" fontId="10" fillId="0" borderId="0" xfId="80" applyFont="1" applyFill="1" applyAlignment="1">
      <alignment vertical="center"/>
    </xf>
    <xf numFmtId="0" fontId="46" fillId="0" borderId="0" xfId="80" applyFont="1" applyFill="1" applyAlignment="1">
      <alignment horizontal="left" vertical="center"/>
    </xf>
    <xf numFmtId="0" fontId="51" fillId="0" borderId="0" xfId="304" applyFont="1" applyFill="1" applyAlignment="1">
      <alignment vertical="center"/>
    </xf>
    <xf numFmtId="0" fontId="46" fillId="0" borderId="0" xfId="80" applyFont="1" applyFill="1" applyBorder="1" applyAlignment="1">
      <alignment horizontal="right" vertical="center"/>
    </xf>
    <xf numFmtId="0" fontId="51" fillId="0" borderId="0" xfId="304" applyFont="1" applyFill="1" applyBorder="1" applyAlignment="1">
      <alignment vertical="center"/>
    </xf>
    <xf numFmtId="0" fontId="5" fillId="0" borderId="0" xfId="304" applyFont="1" applyFill="1" applyBorder="1" applyAlignment="1">
      <alignment vertical="center"/>
    </xf>
    <xf numFmtId="0" fontId="6" fillId="0" borderId="0" xfId="304" applyFont="1" applyFill="1" applyBorder="1" applyAlignment="1">
      <alignment vertical="center"/>
    </xf>
    <xf numFmtId="0" fontId="10" fillId="0" borderId="0" xfId="304" applyFont="1" applyFill="1" applyBorder="1" applyAlignment="1"/>
    <xf numFmtId="0" fontId="10" fillId="0" borderId="0" xfId="304" applyFont="1" applyFill="1" applyBorder="1" applyAlignment="1">
      <alignment horizontal="right"/>
    </xf>
    <xf numFmtId="0" fontId="10" fillId="0" borderId="0" xfId="304" applyFont="1" applyFill="1" applyBorder="1" applyAlignment="1">
      <alignment vertical="center"/>
    </xf>
    <xf numFmtId="0" fontId="12" fillId="0" borderId="14" xfId="304" applyFont="1" applyFill="1" applyBorder="1" applyAlignment="1">
      <alignment horizontal="centerContinuous" vertical="center" wrapText="1"/>
    </xf>
    <xf numFmtId="0" fontId="12" fillId="0" borderId="0" xfId="304" applyFont="1" applyFill="1" applyBorder="1" applyAlignment="1">
      <alignment vertical="center"/>
    </xf>
    <xf numFmtId="0" fontId="12" fillId="0" borderId="16" xfId="304" applyFont="1" applyFill="1" applyBorder="1" applyAlignment="1">
      <alignment horizontal="centerContinuous"/>
    </xf>
    <xf numFmtId="0" fontId="12" fillId="0" borderId="16" xfId="304" applyFont="1" applyFill="1" applyBorder="1" applyAlignment="1">
      <alignment horizontal="centerContinuous" shrinkToFit="1"/>
    </xf>
    <xf numFmtId="0" fontId="12" fillId="0" borderId="16" xfId="304" applyFont="1" applyFill="1" applyBorder="1" applyAlignment="1">
      <alignment horizontal="centerContinuous" wrapText="1"/>
    </xf>
    <xf numFmtId="41" fontId="12" fillId="0" borderId="0" xfId="304" applyNumberFormat="1" applyFont="1" applyFill="1" applyBorder="1" applyAlignment="1">
      <alignment horizontal="center" vertical="center"/>
    </xf>
    <xf numFmtId="41" fontId="15" fillId="0" borderId="20" xfId="304" applyNumberFormat="1" applyFont="1" applyFill="1" applyBorder="1" applyAlignment="1">
      <alignment horizontal="center" vertical="center"/>
    </xf>
    <xf numFmtId="0" fontId="15" fillId="0" borderId="0" xfId="304" applyFont="1" applyFill="1" applyBorder="1" applyAlignment="1">
      <alignment vertical="center"/>
    </xf>
    <xf numFmtId="3" fontId="10" fillId="0" borderId="0" xfId="80" applyNumberFormat="1" applyFont="1" applyFill="1" applyBorder="1" applyAlignment="1">
      <alignment horizontal="left" vertical="center" wrapText="1"/>
    </xf>
    <xf numFmtId="0" fontId="10" fillId="0" borderId="0" xfId="304" applyFont="1" applyFill="1" applyAlignment="1">
      <alignment horizontal="center" vertical="center"/>
    </xf>
    <xf numFmtId="0" fontId="10" fillId="0" borderId="0" xfId="304" applyFont="1" applyFill="1" applyBorder="1" applyAlignment="1">
      <alignment horizontal="center" vertical="center"/>
    </xf>
    <xf numFmtId="177" fontId="10" fillId="0" borderId="0" xfId="79" applyFont="1" applyFill="1" applyBorder="1" applyAlignment="1">
      <alignment horizontal="left" vertical="center"/>
    </xf>
    <xf numFmtId="0" fontId="10" fillId="0" borderId="0" xfId="304" applyFont="1" applyFill="1" applyBorder="1" applyAlignment="1">
      <alignment horizontal="right" vertical="center"/>
    </xf>
    <xf numFmtId="3" fontId="42" fillId="0" borderId="0" xfId="80" applyNumberFormat="1" applyFont="1" applyFill="1" applyBorder="1" applyAlignment="1">
      <alignment horizontal="center" vertical="center"/>
    </xf>
    <xf numFmtId="0" fontId="49" fillId="0" borderId="0" xfId="304" applyFont="1" applyFill="1" applyAlignment="1">
      <alignment vertical="center"/>
    </xf>
    <xf numFmtId="0" fontId="49" fillId="0" borderId="0" xfId="304" applyFont="1" applyFill="1" applyBorder="1" applyAlignment="1">
      <alignment vertical="center"/>
    </xf>
    <xf numFmtId="0" fontId="10" fillId="0" borderId="13" xfId="304" applyFont="1" applyFill="1" applyBorder="1" applyAlignment="1">
      <alignment horizontal="center" wrapText="1"/>
    </xf>
    <xf numFmtId="0" fontId="10" fillId="0" borderId="13" xfId="304" applyFont="1" applyFill="1" applyBorder="1" applyAlignment="1">
      <alignment horizontal="center"/>
    </xf>
    <xf numFmtId="0" fontId="10" fillId="0" borderId="6" xfId="304" applyFont="1" applyFill="1" applyBorder="1" applyAlignment="1">
      <alignment horizontal="center" wrapText="1"/>
    </xf>
    <xf numFmtId="0" fontId="12" fillId="0" borderId="16" xfId="304" applyFont="1" applyFill="1" applyBorder="1" applyAlignment="1">
      <alignment horizontal="center" wrapText="1"/>
    </xf>
    <xf numFmtId="0" fontId="12" fillId="0" borderId="16" xfId="304" applyFont="1" applyFill="1" applyBorder="1" applyAlignment="1">
      <alignment horizontal="center"/>
    </xf>
    <xf numFmtId="41" fontId="12" fillId="0" borderId="0" xfId="304" applyNumberFormat="1" applyFont="1" applyFill="1" applyBorder="1" applyAlignment="1">
      <alignment horizontal="centerContinuous" vertical="center"/>
    </xf>
    <xf numFmtId="41" fontId="15" fillId="0" borderId="20" xfId="304" applyNumberFormat="1" applyFont="1" applyFill="1" applyBorder="1" applyAlignment="1">
      <alignment horizontal="centerContinuous" vertical="center"/>
    </xf>
    <xf numFmtId="0" fontId="12" fillId="0" borderId="19" xfId="80" quotePrefix="1" applyFont="1" applyFill="1" applyBorder="1" applyAlignment="1">
      <alignment horizontal="center" vertical="center" shrinkToFit="1"/>
    </xf>
    <xf numFmtId="41" fontId="12" fillId="0" borderId="0" xfId="604" applyNumberFormat="1" applyFont="1" applyFill="1" applyBorder="1" applyAlignment="1" applyProtection="1">
      <alignment horizontal="right" vertical="center"/>
      <protection locked="0"/>
    </xf>
    <xf numFmtId="41" fontId="15" fillId="0" borderId="0" xfId="604" applyNumberFormat="1" applyFont="1" applyFill="1" applyBorder="1" applyAlignment="1" applyProtection="1">
      <alignment horizontal="right" vertical="center"/>
      <protection locked="0"/>
    </xf>
    <xf numFmtId="41" fontId="12" fillId="0" borderId="20" xfId="604" applyNumberFormat="1" applyFont="1" applyFill="1" applyBorder="1" applyAlignment="1" applyProtection="1">
      <alignment horizontal="right" vertical="center"/>
      <protection locked="0"/>
    </xf>
    <xf numFmtId="41" fontId="12" fillId="0" borderId="20" xfId="604" quotePrefix="1" applyNumberFormat="1" applyFont="1" applyFill="1" applyBorder="1" applyAlignment="1" applyProtection="1">
      <alignment horizontal="right" vertical="center"/>
      <protection locked="0"/>
    </xf>
    <xf numFmtId="41" fontId="12" fillId="0" borderId="20" xfId="604" applyNumberFormat="1" applyFont="1" applyFill="1" applyBorder="1" applyAlignment="1" applyProtection="1">
      <alignment vertical="center"/>
      <protection locked="0"/>
    </xf>
    <xf numFmtId="176" fontId="12" fillId="5" borderId="18" xfId="75" applyNumberFormat="1" applyFont="1" applyFill="1" applyBorder="1" applyAlignment="1">
      <alignment horizontal="center" vertical="center"/>
    </xf>
    <xf numFmtId="176" fontId="12" fillId="5" borderId="6" xfId="75" applyNumberFormat="1" applyFont="1" applyFill="1" applyBorder="1" applyAlignment="1">
      <alignment horizontal="center" vertical="center"/>
    </xf>
    <xf numFmtId="41" fontId="12" fillId="0" borderId="19" xfId="77" applyNumberFormat="1" applyFont="1" applyFill="1" applyBorder="1" applyAlignment="1">
      <alignment horizontal="center" vertical="center"/>
    </xf>
    <xf numFmtId="41" fontId="12" fillId="0" borderId="7" xfId="77" applyNumberFormat="1" applyFont="1" applyFill="1" applyBorder="1" applyAlignment="1">
      <alignment horizontal="center" vertical="center"/>
    </xf>
    <xf numFmtId="41" fontId="12" fillId="0" borderId="20" xfId="77" applyNumberFormat="1" applyFont="1" applyFill="1" applyBorder="1" applyAlignment="1">
      <alignment horizontal="center" vertical="center"/>
    </xf>
    <xf numFmtId="0" fontId="17" fillId="0" borderId="0" xfId="77" applyFont="1" applyFill="1" applyBorder="1" applyAlignment="1">
      <alignment vertical="center"/>
    </xf>
    <xf numFmtId="0" fontId="12" fillId="0" borderId="0" xfId="77" applyFont="1" applyFill="1" applyBorder="1" applyAlignment="1">
      <alignment horizontal="center" vertical="center"/>
    </xf>
    <xf numFmtId="41" fontId="12" fillId="0" borderId="0" xfId="77" applyNumberFormat="1" applyFont="1" applyFill="1" applyBorder="1" applyAlignment="1">
      <alignment horizontal="right" vertical="center"/>
    </xf>
    <xf numFmtId="3" fontId="12" fillId="0" borderId="7" xfId="77" applyNumberFormat="1" applyFont="1" applyFill="1" applyBorder="1" applyAlignment="1">
      <alignment horizontal="center" vertical="center"/>
    </xf>
    <xf numFmtId="41" fontId="12" fillId="0" borderId="20" xfId="77" applyNumberFormat="1" applyFont="1" applyFill="1" applyBorder="1" applyAlignment="1">
      <alignment horizontal="right" vertical="center"/>
    </xf>
    <xf numFmtId="0" fontId="10" fillId="0" borderId="0" xfId="75" applyFont="1" applyFill="1" applyBorder="1" applyAlignment="1">
      <alignment vertical="center"/>
    </xf>
    <xf numFmtId="3" fontId="10" fillId="0" borderId="0" xfId="77" applyNumberFormat="1" applyFont="1" applyFill="1" applyBorder="1" applyAlignment="1">
      <alignment horizontal="distributed" vertical="center"/>
    </xf>
    <xf numFmtId="41" fontId="12" fillId="0" borderId="7" xfId="75" applyNumberFormat="1" applyFont="1" applyFill="1" applyBorder="1" applyAlignment="1">
      <alignment horizontal="center" vertical="center"/>
    </xf>
    <xf numFmtId="41" fontId="12" fillId="0" borderId="0" xfId="75" applyNumberFormat="1" applyFont="1" applyFill="1" applyBorder="1" applyAlignment="1">
      <alignment horizontal="right" vertical="center"/>
    </xf>
    <xf numFmtId="41" fontId="12" fillId="0" borderId="20" xfId="75" applyNumberFormat="1" applyFont="1" applyFill="1" applyBorder="1" applyAlignment="1">
      <alignment horizontal="center" vertical="center"/>
    </xf>
    <xf numFmtId="41" fontId="138" fillId="0" borderId="0" xfId="75" applyNumberFormat="1" applyFont="1" applyFill="1" applyBorder="1" applyAlignment="1">
      <alignment horizontal="center" vertical="center"/>
    </xf>
    <xf numFmtId="41" fontId="12" fillId="0" borderId="0" xfId="75" applyNumberFormat="1" applyFont="1" applyFill="1" applyBorder="1" applyAlignment="1">
      <alignment horizontal="center" vertical="center"/>
    </xf>
    <xf numFmtId="41" fontId="15" fillId="0" borderId="0" xfId="75" applyNumberFormat="1" applyFont="1" applyFill="1" applyBorder="1" applyAlignment="1">
      <alignment horizontal="center" vertical="center"/>
    </xf>
    <xf numFmtId="176" fontId="12" fillId="0" borderId="6" xfId="75" applyNumberFormat="1" applyFont="1" applyFill="1" applyBorder="1" applyAlignment="1">
      <alignment horizontal="center" vertical="center"/>
    </xf>
    <xf numFmtId="41" fontId="12" fillId="5" borderId="0" xfId="75" applyNumberFormat="1" applyFont="1" applyFill="1" applyBorder="1" applyAlignment="1">
      <alignment horizontal="center" vertical="center"/>
    </xf>
    <xf numFmtId="41" fontId="12" fillId="5" borderId="20" xfId="75" applyNumberFormat="1" applyFont="1" applyFill="1" applyBorder="1" applyAlignment="1">
      <alignment horizontal="center" vertical="center"/>
    </xf>
    <xf numFmtId="41" fontId="138" fillId="5" borderId="0" xfId="75" applyNumberFormat="1" applyFont="1" applyFill="1" applyBorder="1" applyAlignment="1">
      <alignment horizontal="center" vertical="center"/>
    </xf>
    <xf numFmtId="41" fontId="15" fillId="0" borderId="20" xfId="76" applyNumberFormat="1" applyFont="1" applyFill="1" applyBorder="1" applyAlignment="1">
      <alignment horizontal="center" vertical="center"/>
    </xf>
    <xf numFmtId="41" fontId="47" fillId="0" borderId="20" xfId="64" applyNumberFormat="1" applyFont="1" applyBorder="1" applyAlignment="1">
      <alignment horizontal="center" vertical="center"/>
    </xf>
    <xf numFmtId="41" fontId="15" fillId="0" borderId="20" xfId="76" applyNumberFormat="1" applyFont="1" applyFill="1" applyBorder="1" applyAlignment="1">
      <alignment horizontal="center" vertical="center"/>
    </xf>
    <xf numFmtId="41" fontId="15" fillId="0" borderId="20" xfId="76" applyNumberFormat="1" applyFont="1" applyFill="1" applyBorder="1" applyAlignment="1">
      <alignment vertical="center"/>
    </xf>
    <xf numFmtId="41" fontId="15" fillId="0" borderId="20" xfId="76" applyNumberFormat="1" applyFont="1" applyFill="1" applyBorder="1" applyAlignment="1">
      <alignment horizontal="center" vertical="center"/>
    </xf>
    <xf numFmtId="41" fontId="15" fillId="0" borderId="20" xfId="47" applyNumberFormat="1" applyFont="1" applyFill="1" applyBorder="1" applyAlignment="1">
      <alignment horizontal="center" vertical="center"/>
    </xf>
    <xf numFmtId="41" fontId="12" fillId="6" borderId="7" xfId="3" applyNumberFormat="1" applyFont="1" applyFill="1" applyBorder="1" applyAlignment="1">
      <alignment horizontal="center" vertical="center"/>
    </xf>
    <xf numFmtId="41" fontId="12" fillId="6" borderId="0" xfId="3" applyNumberFormat="1" applyFont="1" applyFill="1" applyBorder="1" applyAlignment="1">
      <alignment horizontal="center" vertical="center"/>
    </xf>
    <xf numFmtId="41" fontId="12" fillId="6" borderId="6" xfId="3" applyNumberFormat="1" applyFont="1" applyFill="1" applyBorder="1" applyAlignment="1">
      <alignment horizontal="center" vertical="center"/>
    </xf>
    <xf numFmtId="41" fontId="12" fillId="0" borderId="0" xfId="77" applyNumberFormat="1" applyFont="1" applyFill="1" applyBorder="1" applyAlignment="1">
      <alignment horizontal="center" vertical="center"/>
    </xf>
    <xf numFmtId="41" fontId="12" fillId="0" borderId="0" xfId="77" applyNumberFormat="1" applyFont="1" applyFill="1" applyBorder="1" applyAlignment="1">
      <alignment vertical="center"/>
    </xf>
    <xf numFmtId="41" fontId="12" fillId="0" borderId="0" xfId="80" applyNumberFormat="1" applyFont="1" applyFill="1" applyBorder="1" applyAlignment="1">
      <alignment horizontal="right" vertical="center"/>
    </xf>
    <xf numFmtId="41" fontId="12" fillId="0" borderId="20" xfId="80" applyNumberFormat="1" applyFont="1" applyFill="1" applyBorder="1" applyAlignment="1">
      <alignment horizontal="right" vertical="center"/>
    </xf>
    <xf numFmtId="41" fontId="12" fillId="0" borderId="0" xfId="80" applyNumberFormat="1" applyFont="1" applyFill="1" applyBorder="1" applyAlignment="1">
      <alignment horizontal="right" vertical="center"/>
    </xf>
    <xf numFmtId="41" fontId="12" fillId="0" borderId="20" xfId="80" applyNumberFormat="1" applyFont="1" applyFill="1" applyBorder="1" applyAlignment="1">
      <alignment horizontal="right" vertical="center"/>
    </xf>
    <xf numFmtId="41" fontId="12" fillId="0" borderId="0" xfId="80" applyNumberFormat="1" applyFont="1" applyFill="1" applyBorder="1" applyAlignment="1">
      <alignment horizontal="right" vertical="center"/>
    </xf>
    <xf numFmtId="41" fontId="12" fillId="0" borderId="20" xfId="80" applyNumberFormat="1" applyFont="1" applyFill="1" applyBorder="1" applyAlignment="1">
      <alignment horizontal="right" vertical="center"/>
    </xf>
    <xf numFmtId="41" fontId="15" fillId="0" borderId="20" xfId="81" applyNumberFormat="1" applyFont="1" applyFill="1" applyBorder="1" applyAlignment="1">
      <alignment horizontal="center" vertical="center"/>
    </xf>
    <xf numFmtId="41" fontId="15" fillId="0" borderId="20" xfId="81" applyNumberFormat="1" applyFont="1" applyFill="1" applyBorder="1" applyAlignment="1">
      <alignment horizontal="right" vertical="center"/>
    </xf>
    <xf numFmtId="3" fontId="12" fillId="5" borderId="6" xfId="77" applyNumberFormat="1" applyFont="1" applyFill="1" applyBorder="1" applyAlignment="1">
      <alignment horizontal="center" vertical="center"/>
    </xf>
    <xf numFmtId="41" fontId="12" fillId="5" borderId="0" xfId="77" quotePrefix="1" applyNumberFormat="1" applyFont="1" applyFill="1" applyBorder="1" applyAlignment="1">
      <alignment horizontal="center" vertical="center"/>
    </xf>
    <xf numFmtId="41" fontId="12" fillId="5" borderId="0" xfId="77" applyNumberFormat="1" applyFont="1" applyFill="1" applyBorder="1" applyAlignment="1">
      <alignment horizontal="center" vertical="center"/>
    </xf>
    <xf numFmtId="3" fontId="12" fillId="5" borderId="7" xfId="77" applyNumberFormat="1" applyFont="1" applyFill="1" applyBorder="1" applyAlignment="1">
      <alignment horizontal="center" vertical="center"/>
    </xf>
    <xf numFmtId="3" fontId="12" fillId="0" borderId="0" xfId="77" applyNumberFormat="1" applyFont="1" applyFill="1" applyBorder="1" applyAlignment="1">
      <alignment horizontal="left" vertical="center"/>
    </xf>
    <xf numFmtId="3" fontId="10" fillId="0" borderId="13" xfId="77" applyNumberFormat="1" applyFont="1" applyFill="1" applyBorder="1" applyAlignment="1">
      <alignment horizontal="center" vertical="center"/>
    </xf>
    <xf numFmtId="3" fontId="10" fillId="0" borderId="16" xfId="77" applyNumberFormat="1" applyFont="1" applyFill="1" applyBorder="1" applyAlignment="1">
      <alignment horizontal="center" vertical="center"/>
    </xf>
    <xf numFmtId="3" fontId="10" fillId="0" borderId="7" xfId="77" applyNumberFormat="1" applyFont="1" applyFill="1" applyBorder="1" applyAlignment="1">
      <alignment horizontal="center" vertical="center"/>
    </xf>
    <xf numFmtId="3" fontId="10" fillId="0" borderId="3" xfId="77" applyNumberFormat="1" applyFont="1" applyFill="1" applyBorder="1" applyAlignment="1">
      <alignment horizontal="center" vertical="center"/>
    </xf>
    <xf numFmtId="0" fontId="10" fillId="0" borderId="7" xfId="77" applyFont="1" applyFill="1" applyBorder="1" applyAlignment="1">
      <alignment horizontal="center" vertical="center" shrinkToFit="1"/>
    </xf>
    <xf numFmtId="3" fontId="10" fillId="0" borderId="0" xfId="77" applyNumberFormat="1" applyFont="1" applyFill="1" applyBorder="1" applyAlignment="1">
      <alignment horizontal="center" vertical="center"/>
    </xf>
    <xf numFmtId="0" fontId="12" fillId="0" borderId="17" xfId="77" applyFont="1" applyFill="1" applyBorder="1" applyAlignment="1">
      <alignment horizontal="center" vertical="center" wrapText="1"/>
    </xf>
    <xf numFmtId="0" fontId="12" fillId="0" borderId="16" xfId="77" applyFont="1" applyFill="1" applyBorder="1" applyAlignment="1">
      <alignment horizontal="center" wrapText="1"/>
    </xf>
    <xf numFmtId="3" fontId="12" fillId="0" borderId="0" xfId="77" applyNumberFormat="1" applyFont="1" applyFill="1" applyBorder="1" applyAlignment="1">
      <alignment horizontal="right" vertical="center"/>
    </xf>
    <xf numFmtId="0" fontId="10" fillId="0" borderId="20" xfId="77" applyFont="1" applyFill="1" applyBorder="1" applyAlignment="1">
      <alignment horizontal="right" vertical="center"/>
    </xf>
    <xf numFmtId="0" fontId="10" fillId="0" borderId="4" xfId="77" applyFont="1" applyFill="1" applyBorder="1" applyAlignment="1">
      <alignment horizontal="center" vertical="center" wrapText="1"/>
    </xf>
    <xf numFmtId="3" fontId="10" fillId="0" borderId="0" xfId="77" applyNumberFormat="1" applyFont="1" applyFill="1" applyBorder="1" applyAlignment="1">
      <alignment horizontal="left" vertical="center"/>
    </xf>
    <xf numFmtId="0" fontId="10" fillId="0" borderId="0" xfId="77" applyFont="1" applyFill="1" applyBorder="1" applyAlignment="1">
      <alignment horizontal="right" vertical="center"/>
    </xf>
    <xf numFmtId="0" fontId="10" fillId="0" borderId="3" xfId="77" applyFont="1" applyFill="1" applyBorder="1" applyAlignment="1">
      <alignment horizontal="center" vertical="center" wrapText="1"/>
    </xf>
    <xf numFmtId="0" fontId="10" fillId="0" borderId="13" xfId="77" applyFont="1" applyFill="1" applyBorder="1" applyAlignment="1">
      <alignment horizontal="center" vertical="center"/>
    </xf>
    <xf numFmtId="0" fontId="10" fillId="0" borderId="0" xfId="75" applyFont="1" applyFill="1" applyBorder="1" applyAlignment="1">
      <alignment horizontal="left" vertical="center"/>
    </xf>
    <xf numFmtId="0" fontId="6" fillId="0" borderId="0" xfId="75" applyFont="1" applyFill="1" applyBorder="1" applyAlignment="1">
      <alignment horizontal="center" vertical="center"/>
    </xf>
    <xf numFmtId="0" fontId="10" fillId="0" borderId="4" xfId="75" applyFont="1" applyFill="1" applyBorder="1" applyAlignment="1">
      <alignment horizontal="center" vertical="center" wrapText="1"/>
    </xf>
    <xf numFmtId="3" fontId="10" fillId="0" borderId="5" xfId="77" applyNumberFormat="1" applyFont="1" applyFill="1" applyBorder="1" applyAlignment="1">
      <alignment horizontal="center" vertical="center"/>
    </xf>
    <xf numFmtId="3" fontId="10" fillId="0" borderId="14" xfId="77" applyNumberFormat="1" applyFont="1" applyFill="1" applyBorder="1" applyAlignment="1">
      <alignment horizontal="center" vertical="center"/>
    </xf>
    <xf numFmtId="3" fontId="10" fillId="0" borderId="6" xfId="77" applyNumberFormat="1" applyFont="1" applyFill="1" applyBorder="1" applyAlignment="1">
      <alignment horizontal="center" vertical="center"/>
    </xf>
    <xf numFmtId="3" fontId="10" fillId="0" borderId="9" xfId="77" applyNumberFormat="1" applyFont="1" applyFill="1" applyBorder="1" applyAlignment="1">
      <alignment horizontal="centerContinuous" vertical="center"/>
    </xf>
    <xf numFmtId="0" fontId="140" fillId="0" borderId="0" xfId="77" applyFont="1" applyFill="1" applyAlignment="1">
      <alignment horizontal="distributed" vertical="center"/>
    </xf>
    <xf numFmtId="41" fontId="138" fillId="5" borderId="7" xfId="75" applyNumberFormat="1" applyFont="1" applyFill="1" applyBorder="1" applyAlignment="1">
      <alignment horizontal="center" vertical="center"/>
    </xf>
    <xf numFmtId="41" fontId="138" fillId="5" borderId="0" xfId="75" applyNumberFormat="1" applyFont="1" applyFill="1" applyBorder="1" applyAlignment="1">
      <alignment horizontal="right" vertical="center"/>
    </xf>
    <xf numFmtId="41" fontId="138" fillId="5" borderId="6" xfId="75" applyNumberFormat="1" applyFont="1" applyFill="1" applyBorder="1" applyAlignment="1">
      <alignment horizontal="right" vertical="center"/>
    </xf>
    <xf numFmtId="3" fontId="138" fillId="0" borderId="7" xfId="77" applyNumberFormat="1" applyFont="1" applyFill="1" applyBorder="1" applyAlignment="1">
      <alignment horizontal="center" vertical="center"/>
    </xf>
    <xf numFmtId="0" fontId="140" fillId="0" borderId="0" xfId="77" applyFont="1" applyFill="1" applyBorder="1" applyAlignment="1">
      <alignment horizontal="distributed" vertical="center"/>
    </xf>
    <xf numFmtId="3" fontId="138" fillId="0" borderId="0" xfId="77" applyNumberFormat="1" applyFont="1" applyFill="1" applyBorder="1" applyAlignment="1">
      <alignment horizontal="right" vertical="center"/>
    </xf>
    <xf numFmtId="0" fontId="140" fillId="0" borderId="0" xfId="75" applyFont="1" applyFill="1" applyBorder="1" applyAlignment="1">
      <alignment vertical="center"/>
    </xf>
    <xf numFmtId="3" fontId="141" fillId="0" borderId="0" xfId="64" applyNumberFormat="1" applyFont="1" applyFill="1" applyAlignment="1">
      <alignment vertical="center"/>
    </xf>
    <xf numFmtId="41" fontId="12" fillId="0" borderId="19" xfId="81" applyNumberFormat="1" applyFont="1" applyFill="1" applyBorder="1" applyAlignment="1">
      <alignment horizontal="center" vertical="center"/>
    </xf>
    <xf numFmtId="3" fontId="12" fillId="0" borderId="18" xfId="78" applyNumberFormat="1" applyFont="1" applyFill="1" applyBorder="1" applyAlignment="1">
      <alignment horizontal="center" vertical="center" wrapText="1"/>
    </xf>
    <xf numFmtId="3" fontId="41" fillId="0" borderId="19" xfId="78" applyNumberFormat="1" applyFont="1" applyFill="1" applyBorder="1" applyAlignment="1">
      <alignment horizontal="center" vertical="center" wrapText="1"/>
    </xf>
    <xf numFmtId="0" fontId="10" fillId="0" borderId="0" xfId="1" applyFont="1" applyFill="1" applyBorder="1" applyAlignment="1" applyProtection="1">
      <alignment horizontal="left" vertical="center"/>
    </xf>
    <xf numFmtId="0" fontId="6" fillId="0" borderId="0" xfId="1" applyFont="1" applyFill="1" applyAlignment="1" applyProtection="1">
      <alignment horizontal="center" vertical="center"/>
    </xf>
    <xf numFmtId="3" fontId="6" fillId="0" borderId="0" xfId="1" applyNumberFormat="1" applyFont="1" applyFill="1" applyAlignment="1" applyProtection="1">
      <alignment horizontal="center" vertical="center"/>
    </xf>
    <xf numFmtId="0" fontId="10" fillId="0" borderId="2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/>
    </xf>
    <xf numFmtId="0" fontId="10" fillId="0" borderId="9" xfId="1" applyFont="1" applyFill="1" applyBorder="1" applyAlignment="1" applyProtection="1">
      <alignment horizontal="center" vertical="center"/>
    </xf>
    <xf numFmtId="0" fontId="10" fillId="0" borderId="3" xfId="1" applyFont="1" applyFill="1" applyBorder="1" applyAlignment="1" applyProtection="1">
      <alignment horizontal="center" vertical="center"/>
    </xf>
    <xf numFmtId="0" fontId="10" fillId="0" borderId="4" xfId="1" applyFont="1" applyFill="1" applyBorder="1" applyAlignment="1" applyProtection="1">
      <alignment horizontal="center" vertical="center"/>
    </xf>
    <xf numFmtId="0" fontId="10" fillId="0" borderId="2" xfId="1" applyFont="1" applyFill="1" applyBorder="1" applyAlignment="1" applyProtection="1">
      <alignment horizontal="center" vertical="center"/>
    </xf>
    <xf numFmtId="0" fontId="10" fillId="0" borderId="3" xfId="1" applyFont="1" applyFill="1" applyBorder="1" applyAlignment="1" applyProtection="1">
      <alignment horizontal="center" vertical="center" wrapText="1"/>
    </xf>
    <xf numFmtId="0" fontId="10" fillId="0" borderId="7" xfId="1" applyFont="1" applyFill="1" applyBorder="1" applyAlignment="1" applyProtection="1">
      <alignment horizontal="center" vertical="center"/>
    </xf>
    <xf numFmtId="0" fontId="10" fillId="0" borderId="8" xfId="1" applyFont="1" applyFill="1" applyBorder="1" applyAlignment="1" applyProtection="1">
      <alignment horizontal="center" vertical="center"/>
    </xf>
    <xf numFmtId="0" fontId="10" fillId="0" borderId="4" xfId="1" applyFont="1" applyFill="1" applyBorder="1" applyAlignment="1" applyProtection="1">
      <alignment horizontal="center" vertical="center" wrapText="1"/>
    </xf>
    <xf numFmtId="0" fontId="10" fillId="0" borderId="5" xfId="1" applyFont="1" applyFill="1" applyBorder="1" applyAlignment="1" applyProtection="1">
      <alignment horizontal="center" vertical="center" wrapText="1"/>
    </xf>
    <xf numFmtId="0" fontId="10" fillId="0" borderId="13" xfId="1" applyFont="1" applyFill="1" applyBorder="1" applyAlignment="1" applyProtection="1">
      <alignment horizontal="center" vertical="center"/>
    </xf>
    <xf numFmtId="0" fontId="10" fillId="0" borderId="16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0" fillId="0" borderId="7" xfId="1" applyFont="1" applyFill="1" applyBorder="1" applyAlignment="1" applyProtection="1">
      <alignment horizontal="center"/>
    </xf>
    <xf numFmtId="0" fontId="10" fillId="0" borderId="8" xfId="1" applyFont="1" applyFill="1" applyBorder="1" applyAlignment="1" applyProtection="1">
      <alignment horizontal="center"/>
    </xf>
    <xf numFmtId="0" fontId="10" fillId="0" borderId="9" xfId="1" applyFont="1" applyFill="1" applyBorder="1" applyAlignment="1" applyProtection="1">
      <alignment horizontal="center"/>
    </xf>
    <xf numFmtId="0" fontId="10" fillId="0" borderId="10" xfId="1" applyFont="1" applyFill="1" applyBorder="1" applyAlignment="1" applyProtection="1">
      <alignment horizontal="center" vertical="center" wrapText="1"/>
    </xf>
    <xf numFmtId="0" fontId="10" fillId="0" borderId="11" xfId="1" applyFont="1" applyFill="1" applyBorder="1" applyAlignment="1" applyProtection="1">
      <alignment horizontal="center" vertical="center"/>
    </xf>
    <xf numFmtId="0" fontId="10" fillId="0" borderId="12" xfId="1" applyFont="1" applyFill="1" applyBorder="1" applyAlignment="1" applyProtection="1">
      <alignment horizontal="center" vertical="center"/>
    </xf>
    <xf numFmtId="0" fontId="12" fillId="0" borderId="13" xfId="1" applyFont="1" applyFill="1" applyBorder="1" applyAlignment="1" applyProtection="1">
      <alignment horizontal="center" vertical="center" wrapText="1"/>
    </xf>
    <xf numFmtId="0" fontId="12" fillId="0" borderId="16" xfId="1" applyFont="1" applyFill="1" applyBorder="1" applyAlignment="1" applyProtection="1">
      <alignment horizontal="center" vertical="center"/>
    </xf>
    <xf numFmtId="0" fontId="10" fillId="0" borderId="7" xfId="1" applyFont="1" applyFill="1" applyBorder="1" applyAlignment="1" applyProtection="1">
      <alignment horizontal="center" wrapText="1"/>
    </xf>
    <xf numFmtId="0" fontId="10" fillId="0" borderId="17" xfId="1" applyFont="1" applyFill="1" applyBorder="1" applyAlignment="1" applyProtection="1">
      <alignment horizontal="center"/>
    </xf>
    <xf numFmtId="41" fontId="12" fillId="0" borderId="4" xfId="77" applyNumberFormat="1" applyFont="1" applyFill="1" applyBorder="1" applyAlignment="1">
      <alignment horizontal="right" vertical="center"/>
    </xf>
    <xf numFmtId="3" fontId="12" fillId="0" borderId="0" xfId="77" applyNumberFormat="1" applyFont="1" applyFill="1" applyBorder="1" applyAlignment="1">
      <alignment horizontal="left" vertical="center"/>
    </xf>
    <xf numFmtId="41" fontId="12" fillId="0" borderId="0" xfId="77" applyNumberFormat="1" applyFont="1" applyFill="1" applyBorder="1" applyAlignment="1">
      <alignment horizontal="right" vertical="center"/>
    </xf>
    <xf numFmtId="0" fontId="12" fillId="0" borderId="3" xfId="77" applyFont="1" applyFill="1" applyBorder="1" applyAlignment="1">
      <alignment horizontal="center" vertical="center" wrapText="1" shrinkToFit="1"/>
    </xf>
    <xf numFmtId="0" fontId="10" fillId="0" borderId="7" xfId="77" applyFont="1" applyFill="1" applyBorder="1" applyAlignment="1">
      <alignment horizontal="center" vertical="center" shrinkToFit="1"/>
    </xf>
    <xf numFmtId="0" fontId="10" fillId="0" borderId="17" xfId="77" applyFont="1" applyFill="1" applyBorder="1" applyAlignment="1">
      <alignment horizontal="center" vertical="center" shrinkToFit="1"/>
    </xf>
    <xf numFmtId="3" fontId="10" fillId="0" borderId="7" xfId="77" applyNumberFormat="1" applyFont="1" applyFill="1" applyBorder="1" applyAlignment="1">
      <alignment horizontal="center" vertical="center"/>
    </xf>
    <xf numFmtId="3" fontId="10" fillId="0" borderId="8" xfId="77" applyNumberFormat="1" applyFont="1" applyFill="1" applyBorder="1" applyAlignment="1">
      <alignment horizontal="center" vertical="center"/>
    </xf>
    <xf numFmtId="3" fontId="10" fillId="0" borderId="9" xfId="77" applyNumberFormat="1" applyFont="1" applyFill="1" applyBorder="1" applyAlignment="1">
      <alignment horizontal="center" vertical="center"/>
    </xf>
    <xf numFmtId="3" fontId="10" fillId="0" borderId="0" xfId="77" applyNumberFormat="1" applyFont="1" applyFill="1" applyBorder="1" applyAlignment="1">
      <alignment horizontal="center" vertical="center"/>
    </xf>
    <xf numFmtId="3" fontId="10" fillId="0" borderId="6" xfId="77" applyNumberFormat="1" applyFont="1" applyFill="1" applyBorder="1" applyAlignment="1">
      <alignment horizontal="center" vertical="center"/>
    </xf>
    <xf numFmtId="3" fontId="10" fillId="0" borderId="13" xfId="77" applyNumberFormat="1" applyFont="1" applyFill="1" applyBorder="1" applyAlignment="1">
      <alignment horizontal="center" vertical="center"/>
    </xf>
    <xf numFmtId="3" fontId="10" fillId="0" borderId="16" xfId="77" applyNumberFormat="1" applyFont="1" applyFill="1" applyBorder="1" applyAlignment="1">
      <alignment horizontal="center" vertical="center"/>
    </xf>
    <xf numFmtId="3" fontId="6" fillId="0" borderId="0" xfId="77" applyNumberFormat="1" applyFont="1" applyFill="1" applyBorder="1" applyAlignment="1">
      <alignment horizontal="center" vertical="center"/>
    </xf>
    <xf numFmtId="0" fontId="10" fillId="0" borderId="2" xfId="77" applyFont="1" applyFill="1" applyBorder="1" applyAlignment="1">
      <alignment horizontal="center" vertical="center" wrapText="1"/>
    </xf>
    <xf numFmtId="0" fontId="10" fillId="0" borderId="6" xfId="77" applyFont="1" applyFill="1" applyBorder="1" applyAlignment="1">
      <alignment horizontal="center" vertical="center"/>
    </xf>
    <xf numFmtId="0" fontId="10" fillId="0" borderId="9" xfId="77" applyFont="1" applyFill="1" applyBorder="1" applyAlignment="1">
      <alignment horizontal="center" vertical="center"/>
    </xf>
    <xf numFmtId="3" fontId="10" fillId="0" borderId="3" xfId="77" applyNumberFormat="1" applyFont="1" applyFill="1" applyBorder="1" applyAlignment="1">
      <alignment horizontal="center" vertical="center"/>
    </xf>
    <xf numFmtId="3" fontId="10" fillId="0" borderId="4" xfId="77" applyNumberFormat="1" applyFont="1" applyFill="1" applyBorder="1" applyAlignment="1">
      <alignment horizontal="center" vertical="center"/>
    </xf>
    <xf numFmtId="3" fontId="10" fillId="0" borderId="2" xfId="77" applyNumberFormat="1" applyFont="1" applyFill="1" applyBorder="1" applyAlignment="1">
      <alignment horizontal="center" vertical="center"/>
    </xf>
    <xf numFmtId="0" fontId="12" fillId="0" borderId="17" xfId="77" applyFont="1" applyFill="1" applyBorder="1" applyAlignment="1">
      <alignment horizontal="center" vertical="center" wrapText="1"/>
    </xf>
    <xf numFmtId="0" fontId="12" fillId="0" borderId="9" xfId="77" applyFont="1" applyFill="1" applyBorder="1" applyAlignment="1">
      <alignment horizontal="center" vertical="center" wrapText="1"/>
    </xf>
    <xf numFmtId="0" fontId="12" fillId="0" borderId="13" xfId="77" applyFont="1" applyFill="1" applyBorder="1" applyAlignment="1">
      <alignment horizontal="center" wrapText="1"/>
    </xf>
    <xf numFmtId="0" fontId="12" fillId="0" borderId="16" xfId="77" applyFont="1" applyFill="1" applyBorder="1" applyAlignment="1">
      <alignment horizontal="center" wrapText="1"/>
    </xf>
    <xf numFmtId="3" fontId="12" fillId="0" borderId="0" xfId="77" applyNumberFormat="1" applyFont="1" applyFill="1" applyBorder="1" applyAlignment="1">
      <alignment horizontal="right" vertical="center"/>
    </xf>
    <xf numFmtId="3" fontId="6" fillId="0" borderId="0" xfId="77" applyNumberFormat="1" applyFont="1" applyFill="1" applyAlignment="1">
      <alignment horizontal="center" vertical="center"/>
    </xf>
    <xf numFmtId="0" fontId="10" fillId="0" borderId="20" xfId="77" applyFont="1" applyFill="1" applyBorder="1" applyAlignment="1">
      <alignment horizontal="right" vertical="center"/>
    </xf>
    <xf numFmtId="0" fontId="10" fillId="0" borderId="3" xfId="77" applyFont="1" applyFill="1" applyBorder="1" applyAlignment="1">
      <alignment horizontal="center" vertical="center"/>
    </xf>
    <xf numFmtId="0" fontId="10" fillId="0" borderId="2" xfId="77" applyFont="1" applyFill="1" applyBorder="1" applyAlignment="1">
      <alignment horizontal="center" vertical="center"/>
    </xf>
    <xf numFmtId="0" fontId="10" fillId="0" borderId="4" xfId="77" applyFont="1" applyFill="1" applyBorder="1" applyAlignment="1">
      <alignment horizontal="center" vertical="center" wrapText="1"/>
    </xf>
    <xf numFmtId="0" fontId="10" fillId="0" borderId="8" xfId="77" applyFont="1" applyFill="1" applyBorder="1" applyAlignment="1">
      <alignment horizontal="center" vertical="center"/>
    </xf>
    <xf numFmtId="0" fontId="10" fillId="0" borderId="5" xfId="77" applyNumberFormat="1" applyFont="1" applyFill="1" applyBorder="1" applyAlignment="1">
      <alignment horizontal="center" vertical="center" wrapText="1"/>
    </xf>
    <xf numFmtId="0" fontId="10" fillId="0" borderId="13" xfId="77" applyNumberFormat="1" applyFont="1" applyFill="1" applyBorder="1" applyAlignment="1">
      <alignment horizontal="center" vertical="center" wrapText="1"/>
    </xf>
    <xf numFmtId="0" fontId="10" fillId="0" borderId="5" xfId="77" applyFont="1" applyFill="1" applyBorder="1" applyAlignment="1">
      <alignment horizontal="center" vertical="center" wrapText="1"/>
    </xf>
    <xf numFmtId="0" fontId="10" fillId="0" borderId="13" xfId="77" applyFont="1" applyFill="1" applyBorder="1" applyAlignment="1">
      <alignment horizontal="center" vertical="center" wrapText="1"/>
    </xf>
    <xf numFmtId="0" fontId="10" fillId="0" borderId="3" xfId="77" applyFont="1" applyFill="1" applyBorder="1" applyAlignment="1">
      <alignment horizontal="center" vertical="center" wrapText="1" shrinkToFit="1"/>
    </xf>
    <xf numFmtId="0" fontId="10" fillId="0" borderId="16" xfId="77" applyFont="1" applyFill="1" applyBorder="1" applyAlignment="1">
      <alignment horizontal="center" vertical="center" wrapText="1"/>
    </xf>
    <xf numFmtId="3" fontId="10" fillId="0" borderId="0" xfId="77" applyNumberFormat="1" applyFont="1" applyFill="1" applyBorder="1" applyAlignment="1">
      <alignment horizontal="left" vertical="center"/>
    </xf>
    <xf numFmtId="0" fontId="10" fillId="0" borderId="0" xfId="77" applyFont="1" applyFill="1" applyBorder="1" applyAlignment="1">
      <alignment horizontal="right" vertical="center"/>
    </xf>
    <xf numFmtId="0" fontId="10" fillId="0" borderId="3" xfId="77" applyFont="1" applyFill="1" applyBorder="1" applyAlignment="1">
      <alignment horizontal="center" vertical="center" wrapText="1"/>
    </xf>
    <xf numFmtId="0" fontId="10" fillId="0" borderId="17" xfId="77" applyFont="1" applyFill="1" applyBorder="1" applyAlignment="1">
      <alignment horizontal="center" vertical="center"/>
    </xf>
    <xf numFmtId="0" fontId="10" fillId="0" borderId="0" xfId="77" applyFont="1" applyFill="1" applyBorder="1" applyAlignment="1">
      <alignment horizontal="left" vertical="center"/>
    </xf>
    <xf numFmtId="0" fontId="10" fillId="0" borderId="13" xfId="77" applyFont="1" applyFill="1" applyBorder="1" applyAlignment="1">
      <alignment horizontal="center" vertical="center"/>
    </xf>
    <xf numFmtId="0" fontId="10" fillId="0" borderId="16" xfId="77" applyFont="1" applyFill="1" applyBorder="1" applyAlignment="1">
      <alignment horizontal="center" vertical="center"/>
    </xf>
    <xf numFmtId="0" fontId="10" fillId="0" borderId="26" xfId="77" applyFont="1" applyFill="1" applyBorder="1" applyAlignment="1">
      <alignment horizontal="center" vertical="center" wrapText="1"/>
    </xf>
    <xf numFmtId="3" fontId="12" fillId="0" borderId="0" xfId="3" applyNumberFormat="1" applyFont="1" applyFill="1" applyBorder="1" applyAlignment="1">
      <alignment horizontal="left" vertical="center"/>
    </xf>
    <xf numFmtId="3" fontId="6" fillId="0" borderId="0" xfId="3" applyNumberFormat="1" applyFont="1" applyFill="1" applyAlignment="1">
      <alignment horizontal="center" vertical="center"/>
    </xf>
    <xf numFmtId="0" fontId="10" fillId="0" borderId="0" xfId="3" applyFont="1" applyFill="1" applyBorder="1" applyAlignment="1">
      <alignment horizontal="right" vertical="center"/>
    </xf>
    <xf numFmtId="0" fontId="12" fillId="0" borderId="2" xfId="3" applyFont="1" applyFill="1" applyBorder="1" applyAlignment="1">
      <alignment horizontal="center" vertical="center" wrapText="1"/>
    </xf>
    <xf numFmtId="0" fontId="12" fillId="0" borderId="6" xfId="3" applyFont="1" applyFill="1" applyBorder="1" applyAlignment="1">
      <alignment horizontal="center" vertical="center"/>
    </xf>
    <xf numFmtId="0" fontId="12" fillId="0" borderId="9" xfId="3" applyFont="1" applyFill="1" applyBorder="1" applyAlignment="1">
      <alignment horizontal="center" vertical="center"/>
    </xf>
    <xf numFmtId="0" fontId="12" fillId="0" borderId="4" xfId="3" applyFont="1" applyFill="1" applyBorder="1" applyAlignment="1">
      <alignment horizontal="center" vertical="center" wrapText="1"/>
    </xf>
    <xf numFmtId="0" fontId="12" fillId="0" borderId="4" xfId="3" applyFont="1" applyFill="1" applyBorder="1" applyAlignment="1">
      <alignment horizontal="center" vertical="center"/>
    </xf>
    <xf numFmtId="0" fontId="12" fillId="0" borderId="8" xfId="3" applyFont="1" applyFill="1" applyBorder="1" applyAlignment="1">
      <alignment horizontal="center" vertical="center"/>
    </xf>
    <xf numFmtId="0" fontId="12" fillId="0" borderId="3" xfId="3" applyFont="1" applyFill="1" applyBorder="1" applyAlignment="1">
      <alignment horizontal="center" vertical="center" wrapText="1"/>
    </xf>
    <xf numFmtId="0" fontId="12" fillId="0" borderId="2" xfId="3" applyFont="1" applyFill="1" applyBorder="1" applyAlignment="1">
      <alignment horizontal="center" vertical="center"/>
    </xf>
    <xf numFmtId="0" fontId="12" fillId="0" borderId="17" xfId="3" applyFont="1" applyFill="1" applyBorder="1" applyAlignment="1">
      <alignment horizontal="center" vertical="center"/>
    </xf>
    <xf numFmtId="0" fontId="12" fillId="0" borderId="5" xfId="3" applyNumberFormat="1" applyFont="1" applyFill="1" applyBorder="1" applyAlignment="1">
      <alignment horizontal="center" vertical="center" wrapText="1"/>
    </xf>
    <xf numFmtId="0" fontId="12" fillId="0" borderId="13" xfId="3" applyNumberFormat="1" applyFont="1" applyFill="1" applyBorder="1" applyAlignment="1">
      <alignment horizontal="center" vertical="center" wrapText="1"/>
    </xf>
    <xf numFmtId="0" fontId="12" fillId="0" borderId="5" xfId="3" applyFont="1" applyFill="1" applyBorder="1" applyAlignment="1">
      <alignment horizontal="center" vertical="center" wrapText="1"/>
    </xf>
    <xf numFmtId="0" fontId="12" fillId="0" borderId="13" xfId="3" applyFont="1" applyFill="1" applyBorder="1" applyAlignment="1">
      <alignment horizontal="center" vertical="center" wrapText="1"/>
    </xf>
    <xf numFmtId="0" fontId="12" fillId="0" borderId="16" xfId="3" applyFont="1" applyFill="1" applyBorder="1" applyAlignment="1">
      <alignment horizontal="center" vertical="center" wrapText="1"/>
    </xf>
    <xf numFmtId="0" fontId="12" fillId="0" borderId="3" xfId="3" applyFont="1" applyFill="1" applyBorder="1" applyAlignment="1">
      <alignment horizontal="center" vertical="center" wrapText="1" shrinkToFit="1"/>
    </xf>
    <xf numFmtId="0" fontId="12" fillId="0" borderId="7" xfId="3" applyFont="1" applyFill="1" applyBorder="1" applyAlignment="1">
      <alignment horizontal="center" vertical="center" shrinkToFit="1"/>
    </xf>
    <xf numFmtId="0" fontId="12" fillId="0" borderId="17" xfId="3" applyFont="1" applyFill="1" applyBorder="1" applyAlignment="1">
      <alignment horizontal="center" vertical="center" shrinkToFit="1"/>
    </xf>
    <xf numFmtId="3" fontId="10" fillId="0" borderId="0" xfId="3" applyNumberFormat="1" applyFont="1" applyFill="1" applyBorder="1" applyAlignment="1">
      <alignment horizontal="left" vertical="center"/>
    </xf>
    <xf numFmtId="0" fontId="10" fillId="0" borderId="2" xfId="3" applyFont="1" applyFill="1" applyBorder="1" applyAlignment="1">
      <alignment horizontal="center" vertical="center" wrapText="1"/>
    </xf>
    <xf numFmtId="0" fontId="10" fillId="0" borderId="6" xfId="3" applyFont="1" applyFill="1" applyBorder="1" applyAlignment="1">
      <alignment horizontal="center" vertical="center"/>
    </xf>
    <xf numFmtId="0" fontId="10" fillId="0" borderId="9" xfId="3" applyFont="1" applyFill="1" applyBorder="1" applyAlignment="1">
      <alignment horizontal="center" vertical="center"/>
    </xf>
    <xf numFmtId="0" fontId="10" fillId="0" borderId="4" xfId="3" applyFont="1" applyFill="1" applyBorder="1" applyAlignment="1">
      <alignment horizontal="center" vertical="center" wrapText="1"/>
    </xf>
    <xf numFmtId="0" fontId="10" fillId="0" borderId="4" xfId="3" applyFont="1" applyFill="1" applyBorder="1" applyAlignment="1">
      <alignment horizontal="center" vertical="center"/>
    </xf>
    <xf numFmtId="0" fontId="10" fillId="0" borderId="8" xfId="3" applyFont="1" applyFill="1" applyBorder="1" applyAlignment="1">
      <alignment horizontal="center" vertical="center"/>
    </xf>
    <xf numFmtId="0" fontId="10" fillId="0" borderId="3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horizontal="center" vertical="center"/>
    </xf>
    <xf numFmtId="0" fontId="10" fillId="0" borderId="17" xfId="3" applyFont="1" applyFill="1" applyBorder="1" applyAlignment="1">
      <alignment horizontal="center" vertical="center"/>
    </xf>
    <xf numFmtId="0" fontId="10" fillId="0" borderId="5" xfId="3" applyNumberFormat="1" applyFont="1" applyFill="1" applyBorder="1" applyAlignment="1">
      <alignment horizontal="center" vertical="center" wrapText="1"/>
    </xf>
    <xf numFmtId="0" fontId="10" fillId="0" borderId="13" xfId="3" applyNumberFormat="1" applyFont="1" applyFill="1" applyBorder="1" applyAlignment="1">
      <alignment horizontal="center" vertical="center" wrapText="1"/>
    </xf>
    <xf numFmtId="0" fontId="10" fillId="0" borderId="5" xfId="3" applyFont="1" applyFill="1" applyBorder="1" applyAlignment="1">
      <alignment horizontal="center" vertical="center" wrapText="1"/>
    </xf>
    <xf numFmtId="0" fontId="10" fillId="0" borderId="13" xfId="3" applyFont="1" applyFill="1" applyBorder="1" applyAlignment="1">
      <alignment horizontal="center" vertical="center" wrapText="1"/>
    </xf>
    <xf numFmtId="0" fontId="10" fillId="0" borderId="16" xfId="3" applyFont="1" applyFill="1" applyBorder="1" applyAlignment="1">
      <alignment horizontal="center" vertical="center" wrapText="1"/>
    </xf>
    <xf numFmtId="0" fontId="10" fillId="0" borderId="3" xfId="3" applyFont="1" applyFill="1" applyBorder="1" applyAlignment="1">
      <alignment horizontal="center" vertical="center" wrapText="1" shrinkToFit="1"/>
    </xf>
    <xf numFmtId="0" fontId="10" fillId="0" borderId="7" xfId="3" applyFont="1" applyFill="1" applyBorder="1" applyAlignment="1">
      <alignment horizontal="center" vertical="center" shrinkToFit="1"/>
    </xf>
    <xf numFmtId="0" fontId="10" fillId="0" borderId="17" xfId="3" applyFont="1" applyFill="1" applyBorder="1" applyAlignment="1">
      <alignment horizontal="center" vertical="center" shrinkToFit="1"/>
    </xf>
    <xf numFmtId="0" fontId="10" fillId="0" borderId="5" xfId="3" applyFont="1" applyFill="1" applyBorder="1" applyAlignment="1">
      <alignment horizontal="center" vertical="top" wrapText="1"/>
    </xf>
    <xf numFmtId="0" fontId="10" fillId="0" borderId="13" xfId="3" applyFont="1" applyFill="1" applyBorder="1" applyAlignment="1">
      <alignment horizontal="center" vertical="top" wrapText="1"/>
    </xf>
    <xf numFmtId="0" fontId="10" fillId="0" borderId="16" xfId="3" applyFont="1" applyFill="1" applyBorder="1" applyAlignment="1">
      <alignment horizontal="center" vertical="top" wrapText="1"/>
    </xf>
    <xf numFmtId="0" fontId="12" fillId="0" borderId="13" xfId="3" applyFont="1" applyFill="1" applyBorder="1" applyAlignment="1">
      <alignment horizontal="center"/>
    </xf>
    <xf numFmtId="0" fontId="12" fillId="0" borderId="16" xfId="3" applyFont="1" applyFill="1" applyBorder="1" applyAlignment="1">
      <alignment horizontal="center"/>
    </xf>
    <xf numFmtId="0" fontId="12" fillId="0" borderId="13" xfId="3" applyFont="1" applyFill="1" applyBorder="1" applyAlignment="1">
      <alignment horizontal="center" wrapText="1"/>
    </xf>
    <xf numFmtId="0" fontId="12" fillId="0" borderId="16" xfId="3" applyFont="1" applyFill="1" applyBorder="1" applyAlignment="1">
      <alignment horizontal="center" wrapText="1"/>
    </xf>
    <xf numFmtId="3" fontId="10" fillId="0" borderId="4" xfId="3" applyNumberFormat="1" applyFont="1" applyFill="1" applyBorder="1" applyAlignment="1">
      <alignment horizontal="right" vertical="center"/>
    </xf>
    <xf numFmtId="0" fontId="10" fillId="0" borderId="0" xfId="3" applyFont="1" applyFill="1" applyBorder="1" applyAlignment="1">
      <alignment horizontal="left" vertical="center"/>
    </xf>
    <xf numFmtId="0" fontId="12" fillId="0" borderId="3" xfId="3" applyFont="1" applyFill="1" applyBorder="1" applyAlignment="1">
      <alignment horizontal="center" vertical="center"/>
    </xf>
    <xf numFmtId="0" fontId="12" fillId="0" borderId="5" xfId="3" applyFont="1" applyFill="1" applyBorder="1" applyAlignment="1">
      <alignment horizontal="center" vertical="top" wrapText="1"/>
    </xf>
    <xf numFmtId="0" fontId="12" fillId="0" borderId="13" xfId="3" applyFont="1" applyFill="1" applyBorder="1" applyAlignment="1">
      <alignment horizontal="center" vertical="top" wrapText="1"/>
    </xf>
    <xf numFmtId="0" fontId="12" fillId="0" borderId="7" xfId="3" applyFont="1" applyFill="1" applyBorder="1" applyAlignment="1">
      <alignment horizontal="center" vertical="center"/>
    </xf>
    <xf numFmtId="0" fontId="12" fillId="0" borderId="17" xfId="78" applyFont="1" applyFill="1" applyBorder="1" applyAlignment="1">
      <alignment horizontal="center" vertical="center"/>
    </xf>
    <xf numFmtId="0" fontId="12" fillId="0" borderId="8" xfId="78" applyFont="1" applyFill="1" applyBorder="1" applyAlignment="1">
      <alignment horizontal="center" vertical="center"/>
    </xf>
    <xf numFmtId="0" fontId="12" fillId="0" borderId="9" xfId="78" applyFont="1" applyFill="1" applyBorder="1" applyAlignment="1">
      <alignment horizontal="center" vertical="center"/>
    </xf>
    <xf numFmtId="0" fontId="12" fillId="0" borderId="0" xfId="78" applyNumberFormat="1" applyFont="1" applyFill="1" applyBorder="1" applyAlignment="1">
      <alignment horizontal="left" vertical="center" wrapText="1"/>
    </xf>
    <xf numFmtId="0" fontId="10" fillId="0" borderId="0" xfId="78" applyNumberFormat="1" applyFont="1" applyFill="1" applyBorder="1" applyAlignment="1">
      <alignment horizontal="left" vertical="center" wrapText="1"/>
    </xf>
    <xf numFmtId="41" fontId="10" fillId="0" borderId="0" xfId="78" applyNumberFormat="1" applyFont="1" applyFill="1" applyBorder="1" applyAlignment="1">
      <alignment horizontal="left" vertical="center" wrapText="1"/>
    </xf>
    <xf numFmtId="41" fontId="10" fillId="0" borderId="0" xfId="78" applyNumberFormat="1" applyFont="1" applyFill="1" applyBorder="1" applyAlignment="1">
      <alignment horizontal="left" vertical="center"/>
    </xf>
    <xf numFmtId="0" fontId="12" fillId="0" borderId="13" xfId="78" applyFont="1" applyFill="1" applyBorder="1" applyAlignment="1">
      <alignment horizontal="center" wrapText="1"/>
    </xf>
    <xf numFmtId="0" fontId="12" fillId="0" borderId="16" xfId="78" applyFont="1" applyFill="1" applyBorder="1" applyAlignment="1">
      <alignment horizontal="center" wrapText="1"/>
    </xf>
    <xf numFmtId="0" fontId="12" fillId="0" borderId="13" xfId="78" applyFont="1" applyFill="1" applyBorder="1" applyAlignment="1">
      <alignment horizontal="center"/>
    </xf>
    <xf numFmtId="0" fontId="12" fillId="0" borderId="16" xfId="78" applyFont="1" applyFill="1" applyBorder="1" applyAlignment="1">
      <alignment horizontal="center"/>
    </xf>
    <xf numFmtId="0" fontId="6" fillId="0" borderId="0" xfId="78" applyFont="1" applyFill="1" applyAlignment="1">
      <alignment horizontal="center" vertical="center"/>
    </xf>
    <xf numFmtId="0" fontId="53" fillId="0" borderId="0" xfId="78" applyFont="1" applyFill="1" applyBorder="1" applyAlignment="1">
      <alignment horizontal="center" vertical="center"/>
    </xf>
    <xf numFmtId="0" fontId="12" fillId="0" borderId="2" xfId="78" applyFont="1" applyFill="1" applyBorder="1" applyAlignment="1">
      <alignment horizontal="center" vertical="center" wrapText="1"/>
    </xf>
    <xf numFmtId="0" fontId="12" fillId="0" borderId="6" xfId="78" applyFont="1" applyFill="1" applyBorder="1" applyAlignment="1">
      <alignment horizontal="center" vertical="center"/>
    </xf>
    <xf numFmtId="0" fontId="12" fillId="0" borderId="3" xfId="78" applyFont="1" applyFill="1" applyBorder="1" applyAlignment="1">
      <alignment horizontal="center" vertical="center"/>
    </xf>
    <xf numFmtId="0" fontId="12" fillId="0" borderId="4" xfId="78" applyFont="1" applyFill="1" applyBorder="1" applyAlignment="1">
      <alignment horizontal="center" vertical="center"/>
    </xf>
    <xf numFmtId="0" fontId="12" fillId="0" borderId="2" xfId="78" applyFont="1" applyFill="1" applyBorder="1" applyAlignment="1">
      <alignment horizontal="center" vertical="center"/>
    </xf>
    <xf numFmtId="0" fontId="12" fillId="0" borderId="5" xfId="78" applyNumberFormat="1" applyFont="1" applyFill="1" applyBorder="1" applyAlignment="1">
      <alignment horizontal="center" vertical="center" wrapText="1"/>
    </xf>
    <xf numFmtId="0" fontId="12" fillId="0" borderId="13" xfId="78" applyNumberFormat="1" applyFont="1" applyFill="1" applyBorder="1" applyAlignment="1">
      <alignment horizontal="center" vertical="center"/>
    </xf>
    <xf numFmtId="0" fontId="12" fillId="0" borderId="5" xfId="78" applyFont="1" applyFill="1" applyBorder="1" applyAlignment="1">
      <alignment horizontal="center" vertical="center" wrapText="1"/>
    </xf>
    <xf numFmtId="0" fontId="12" fillId="0" borderId="13" xfId="78" applyFont="1" applyFill="1" applyBorder="1" applyAlignment="1">
      <alignment horizontal="center" vertical="center"/>
    </xf>
    <xf numFmtId="0" fontId="12" fillId="0" borderId="3" xfId="78" applyFont="1" applyFill="1" applyBorder="1" applyAlignment="1">
      <alignment horizontal="center" vertical="center" wrapText="1"/>
    </xf>
    <xf numFmtId="0" fontId="12" fillId="0" borderId="7" xfId="78" applyFont="1" applyFill="1" applyBorder="1" applyAlignment="1">
      <alignment horizontal="center" vertical="center"/>
    </xf>
    <xf numFmtId="0" fontId="10" fillId="0" borderId="0" xfId="78" applyFont="1" applyFill="1" applyBorder="1" applyAlignment="1">
      <alignment horizontal="left" vertical="center"/>
    </xf>
    <xf numFmtId="0" fontId="10" fillId="0" borderId="0" xfId="78" applyFont="1" applyFill="1" applyBorder="1" applyAlignment="1">
      <alignment horizontal="left" vertical="center" wrapText="1"/>
    </xf>
    <xf numFmtId="0" fontId="12" fillId="0" borderId="13" xfId="78" applyFont="1" applyFill="1" applyBorder="1" applyAlignment="1">
      <alignment horizontal="center" shrinkToFit="1"/>
    </xf>
    <xf numFmtId="0" fontId="12" fillId="0" borderId="16" xfId="78" applyFont="1" applyFill="1" applyBorder="1" applyAlignment="1">
      <alignment horizontal="center" shrinkToFit="1"/>
    </xf>
    <xf numFmtId="0" fontId="11" fillId="0" borderId="13" xfId="78" applyFont="1" applyFill="1" applyBorder="1" applyAlignment="1">
      <alignment horizontal="center" wrapText="1" shrinkToFit="1"/>
    </xf>
    <xf numFmtId="0" fontId="11" fillId="0" borderId="13" xfId="78" applyFont="1" applyFill="1" applyBorder="1" applyAlignment="1">
      <alignment horizontal="center" shrinkToFit="1"/>
    </xf>
    <xf numFmtId="0" fontId="11" fillId="0" borderId="16" xfId="78" applyFont="1" applyFill="1" applyBorder="1" applyAlignment="1">
      <alignment horizontal="center" shrinkToFit="1"/>
    </xf>
    <xf numFmtId="0" fontId="12" fillId="0" borderId="13" xfId="78" applyFont="1" applyFill="1" applyBorder="1" applyAlignment="1">
      <alignment horizontal="center" wrapText="1" shrinkToFit="1"/>
    </xf>
    <xf numFmtId="0" fontId="12" fillId="0" borderId="14" xfId="78" applyFont="1" applyFill="1" applyBorder="1" applyAlignment="1">
      <alignment horizontal="center" vertical="top" wrapText="1" shrinkToFit="1"/>
    </xf>
    <xf numFmtId="0" fontId="12" fillId="0" borderId="13" xfId="78" applyFont="1" applyFill="1" applyBorder="1" applyAlignment="1">
      <alignment horizontal="center" vertical="top" shrinkToFit="1"/>
    </xf>
    <xf numFmtId="0" fontId="12" fillId="0" borderId="14" xfId="78" applyFont="1" applyFill="1" applyBorder="1" applyAlignment="1">
      <alignment horizontal="center" vertical="top" shrinkToFit="1"/>
    </xf>
    <xf numFmtId="0" fontId="12" fillId="0" borderId="7" xfId="78" applyFont="1" applyFill="1" applyBorder="1" applyAlignment="1">
      <alignment horizontal="center" vertical="center" shrinkToFit="1"/>
    </xf>
    <xf numFmtId="0" fontId="12" fillId="0" borderId="8" xfId="78" applyFont="1" applyFill="1" applyBorder="1" applyAlignment="1">
      <alignment horizontal="center" vertical="center" shrinkToFit="1"/>
    </xf>
    <xf numFmtId="0" fontId="12" fillId="0" borderId="9" xfId="78" applyFont="1" applyFill="1" applyBorder="1" applyAlignment="1">
      <alignment horizontal="center" vertical="center" shrinkToFit="1"/>
    </xf>
    <xf numFmtId="0" fontId="12" fillId="0" borderId="0" xfId="78" applyFont="1" applyFill="1" applyBorder="1" applyAlignment="1">
      <alignment horizontal="center" vertical="center" shrinkToFit="1"/>
    </xf>
    <xf numFmtId="0" fontId="12" fillId="0" borderId="17" xfId="78" applyFont="1" applyFill="1" applyBorder="1" applyAlignment="1">
      <alignment horizontal="center" vertical="center" shrinkToFit="1"/>
    </xf>
    <xf numFmtId="0" fontId="12" fillId="0" borderId="16" xfId="78" applyFont="1" applyFill="1" applyBorder="1" applyAlignment="1">
      <alignment horizontal="center" wrapText="1" shrinkToFit="1"/>
    </xf>
    <xf numFmtId="0" fontId="12" fillId="0" borderId="4" xfId="78" applyNumberFormat="1" applyFont="1" applyFill="1" applyBorder="1" applyAlignment="1">
      <alignment horizontal="left" vertical="center" wrapText="1"/>
    </xf>
    <xf numFmtId="0" fontId="12" fillId="0" borderId="2" xfId="78" applyFont="1" applyFill="1" applyBorder="1" applyAlignment="1">
      <alignment horizontal="center" vertical="center" wrapText="1" shrinkToFit="1"/>
    </xf>
    <xf numFmtId="0" fontId="12" fillId="0" borderId="6" xfId="78" applyFont="1" applyFill="1" applyBorder="1" applyAlignment="1">
      <alignment horizontal="center" vertical="center" shrinkToFit="1"/>
    </xf>
    <xf numFmtId="0" fontId="12" fillId="0" borderId="5" xfId="78" applyFont="1" applyFill="1" applyBorder="1" applyAlignment="1">
      <alignment horizontal="center" vertical="top" shrinkToFit="1"/>
    </xf>
    <xf numFmtId="0" fontId="12" fillId="0" borderId="5" xfId="78" applyFont="1" applyFill="1" applyBorder="1" applyAlignment="1">
      <alignment horizontal="center" vertical="top" wrapText="1" shrinkToFit="1"/>
    </xf>
    <xf numFmtId="0" fontId="12" fillId="0" borderId="4" xfId="78" applyFont="1" applyFill="1" applyBorder="1" applyAlignment="1">
      <alignment horizontal="center" vertical="center" shrinkToFit="1"/>
    </xf>
    <xf numFmtId="0" fontId="12" fillId="0" borderId="3" xfId="78" applyFont="1" applyFill="1" applyBorder="1" applyAlignment="1">
      <alignment horizontal="center" vertical="center" shrinkToFit="1"/>
    </xf>
    <xf numFmtId="0" fontId="12" fillId="0" borderId="2" xfId="78" applyFont="1" applyFill="1" applyBorder="1" applyAlignment="1">
      <alignment horizontal="center" vertical="center" shrinkToFit="1"/>
    </xf>
    <xf numFmtId="0" fontId="12" fillId="0" borderId="5" xfId="78" applyNumberFormat="1" applyFont="1" applyFill="1" applyBorder="1" applyAlignment="1">
      <alignment horizontal="center" vertical="center" wrapText="1" shrinkToFit="1"/>
    </xf>
    <xf numFmtId="0" fontId="12" fillId="0" borderId="13" xfId="78" applyNumberFormat="1" applyFont="1" applyFill="1" applyBorder="1" applyAlignment="1">
      <alignment horizontal="center" vertical="center" shrinkToFit="1"/>
    </xf>
    <xf numFmtId="0" fontId="12" fillId="0" borderId="5" xfId="78" applyFont="1" applyFill="1" applyBorder="1" applyAlignment="1">
      <alignment horizontal="center" vertical="center" wrapText="1" shrinkToFit="1"/>
    </xf>
    <xf numFmtId="0" fontId="12" fillId="0" borderId="13" xfId="78" applyFont="1" applyFill="1" applyBorder="1" applyAlignment="1">
      <alignment horizontal="center" vertical="center" shrinkToFit="1"/>
    </xf>
    <xf numFmtId="0" fontId="12" fillId="0" borderId="3" xfId="78" applyFont="1" applyFill="1" applyBorder="1" applyAlignment="1">
      <alignment horizontal="center" vertical="center" wrapText="1" shrinkToFit="1"/>
    </xf>
    <xf numFmtId="0" fontId="12" fillId="0" borderId="4" xfId="78" applyFont="1" applyFill="1" applyBorder="1" applyAlignment="1">
      <alignment horizontal="center" vertical="center" wrapText="1"/>
    </xf>
    <xf numFmtId="0" fontId="12" fillId="0" borderId="0" xfId="78" applyFont="1" applyFill="1" applyBorder="1" applyAlignment="1">
      <alignment horizontal="center" vertical="center"/>
    </xf>
    <xf numFmtId="0" fontId="12" fillId="0" borderId="27" xfId="78" applyFont="1" applyFill="1" applyBorder="1" applyAlignment="1">
      <alignment horizontal="center" vertical="center" wrapText="1"/>
    </xf>
    <xf numFmtId="0" fontId="12" fillId="0" borderId="28" xfId="78" applyFont="1" applyFill="1" applyBorder="1" applyAlignment="1">
      <alignment horizontal="center" vertical="center"/>
    </xf>
    <xf numFmtId="0" fontId="12" fillId="0" borderId="29" xfId="78" applyFont="1" applyFill="1" applyBorder="1" applyAlignment="1">
      <alignment horizontal="center" vertical="center"/>
    </xf>
    <xf numFmtId="0" fontId="12" fillId="0" borderId="14" xfId="78" applyFont="1" applyFill="1" applyBorder="1" applyAlignment="1">
      <alignment horizontal="center" vertical="center" wrapText="1"/>
    </xf>
    <xf numFmtId="0" fontId="10" fillId="0" borderId="20" xfId="78" applyFont="1" applyFill="1" applyBorder="1" applyAlignment="1">
      <alignment horizontal="left" vertical="center"/>
    </xf>
    <xf numFmtId="0" fontId="12" fillId="0" borderId="5" xfId="78" applyFont="1" applyFill="1" applyBorder="1" applyAlignment="1">
      <alignment horizontal="center" vertical="top" wrapText="1"/>
    </xf>
    <xf numFmtId="0" fontId="12" fillId="0" borderId="13" xfId="78" applyFont="1" applyFill="1" applyBorder="1" applyAlignment="1">
      <alignment horizontal="center" vertical="top"/>
    </xf>
    <xf numFmtId="0" fontId="12" fillId="0" borderId="27" xfId="78" applyFont="1" applyFill="1" applyBorder="1" applyAlignment="1">
      <alignment horizontal="center" vertical="center" wrapText="1" shrinkToFit="1"/>
    </xf>
    <xf numFmtId="0" fontId="12" fillId="0" borderId="29" xfId="78" applyFont="1" applyFill="1" applyBorder="1" applyAlignment="1">
      <alignment horizontal="center" vertical="center" shrinkToFit="1"/>
    </xf>
    <xf numFmtId="0" fontId="10" fillId="0" borderId="0" xfId="75" applyFont="1" applyFill="1" applyBorder="1" applyAlignment="1">
      <alignment horizontal="left" vertical="center"/>
    </xf>
    <xf numFmtId="0" fontId="6" fillId="0" borderId="0" xfId="75" applyFont="1" applyFill="1" applyBorder="1" applyAlignment="1">
      <alignment horizontal="center" vertical="center"/>
    </xf>
    <xf numFmtId="0" fontId="10" fillId="0" borderId="4" xfId="75" applyFont="1" applyFill="1" applyBorder="1" applyAlignment="1">
      <alignment horizontal="center" vertical="center" wrapText="1"/>
    </xf>
    <xf numFmtId="0" fontId="10" fillId="0" borderId="28" xfId="75" applyFont="1" applyFill="1" applyBorder="1" applyAlignment="1">
      <alignment horizontal="center" vertical="center" wrapText="1"/>
    </xf>
    <xf numFmtId="0" fontId="10" fillId="0" borderId="29" xfId="75" applyFont="1" applyFill="1" applyBorder="1" applyAlignment="1">
      <alignment horizontal="center" vertical="center" wrapText="1"/>
    </xf>
    <xf numFmtId="0" fontId="10" fillId="0" borderId="4" xfId="75" applyFont="1" applyFill="1" applyBorder="1" applyAlignment="1">
      <alignment horizontal="center" vertical="center"/>
    </xf>
    <xf numFmtId="0" fontId="10" fillId="0" borderId="2" xfId="75" applyFont="1" applyFill="1" applyBorder="1" applyAlignment="1">
      <alignment horizontal="center" vertical="center"/>
    </xf>
    <xf numFmtId="0" fontId="10" fillId="0" borderId="6" xfId="75" applyFont="1" applyFill="1" applyBorder="1" applyAlignment="1">
      <alignment horizontal="center" wrapText="1"/>
    </xf>
    <xf numFmtId="0" fontId="10" fillId="0" borderId="9" xfId="75" applyFont="1" applyFill="1" applyBorder="1" applyAlignment="1">
      <alignment horizontal="center" wrapText="1"/>
    </xf>
    <xf numFmtId="0" fontId="10" fillId="0" borderId="13" xfId="75" applyFont="1" applyFill="1" applyBorder="1" applyAlignment="1">
      <alignment horizontal="center" wrapText="1"/>
    </xf>
    <xf numFmtId="0" fontId="10" fillId="0" borderId="13" xfId="75" applyFont="1" applyFill="1" applyBorder="1" applyAlignment="1">
      <alignment horizontal="center"/>
    </xf>
    <xf numFmtId="0" fontId="10" fillId="0" borderId="16" xfId="75" applyFont="1" applyFill="1" applyBorder="1" applyAlignment="1">
      <alignment horizontal="center"/>
    </xf>
    <xf numFmtId="0" fontId="10" fillId="0" borderId="7" xfId="75" applyFont="1" applyFill="1" applyBorder="1" applyAlignment="1">
      <alignment horizontal="center" wrapText="1"/>
    </xf>
    <xf numFmtId="0" fontId="10" fillId="0" borderId="17" xfId="75" applyFont="1" applyFill="1" applyBorder="1" applyAlignment="1">
      <alignment horizontal="center" wrapText="1"/>
    </xf>
    <xf numFmtId="0" fontId="10" fillId="0" borderId="13" xfId="64" applyFont="1" applyFill="1" applyBorder="1" applyAlignment="1">
      <alignment horizontal="center" wrapText="1"/>
    </xf>
    <xf numFmtId="0" fontId="10" fillId="0" borderId="13" xfId="64" applyFont="1" applyFill="1" applyBorder="1" applyAlignment="1">
      <alignment horizontal="center"/>
    </xf>
    <xf numFmtId="0" fontId="10" fillId="0" borderId="16" xfId="64" applyFont="1" applyFill="1" applyBorder="1" applyAlignment="1">
      <alignment horizontal="center"/>
    </xf>
    <xf numFmtId="0" fontId="10" fillId="0" borderId="13" xfId="75" applyFont="1" applyFill="1" applyBorder="1" applyAlignment="1">
      <alignment horizontal="center" vertical="top" wrapText="1"/>
    </xf>
    <xf numFmtId="0" fontId="10" fillId="0" borderId="16" xfId="75" applyFont="1" applyFill="1" applyBorder="1" applyAlignment="1">
      <alignment horizontal="center" vertical="top" wrapText="1"/>
    </xf>
    <xf numFmtId="0" fontId="10" fillId="0" borderId="13" xfId="64" applyFont="1" applyFill="1" applyBorder="1" applyAlignment="1">
      <alignment horizontal="left" wrapText="1"/>
    </xf>
    <xf numFmtId="0" fontId="10" fillId="0" borderId="16" xfId="64" applyFont="1" applyFill="1" applyBorder="1" applyAlignment="1">
      <alignment horizontal="left" wrapText="1"/>
    </xf>
    <xf numFmtId="0" fontId="10" fillId="0" borderId="16" xfId="64" applyFont="1" applyFill="1" applyBorder="1" applyAlignment="1">
      <alignment horizontal="center" wrapText="1"/>
    </xf>
    <xf numFmtId="0" fontId="12" fillId="0" borderId="13" xfId="76" applyFont="1" applyFill="1" applyBorder="1" applyAlignment="1">
      <alignment horizontal="center" wrapText="1"/>
    </xf>
    <xf numFmtId="0" fontId="12" fillId="0" borderId="16" xfId="76" applyFont="1" applyFill="1" applyBorder="1" applyAlignment="1">
      <alignment horizontal="center"/>
    </xf>
    <xf numFmtId="0" fontId="12" fillId="0" borderId="16" xfId="76" applyFont="1" applyFill="1" applyBorder="1" applyAlignment="1">
      <alignment horizontal="center" wrapText="1"/>
    </xf>
    <xf numFmtId="0" fontId="12" fillId="0" borderId="14" xfId="76" applyFont="1" applyFill="1" applyBorder="1" applyAlignment="1">
      <alignment horizontal="center" vertical="center" wrapText="1"/>
    </xf>
    <xf numFmtId="0" fontId="12" fillId="0" borderId="13" xfId="76" applyFont="1" applyFill="1" applyBorder="1" applyAlignment="1">
      <alignment horizontal="center" vertical="center" wrapText="1"/>
    </xf>
    <xf numFmtId="0" fontId="12" fillId="0" borderId="14" xfId="76" applyFont="1" applyFill="1" applyBorder="1" applyAlignment="1">
      <alignment horizontal="center" vertical="center"/>
    </xf>
    <xf numFmtId="0" fontId="12" fillId="0" borderId="13" xfId="76" applyFont="1" applyFill="1" applyBorder="1" applyAlignment="1">
      <alignment horizontal="center" vertical="center"/>
    </xf>
    <xf numFmtId="0" fontId="45" fillId="0" borderId="13" xfId="64" applyFont="1" applyBorder="1" applyAlignment="1">
      <alignment horizontal="center" vertical="center" wrapText="1"/>
    </xf>
    <xf numFmtId="0" fontId="45" fillId="0" borderId="16" xfId="64" applyFont="1" applyBorder="1" applyAlignment="1">
      <alignment horizontal="center" vertical="center" wrapText="1"/>
    </xf>
    <xf numFmtId="0" fontId="45" fillId="0" borderId="14" xfId="64" applyFont="1" applyBorder="1" applyAlignment="1">
      <alignment horizontal="center" vertical="center" wrapText="1"/>
    </xf>
    <xf numFmtId="0" fontId="45" fillId="0" borderId="32" xfId="64" applyFont="1" applyBorder="1" applyAlignment="1">
      <alignment horizontal="center" vertical="center" wrapText="1"/>
    </xf>
    <xf numFmtId="0" fontId="45" fillId="0" borderId="14" xfId="64" applyFont="1" applyFill="1" applyBorder="1" applyAlignment="1">
      <alignment horizontal="center" vertical="center" wrapText="1"/>
    </xf>
    <xf numFmtId="0" fontId="45" fillId="0" borderId="13" xfId="64" applyFont="1" applyFill="1" applyBorder="1" applyAlignment="1">
      <alignment horizontal="center" vertical="center" wrapText="1"/>
    </xf>
    <xf numFmtId="0" fontId="45" fillId="0" borderId="32" xfId="64" applyFont="1" applyFill="1" applyBorder="1" applyAlignment="1">
      <alignment horizontal="center" vertical="center" wrapText="1"/>
    </xf>
    <xf numFmtId="0" fontId="6" fillId="0" borderId="0" xfId="76" applyFont="1" applyFill="1" applyBorder="1" applyAlignment="1">
      <alignment horizontal="center" vertical="center"/>
    </xf>
    <xf numFmtId="0" fontId="12" fillId="0" borderId="2" xfId="77" applyFont="1" applyFill="1" applyBorder="1" applyAlignment="1">
      <alignment horizontal="center" vertical="center" wrapText="1"/>
    </xf>
    <xf numFmtId="0" fontId="12" fillId="0" borderId="6" xfId="77" applyFont="1" applyFill="1" applyBorder="1" applyAlignment="1">
      <alignment horizontal="center" vertical="center" wrapText="1"/>
    </xf>
    <xf numFmtId="0" fontId="10" fillId="0" borderId="27" xfId="76" applyFont="1" applyFill="1" applyBorder="1" applyAlignment="1">
      <alignment horizontal="center" vertical="center"/>
    </xf>
    <xf numFmtId="0" fontId="10" fillId="0" borderId="28" xfId="76" applyFont="1" applyFill="1" applyBorder="1" applyAlignment="1">
      <alignment horizontal="center" vertical="center"/>
    </xf>
    <xf numFmtId="0" fontId="10" fillId="0" borderId="29" xfId="76" applyFont="1" applyFill="1" applyBorder="1" applyAlignment="1">
      <alignment horizontal="center" vertical="center"/>
    </xf>
    <xf numFmtId="0" fontId="12" fillId="0" borderId="10" xfId="76" applyFont="1" applyFill="1" applyBorder="1" applyAlignment="1">
      <alignment horizontal="center" vertical="center"/>
    </xf>
    <xf numFmtId="0" fontId="12" fillId="0" borderId="30" xfId="76" applyFont="1" applyFill="1" applyBorder="1" applyAlignment="1">
      <alignment horizontal="center" vertical="center"/>
    </xf>
    <xf numFmtId="0" fontId="12" fillId="0" borderId="15" xfId="76" applyFont="1" applyFill="1" applyBorder="1" applyAlignment="1">
      <alignment horizontal="center" vertical="center"/>
    </xf>
    <xf numFmtId="0" fontId="12" fillId="0" borderId="17" xfId="76" applyFont="1" applyFill="1" applyBorder="1" applyAlignment="1">
      <alignment horizontal="center" vertical="center"/>
    </xf>
    <xf numFmtId="0" fontId="12" fillId="0" borderId="8" xfId="76" applyFont="1" applyFill="1" applyBorder="1" applyAlignment="1">
      <alignment horizontal="center" vertical="center"/>
    </xf>
    <xf numFmtId="0" fontId="12" fillId="0" borderId="9" xfId="76" applyFont="1" applyFill="1" applyBorder="1" applyAlignment="1">
      <alignment horizontal="center" vertical="center"/>
    </xf>
    <xf numFmtId="0" fontId="12" fillId="0" borderId="7" xfId="76" applyFont="1" applyFill="1" applyBorder="1" applyAlignment="1">
      <alignment horizontal="center" vertical="center"/>
    </xf>
    <xf numFmtId="0" fontId="12" fillId="0" borderId="6" xfId="76" applyFont="1" applyFill="1" applyBorder="1" applyAlignment="1">
      <alignment horizontal="center" vertical="center"/>
    </xf>
    <xf numFmtId="0" fontId="12" fillId="0" borderId="0" xfId="76" applyFont="1" applyFill="1" applyBorder="1" applyAlignment="1">
      <alignment horizontal="center" vertical="center"/>
    </xf>
    <xf numFmtId="0" fontId="12" fillId="0" borderId="10" xfId="77" applyFont="1" applyFill="1" applyBorder="1" applyAlignment="1">
      <alignment horizontal="center" vertical="center" wrapText="1" shrinkToFit="1"/>
    </xf>
    <xf numFmtId="0" fontId="12" fillId="0" borderId="7" xfId="77" applyFont="1" applyFill="1" applyBorder="1" applyAlignment="1">
      <alignment horizontal="center" vertical="center" wrapText="1" shrinkToFit="1"/>
    </xf>
    <xf numFmtId="0" fontId="12" fillId="0" borderId="7" xfId="77" applyFont="1" applyFill="1" applyBorder="1" applyAlignment="1">
      <alignment horizontal="center" vertical="center" shrinkToFit="1"/>
    </xf>
    <xf numFmtId="0" fontId="12" fillId="0" borderId="17" xfId="77" applyFont="1" applyFill="1" applyBorder="1" applyAlignment="1">
      <alignment horizontal="center" vertical="center" shrinkToFit="1"/>
    </xf>
    <xf numFmtId="0" fontId="45" fillId="0" borderId="31" xfId="64" applyFont="1" applyBorder="1" applyAlignment="1">
      <alignment horizontal="center" vertical="center" wrapText="1"/>
    </xf>
    <xf numFmtId="0" fontId="45" fillId="0" borderId="11" xfId="64" applyFont="1" applyBorder="1" applyAlignment="1">
      <alignment horizontal="center" vertical="center" wrapText="1"/>
    </xf>
    <xf numFmtId="0" fontId="45" fillId="0" borderId="12" xfId="64" applyFont="1" applyBorder="1" applyAlignment="1">
      <alignment horizontal="center" vertical="center" wrapText="1"/>
    </xf>
    <xf numFmtId="3" fontId="10" fillId="0" borderId="0" xfId="77" applyNumberFormat="1" applyFont="1" applyFill="1" applyBorder="1" applyAlignment="1">
      <alignment horizontal="left" vertical="center" wrapText="1"/>
    </xf>
    <xf numFmtId="41" fontId="10" fillId="0" borderId="0" xfId="77" applyNumberFormat="1" applyFont="1" applyFill="1" applyBorder="1" applyAlignment="1">
      <alignment horizontal="left" vertical="center" wrapText="1"/>
    </xf>
    <xf numFmtId="41" fontId="10" fillId="0" borderId="0" xfId="77" applyNumberFormat="1" applyFont="1" applyFill="1" applyBorder="1" applyAlignment="1">
      <alignment horizontal="left" vertical="center"/>
    </xf>
    <xf numFmtId="0" fontId="10" fillId="0" borderId="14" xfId="77" applyFont="1" applyFill="1" applyBorder="1" applyAlignment="1">
      <alignment horizontal="center" vertical="center" wrapText="1"/>
    </xf>
    <xf numFmtId="177" fontId="10" fillId="0" borderId="13" xfId="79" applyFont="1" applyFill="1" applyBorder="1" applyAlignment="1">
      <alignment horizontal="center" vertical="center"/>
    </xf>
    <xf numFmtId="177" fontId="10" fillId="0" borderId="16" xfId="79" applyFont="1" applyFill="1" applyBorder="1" applyAlignment="1">
      <alignment horizontal="center" vertical="center"/>
    </xf>
    <xf numFmtId="177" fontId="10" fillId="0" borderId="14" xfId="79" applyFont="1" applyFill="1" applyBorder="1" applyAlignment="1">
      <alignment horizontal="center" vertical="center" wrapText="1"/>
    </xf>
    <xf numFmtId="177" fontId="10" fillId="0" borderId="16" xfId="79" applyFont="1" applyFill="1" applyBorder="1" applyAlignment="1">
      <alignment horizontal="center" vertical="center" wrapText="1"/>
    </xf>
    <xf numFmtId="0" fontId="6" fillId="0" borderId="0" xfId="77" applyFont="1" applyFill="1" applyAlignment="1">
      <alignment horizontal="center" vertical="center"/>
    </xf>
    <xf numFmtId="0" fontId="6" fillId="0" borderId="0" xfId="77" applyFont="1" applyFill="1" applyBorder="1" applyAlignment="1">
      <alignment horizontal="center" vertical="center"/>
    </xf>
    <xf numFmtId="0" fontId="10" fillId="0" borderId="20" xfId="77" applyFont="1" applyFill="1" applyBorder="1" applyAlignment="1">
      <alignment horizontal="center" vertical="center"/>
    </xf>
    <xf numFmtId="177" fontId="10" fillId="0" borderId="2" xfId="79" applyFont="1" applyFill="1" applyBorder="1" applyAlignment="1">
      <alignment horizontal="center" vertical="center" wrapText="1"/>
    </xf>
    <xf numFmtId="177" fontId="10" fillId="0" borderId="6" xfId="79" applyFont="1" applyFill="1" applyBorder="1" applyAlignment="1">
      <alignment horizontal="center" vertical="center"/>
    </xf>
    <xf numFmtId="177" fontId="10" fillId="0" borderId="9" xfId="79" applyFont="1" applyFill="1" applyBorder="1" applyAlignment="1">
      <alignment horizontal="center" vertical="center"/>
    </xf>
    <xf numFmtId="0" fontId="10" fillId="0" borderId="4" xfId="77" applyFont="1" applyFill="1" applyBorder="1" applyAlignment="1">
      <alignment horizontal="center" vertical="top" wrapText="1"/>
    </xf>
    <xf numFmtId="0" fontId="10" fillId="0" borderId="2" xfId="77" applyFont="1" applyFill="1" applyBorder="1" applyAlignment="1">
      <alignment horizontal="center" vertical="top" wrapText="1"/>
    </xf>
    <xf numFmtId="0" fontId="10" fillId="0" borderId="0" xfId="77" applyFont="1" applyFill="1" applyBorder="1" applyAlignment="1">
      <alignment horizontal="center" vertical="top" wrapText="1"/>
    </xf>
    <xf numFmtId="0" fontId="10" fillId="0" borderId="6" xfId="77" applyFont="1" applyFill="1" applyBorder="1" applyAlignment="1">
      <alignment horizontal="center" vertical="top" wrapText="1"/>
    </xf>
    <xf numFmtId="3" fontId="10" fillId="0" borderId="0" xfId="78" applyNumberFormat="1" applyFont="1" applyFill="1" applyBorder="1" applyAlignment="1">
      <alignment horizontal="left" vertical="center" wrapText="1"/>
    </xf>
    <xf numFmtId="41" fontId="10" fillId="0" borderId="4" xfId="78" applyNumberFormat="1" applyFont="1" applyFill="1" applyBorder="1" applyAlignment="1">
      <alignment horizontal="right" vertical="center" wrapText="1"/>
    </xf>
    <xf numFmtId="41" fontId="10" fillId="0" borderId="4" xfId="78" applyNumberFormat="1" applyFont="1" applyFill="1" applyBorder="1" applyAlignment="1">
      <alignment horizontal="right" vertical="center"/>
    </xf>
    <xf numFmtId="0" fontId="6" fillId="0" borderId="0" xfId="78" applyFont="1" applyFill="1" applyBorder="1" applyAlignment="1">
      <alignment horizontal="center" vertical="center"/>
    </xf>
    <xf numFmtId="0" fontId="10" fillId="0" borderId="0" xfId="78" applyFont="1" applyFill="1" applyBorder="1" applyAlignment="1">
      <alignment horizontal="right" vertical="center"/>
    </xf>
    <xf numFmtId="0" fontId="10" fillId="0" borderId="2" xfId="78" applyFont="1" applyFill="1" applyBorder="1" applyAlignment="1">
      <alignment horizontal="center" vertical="top" wrapText="1"/>
    </xf>
    <xf numFmtId="0" fontId="10" fillId="0" borderId="9" xfId="78" applyFont="1" applyFill="1" applyBorder="1" applyAlignment="1">
      <alignment horizontal="center" vertical="top"/>
    </xf>
    <xf numFmtId="0" fontId="10" fillId="0" borderId="5" xfId="78" applyFont="1" applyFill="1" applyBorder="1" applyAlignment="1">
      <alignment horizontal="center" vertical="center" wrapText="1"/>
    </xf>
    <xf numFmtId="0" fontId="10" fillId="0" borderId="13" xfId="78" applyFont="1" applyFill="1" applyBorder="1" applyAlignment="1">
      <alignment horizontal="center" vertical="center"/>
    </xf>
    <xf numFmtId="0" fontId="10" fillId="0" borderId="3" xfId="78" applyFont="1" applyFill="1" applyBorder="1" applyAlignment="1">
      <alignment horizontal="center" vertical="center" wrapText="1" shrinkToFit="1"/>
    </xf>
    <xf numFmtId="0" fontId="10" fillId="0" borderId="7" xfId="78" applyFont="1" applyFill="1" applyBorder="1" applyAlignment="1">
      <alignment horizontal="center" vertical="center" shrinkToFit="1"/>
    </xf>
    <xf numFmtId="0" fontId="10" fillId="0" borderId="17" xfId="78" applyFont="1" applyFill="1" applyBorder="1" applyAlignment="1">
      <alignment horizontal="center" vertical="center" shrinkToFit="1"/>
    </xf>
    <xf numFmtId="0" fontId="10" fillId="0" borderId="13" xfId="78" applyFont="1" applyFill="1" applyBorder="1" applyAlignment="1">
      <alignment horizontal="center" vertical="center" wrapText="1"/>
    </xf>
    <xf numFmtId="0" fontId="10" fillId="0" borderId="16" xfId="78" applyFont="1" applyFill="1" applyBorder="1" applyAlignment="1">
      <alignment horizontal="center" vertical="center"/>
    </xf>
    <xf numFmtId="0" fontId="10" fillId="0" borderId="16" xfId="78" applyFont="1" applyFill="1" applyBorder="1" applyAlignment="1">
      <alignment horizontal="center" vertical="center" wrapText="1"/>
    </xf>
    <xf numFmtId="0" fontId="6" fillId="0" borderId="0" xfId="64" applyFont="1" applyFill="1" applyAlignment="1">
      <alignment horizontal="center" vertical="center"/>
    </xf>
    <xf numFmtId="3" fontId="10" fillId="0" borderId="22" xfId="80" applyNumberFormat="1" applyFont="1" applyFill="1" applyBorder="1" applyAlignment="1">
      <alignment horizontal="left" vertical="center"/>
    </xf>
    <xf numFmtId="0" fontId="10" fillId="0" borderId="22" xfId="80" applyFont="1" applyFill="1" applyBorder="1" applyAlignment="1">
      <alignment horizontal="left" vertical="center"/>
    </xf>
    <xf numFmtId="0" fontId="10" fillId="0" borderId="13" xfId="80" applyFont="1" applyFill="1" applyBorder="1" applyAlignment="1">
      <alignment horizontal="center" wrapText="1"/>
    </xf>
    <xf numFmtId="0" fontId="10" fillId="0" borderId="16" xfId="80" applyFont="1" applyFill="1" applyBorder="1" applyAlignment="1">
      <alignment horizontal="center"/>
    </xf>
    <xf numFmtId="0" fontId="10" fillId="0" borderId="13" xfId="80" applyFont="1" applyFill="1" applyBorder="1" applyAlignment="1">
      <alignment horizontal="center"/>
    </xf>
    <xf numFmtId="0" fontId="19" fillId="0" borderId="16" xfId="64" applyBorder="1" applyAlignment="1">
      <alignment horizontal="center"/>
    </xf>
    <xf numFmtId="0" fontId="10" fillId="0" borderId="16" xfId="80" applyFont="1" applyFill="1" applyBorder="1" applyAlignment="1">
      <alignment horizontal="center" wrapText="1"/>
    </xf>
    <xf numFmtId="0" fontId="6" fillId="0" borderId="0" xfId="80" applyFont="1" applyFill="1" applyAlignment="1">
      <alignment horizontal="center" vertical="center"/>
    </xf>
    <xf numFmtId="0" fontId="6" fillId="0" borderId="0" xfId="80" applyFont="1" applyFill="1" applyBorder="1" applyAlignment="1">
      <alignment horizontal="center" vertical="center"/>
    </xf>
    <xf numFmtId="0" fontId="10" fillId="0" borderId="4" xfId="80" applyFont="1" applyFill="1" applyBorder="1" applyAlignment="1">
      <alignment horizontal="center" vertical="center" wrapText="1"/>
    </xf>
    <xf numFmtId="0" fontId="10" fillId="0" borderId="0" xfId="80" applyFont="1" applyFill="1" applyBorder="1" applyAlignment="1">
      <alignment horizontal="center" vertical="center" wrapText="1"/>
    </xf>
    <xf numFmtId="0" fontId="10" fillId="0" borderId="8" xfId="80" applyFont="1" applyFill="1" applyBorder="1" applyAlignment="1">
      <alignment horizontal="center" vertical="center" wrapText="1"/>
    </xf>
    <xf numFmtId="0" fontId="10" fillId="0" borderId="5" xfId="80" applyFont="1" applyFill="1" applyBorder="1" applyAlignment="1">
      <alignment horizontal="center" vertical="center"/>
    </xf>
    <xf numFmtId="0" fontId="10" fillId="0" borderId="13" xfId="80" applyFont="1" applyFill="1" applyBorder="1" applyAlignment="1">
      <alignment horizontal="center" vertical="center"/>
    </xf>
    <xf numFmtId="0" fontId="10" fillId="0" borderId="27" xfId="80" applyFont="1" applyFill="1" applyBorder="1" applyAlignment="1">
      <alignment horizontal="center" vertical="center"/>
    </xf>
    <xf numFmtId="0" fontId="10" fillId="0" borderId="28" xfId="80" applyFont="1" applyFill="1" applyBorder="1" applyAlignment="1">
      <alignment horizontal="center" vertical="center"/>
    </xf>
    <xf numFmtId="0" fontId="10" fillId="0" borderId="29" xfId="80" applyFont="1" applyFill="1" applyBorder="1" applyAlignment="1">
      <alignment horizontal="center" vertical="center"/>
    </xf>
    <xf numFmtId="0" fontId="10" fillId="0" borderId="3" xfId="80" applyFont="1" applyFill="1" applyBorder="1" applyAlignment="1">
      <alignment horizontal="center" vertical="center" wrapText="1" shrinkToFit="1"/>
    </xf>
    <xf numFmtId="0" fontId="10" fillId="0" borderId="7" xfId="80" applyFont="1" applyFill="1" applyBorder="1" applyAlignment="1">
      <alignment horizontal="center" vertical="center" wrapText="1" shrinkToFit="1"/>
    </xf>
    <xf numFmtId="0" fontId="10" fillId="0" borderId="17" xfId="80" applyFont="1" applyFill="1" applyBorder="1" applyAlignment="1">
      <alignment horizontal="center" vertical="center" wrapText="1" shrinkToFit="1"/>
    </xf>
    <xf numFmtId="0" fontId="10" fillId="0" borderId="10" xfId="80" applyFont="1" applyFill="1" applyBorder="1" applyAlignment="1">
      <alignment horizontal="center" vertical="center"/>
    </xf>
    <xf numFmtId="0" fontId="10" fillId="0" borderId="11" xfId="80" applyFont="1" applyFill="1" applyBorder="1" applyAlignment="1">
      <alignment horizontal="center" vertical="center"/>
    </xf>
    <xf numFmtId="0" fontId="10" fillId="0" borderId="12" xfId="80" applyFont="1" applyFill="1" applyBorder="1" applyAlignment="1">
      <alignment horizontal="center" vertical="center"/>
    </xf>
    <xf numFmtId="0" fontId="10" fillId="0" borderId="0" xfId="80" applyFont="1" applyFill="1" applyBorder="1" applyAlignment="1">
      <alignment horizontal="center" vertical="center"/>
    </xf>
    <xf numFmtId="0" fontId="10" fillId="0" borderId="8" xfId="80" applyFont="1" applyFill="1" applyBorder="1" applyAlignment="1">
      <alignment horizontal="center" vertical="center"/>
    </xf>
    <xf numFmtId="0" fontId="10" fillId="0" borderId="9" xfId="80" applyFont="1" applyFill="1" applyBorder="1" applyAlignment="1">
      <alignment horizontal="center" vertical="center"/>
    </xf>
    <xf numFmtId="0" fontId="12" fillId="0" borderId="10" xfId="64" applyFont="1" applyFill="1" applyBorder="1" applyAlignment="1">
      <alignment horizontal="center" vertical="center" shrinkToFit="1"/>
    </xf>
    <xf numFmtId="0" fontId="12" fillId="0" borderId="11" xfId="64" applyFont="1" applyFill="1" applyBorder="1" applyAlignment="1">
      <alignment horizontal="center" vertical="center" shrinkToFit="1"/>
    </xf>
    <xf numFmtId="0" fontId="12" fillId="0" borderId="12" xfId="64" applyFont="1" applyFill="1" applyBorder="1" applyAlignment="1">
      <alignment horizontal="center" vertical="center" shrinkToFit="1"/>
    </xf>
    <xf numFmtId="0" fontId="12" fillId="0" borderId="14" xfId="64" applyFont="1" applyFill="1" applyBorder="1" applyAlignment="1">
      <alignment horizontal="center" vertical="center" wrapText="1" shrinkToFit="1"/>
    </xf>
    <xf numFmtId="0" fontId="12" fillId="0" borderId="16" xfId="64" applyFont="1" applyFill="1" applyBorder="1" applyAlignment="1">
      <alignment horizontal="center" vertical="center" shrinkToFit="1"/>
    </xf>
    <xf numFmtId="0" fontId="6" fillId="0" borderId="0" xfId="64" applyFont="1" applyFill="1" applyBorder="1" applyAlignment="1">
      <alignment horizontal="center" vertical="center"/>
    </xf>
    <xf numFmtId="0" fontId="12" fillId="0" borderId="3" xfId="64" applyFont="1" applyFill="1" applyBorder="1" applyAlignment="1">
      <alignment horizontal="center" vertical="center" shrinkToFit="1"/>
    </xf>
    <xf numFmtId="0" fontId="12" fillId="0" borderId="4" xfId="64" applyFont="1" applyFill="1" applyBorder="1" applyAlignment="1">
      <alignment horizontal="center" vertical="center" shrinkToFit="1"/>
    </xf>
    <xf numFmtId="0" fontId="12" fillId="0" borderId="2" xfId="64" applyFont="1" applyFill="1" applyBorder="1" applyAlignment="1">
      <alignment horizontal="center" vertical="center" shrinkToFit="1"/>
    </xf>
    <xf numFmtId="0" fontId="12" fillId="0" borderId="17" xfId="64" applyFont="1" applyFill="1" applyBorder="1" applyAlignment="1">
      <alignment horizontal="center" vertical="center" shrinkToFit="1"/>
    </xf>
    <xf numFmtId="0" fontId="12" fillId="0" borderId="8" xfId="64" applyFont="1" applyFill="1" applyBorder="1" applyAlignment="1">
      <alignment horizontal="center" vertical="center" shrinkToFit="1"/>
    </xf>
    <xf numFmtId="0" fontId="12" fillId="0" borderId="9" xfId="64" applyFont="1" applyFill="1" applyBorder="1" applyAlignment="1">
      <alignment horizontal="center" vertical="center" shrinkToFit="1"/>
    </xf>
    <xf numFmtId="3" fontId="10" fillId="0" borderId="0" xfId="80" applyNumberFormat="1" applyFont="1" applyFill="1" applyBorder="1" applyAlignment="1">
      <alignment horizontal="left" vertical="center"/>
    </xf>
    <xf numFmtId="0" fontId="10" fillId="0" borderId="4" xfId="80" applyFont="1" applyFill="1" applyBorder="1" applyAlignment="1">
      <alignment horizontal="right" vertical="center"/>
    </xf>
    <xf numFmtId="0" fontId="6" fillId="0" borderId="0" xfId="81" applyFont="1" applyFill="1" applyAlignment="1">
      <alignment horizontal="center" vertical="center"/>
    </xf>
    <xf numFmtId="0" fontId="6" fillId="0" borderId="0" xfId="81" applyFont="1" applyFill="1" applyBorder="1" applyAlignment="1">
      <alignment horizontal="center" vertical="center"/>
    </xf>
    <xf numFmtId="0" fontId="10" fillId="0" borderId="2" xfId="80" applyFont="1" applyFill="1" applyBorder="1" applyAlignment="1">
      <alignment horizontal="center" vertical="center" wrapText="1"/>
    </xf>
    <xf numFmtId="0" fontId="10" fillId="0" borderId="6" xfId="80" applyFont="1" applyFill="1" applyBorder="1" applyAlignment="1">
      <alignment horizontal="center" vertical="center"/>
    </xf>
    <xf numFmtId="0" fontId="10" fillId="0" borderId="27" xfId="81" applyFont="1" applyFill="1" applyBorder="1" applyAlignment="1">
      <alignment horizontal="center" vertical="center" wrapText="1"/>
    </xf>
    <xf numFmtId="0" fontId="10" fillId="0" borderId="28" xfId="81" applyFont="1" applyFill="1" applyBorder="1" applyAlignment="1">
      <alignment horizontal="center" vertical="center" wrapText="1"/>
    </xf>
    <xf numFmtId="0" fontId="10" fillId="0" borderId="29" xfId="81" applyFont="1" applyFill="1" applyBorder="1" applyAlignment="1">
      <alignment horizontal="center" vertical="center" wrapText="1"/>
    </xf>
    <xf numFmtId="0" fontId="10" fillId="0" borderId="28" xfId="81" applyFont="1" applyFill="1" applyBorder="1" applyAlignment="1">
      <alignment horizontal="center" vertical="center"/>
    </xf>
    <xf numFmtId="0" fontId="10" fillId="0" borderId="29" xfId="81" applyFont="1" applyFill="1" applyBorder="1" applyAlignment="1">
      <alignment horizontal="center" vertical="center"/>
    </xf>
    <xf numFmtId="0" fontId="10" fillId="0" borderId="7" xfId="80" applyFont="1" applyFill="1" applyBorder="1" applyAlignment="1">
      <alignment horizontal="center" vertical="center" shrinkToFit="1"/>
    </xf>
    <xf numFmtId="0" fontId="10" fillId="0" borderId="17" xfId="80" applyFont="1" applyFill="1" applyBorder="1" applyAlignment="1">
      <alignment horizontal="center" vertical="center" shrinkToFit="1"/>
    </xf>
    <xf numFmtId="0" fontId="10" fillId="0" borderId="10" xfId="81" applyFont="1" applyFill="1" applyBorder="1" applyAlignment="1">
      <alignment horizontal="center" vertical="center" wrapText="1"/>
    </xf>
    <xf numFmtId="0" fontId="10" fillId="0" borderId="15" xfId="81" applyFont="1" applyFill="1" applyBorder="1" applyAlignment="1">
      <alignment horizontal="center" vertical="center"/>
    </xf>
    <xf numFmtId="0" fontId="10" fillId="0" borderId="13" xfId="81" applyFont="1" applyFill="1" applyBorder="1" applyAlignment="1">
      <alignment horizontal="center" vertical="center" wrapText="1"/>
    </xf>
    <xf numFmtId="0" fontId="10" fillId="0" borderId="16" xfId="81" applyFont="1" applyFill="1" applyBorder="1" applyAlignment="1">
      <alignment horizontal="center" vertical="center" wrapText="1"/>
    </xf>
    <xf numFmtId="0" fontId="10" fillId="0" borderId="13" xfId="81" applyFont="1" applyFill="1" applyBorder="1" applyAlignment="1">
      <alignment horizontal="center" wrapText="1"/>
    </xf>
    <xf numFmtId="0" fontId="10" fillId="0" borderId="16" xfId="81" applyFont="1" applyFill="1" applyBorder="1" applyAlignment="1">
      <alignment horizontal="center"/>
    </xf>
    <xf numFmtId="0" fontId="10" fillId="0" borderId="7" xfId="80" applyFont="1" applyFill="1" applyBorder="1" applyAlignment="1">
      <alignment horizontal="center" wrapText="1"/>
    </xf>
    <xf numFmtId="0" fontId="10" fillId="0" borderId="17" xfId="80" applyFont="1" applyFill="1" applyBorder="1" applyAlignment="1">
      <alignment horizontal="center" wrapText="1"/>
    </xf>
    <xf numFmtId="0" fontId="10" fillId="0" borderId="6" xfId="80" applyFont="1" applyFill="1" applyBorder="1" applyAlignment="1">
      <alignment horizontal="center" wrapText="1"/>
    </xf>
    <xf numFmtId="0" fontId="10" fillId="0" borderId="9" xfId="80" applyFont="1" applyFill="1" applyBorder="1" applyAlignment="1">
      <alignment horizontal="center"/>
    </xf>
    <xf numFmtId="0" fontId="10" fillId="0" borderId="9" xfId="80" applyFont="1" applyFill="1" applyBorder="1" applyAlignment="1">
      <alignment horizontal="center" wrapText="1"/>
    </xf>
    <xf numFmtId="0" fontId="10" fillId="0" borderId="0" xfId="80" applyFont="1" applyFill="1" applyBorder="1" applyAlignment="1">
      <alignment horizontal="left" vertical="center"/>
    </xf>
    <xf numFmtId="0" fontId="9" fillId="0" borderId="0" xfId="80" applyFont="1" applyFill="1" applyAlignment="1">
      <alignment horizontal="center" vertical="center"/>
    </xf>
    <xf numFmtId="177" fontId="10" fillId="0" borderId="5" xfId="79" applyFont="1" applyBorder="1" applyAlignment="1">
      <alignment horizontal="center" vertical="center" wrapText="1"/>
    </xf>
    <xf numFmtId="177" fontId="10" fillId="0" borderId="13" xfId="79" applyFont="1" applyBorder="1" applyAlignment="1">
      <alignment horizontal="center" vertical="center" wrapText="1"/>
    </xf>
    <xf numFmtId="177" fontId="10" fillId="0" borderId="16" xfId="79" applyFont="1" applyBorder="1" applyAlignment="1">
      <alignment horizontal="center" vertical="center" wrapText="1"/>
    </xf>
    <xf numFmtId="0" fontId="10" fillId="0" borderId="3" xfId="80" applyFont="1" applyFill="1" applyBorder="1" applyAlignment="1">
      <alignment horizontal="center" vertical="center"/>
    </xf>
    <xf numFmtId="0" fontId="10" fillId="0" borderId="4" xfId="80" applyFont="1" applyFill="1" applyBorder="1" applyAlignment="1">
      <alignment horizontal="center" vertical="center"/>
    </xf>
    <xf numFmtId="0" fontId="10" fillId="0" borderId="2" xfId="80" applyFont="1" applyFill="1" applyBorder="1" applyAlignment="1">
      <alignment horizontal="center" vertical="center"/>
    </xf>
    <xf numFmtId="177" fontId="10" fillId="0" borderId="14" xfId="79" applyFont="1" applyBorder="1" applyAlignment="1">
      <alignment horizontal="center" vertical="center" wrapText="1"/>
    </xf>
    <xf numFmtId="177" fontId="10" fillId="0" borderId="13" xfId="79" applyFont="1" applyBorder="1" applyAlignment="1">
      <alignment horizontal="center" vertical="center"/>
    </xf>
    <xf numFmtId="177" fontId="10" fillId="0" borderId="16" xfId="79" applyFont="1" applyBorder="1" applyAlignment="1">
      <alignment horizontal="center" vertical="center"/>
    </xf>
    <xf numFmtId="0" fontId="10" fillId="0" borderId="31" xfId="80" applyFont="1" applyFill="1" applyBorder="1" applyAlignment="1">
      <alignment horizontal="center" vertical="center" wrapText="1"/>
    </xf>
    <xf numFmtId="0" fontId="10" fillId="0" borderId="11" xfId="80" applyFont="1" applyFill="1" applyBorder="1" applyAlignment="1">
      <alignment horizontal="center" vertical="center" wrapText="1"/>
    </xf>
    <xf numFmtId="0" fontId="10" fillId="0" borderId="12" xfId="80" applyFont="1" applyFill="1" applyBorder="1" applyAlignment="1">
      <alignment horizontal="center" vertical="center" wrapText="1"/>
    </xf>
    <xf numFmtId="0" fontId="10" fillId="0" borderId="0" xfId="297" applyFont="1" applyFill="1" applyBorder="1" applyAlignment="1">
      <alignment horizontal="left" vertical="center"/>
    </xf>
    <xf numFmtId="0" fontId="10" fillId="0" borderId="3" xfId="297" applyFont="1" applyFill="1" applyBorder="1" applyAlignment="1">
      <alignment horizontal="center" vertical="center" wrapText="1" shrinkToFit="1"/>
    </xf>
    <xf numFmtId="0" fontId="10" fillId="0" borderId="7" xfId="297" applyFont="1" applyFill="1" applyBorder="1" applyAlignment="1">
      <alignment horizontal="center" vertical="center" shrinkToFit="1"/>
    </xf>
    <xf numFmtId="0" fontId="10" fillId="0" borderId="17" xfId="297" applyFont="1" applyFill="1" applyBorder="1" applyAlignment="1">
      <alignment horizontal="center" vertical="center" shrinkToFit="1"/>
    </xf>
    <xf numFmtId="0" fontId="10" fillId="0" borderId="17" xfId="81" applyFont="1" applyFill="1" applyBorder="1" applyAlignment="1">
      <alignment horizontal="center" vertical="center"/>
    </xf>
    <xf numFmtId="0" fontId="10" fillId="0" borderId="9" xfId="81" applyFont="1" applyFill="1" applyBorder="1" applyAlignment="1">
      <alignment horizontal="center" vertical="center"/>
    </xf>
    <xf numFmtId="0" fontId="10" fillId="0" borderId="8" xfId="81" applyFont="1" applyFill="1" applyBorder="1" applyAlignment="1">
      <alignment horizontal="center" vertical="center"/>
    </xf>
    <xf numFmtId="0" fontId="10" fillId="0" borderId="2" xfId="297" applyFont="1" applyFill="1" applyBorder="1" applyAlignment="1">
      <alignment horizontal="center" vertical="center" wrapText="1"/>
    </xf>
    <xf numFmtId="0" fontId="10" fillId="0" borderId="6" xfId="297" applyFont="1" applyFill="1" applyBorder="1" applyAlignment="1">
      <alignment horizontal="center" vertical="center"/>
    </xf>
    <xf numFmtId="0" fontId="10" fillId="0" borderId="9" xfId="297" applyFont="1" applyFill="1" applyBorder="1" applyAlignment="1">
      <alignment horizontal="center" vertical="center"/>
    </xf>
    <xf numFmtId="0" fontId="10" fillId="0" borderId="3" xfId="81" applyFont="1" applyFill="1" applyBorder="1" applyAlignment="1">
      <alignment horizontal="center" vertical="center"/>
    </xf>
    <xf numFmtId="0" fontId="10" fillId="0" borderId="2" xfId="81" applyFont="1" applyFill="1" applyBorder="1" applyAlignment="1">
      <alignment horizontal="center" vertical="center"/>
    </xf>
    <xf numFmtId="0" fontId="10" fillId="0" borderId="4" xfId="81" applyFont="1" applyFill="1" applyBorder="1" applyAlignment="1">
      <alignment horizontal="center" vertical="center"/>
    </xf>
    <xf numFmtId="3" fontId="10" fillId="0" borderId="4" xfId="80" applyNumberFormat="1" applyFont="1" applyFill="1" applyBorder="1" applyAlignment="1">
      <alignment horizontal="left" vertical="center" wrapText="1"/>
    </xf>
    <xf numFmtId="0" fontId="6" fillId="0" borderId="0" xfId="304" applyFont="1" applyFill="1" applyAlignment="1">
      <alignment horizontal="center" vertical="center"/>
    </xf>
    <xf numFmtId="0" fontId="10" fillId="0" borderId="27" xfId="304" applyFont="1" applyFill="1" applyBorder="1" applyAlignment="1">
      <alignment horizontal="center" vertical="center" wrapText="1"/>
    </xf>
    <xf numFmtId="0" fontId="10" fillId="0" borderId="28" xfId="304" applyFont="1" applyFill="1" applyBorder="1" applyAlignment="1">
      <alignment horizontal="center" vertical="center" wrapText="1"/>
    </xf>
    <xf numFmtId="0" fontId="10" fillId="0" borderId="29" xfId="304" applyFont="1" applyFill="1" applyBorder="1" applyAlignment="1">
      <alignment horizontal="center" vertical="center" wrapText="1"/>
    </xf>
    <xf numFmtId="3" fontId="10" fillId="0" borderId="0" xfId="80" applyNumberFormat="1" applyFont="1" applyFill="1" applyBorder="1" applyAlignment="1">
      <alignment horizontal="left" vertical="center" wrapText="1"/>
    </xf>
    <xf numFmtId="41" fontId="10" fillId="0" borderId="4" xfId="304" applyNumberFormat="1" applyFont="1" applyFill="1" applyBorder="1" applyAlignment="1">
      <alignment horizontal="right" vertical="center" wrapText="1"/>
    </xf>
    <xf numFmtId="41" fontId="10" fillId="0" borderId="4" xfId="304" applyNumberFormat="1" applyFont="1" applyFill="1" applyBorder="1" applyAlignment="1">
      <alignment horizontal="right" vertical="center"/>
    </xf>
    <xf numFmtId="0" fontId="10" fillId="0" borderId="3" xfId="304" applyFont="1" applyFill="1" applyBorder="1" applyAlignment="1">
      <alignment horizontal="center" vertical="top"/>
    </xf>
    <xf numFmtId="0" fontId="10" fillId="0" borderId="2" xfId="304" applyFont="1" applyFill="1" applyBorder="1" applyAlignment="1">
      <alignment horizontal="center" vertical="top"/>
    </xf>
    <xf numFmtId="0" fontId="12" fillId="0" borderId="17" xfId="304" applyNumberFormat="1" applyFont="1" applyFill="1" applyBorder="1" applyAlignment="1">
      <alignment horizontal="center" vertical="center" wrapText="1"/>
    </xf>
    <xf numFmtId="0" fontId="12" fillId="0" borderId="9" xfId="304" applyNumberFormat="1" applyFont="1" applyFill="1" applyBorder="1" applyAlignment="1">
      <alignment horizontal="center" vertical="center" wrapText="1"/>
    </xf>
    <xf numFmtId="0" fontId="12" fillId="0" borderId="9" xfId="304" applyNumberFormat="1" applyFont="1" applyFill="1" applyBorder="1" applyAlignment="1">
      <alignment horizontal="center" vertical="center"/>
    </xf>
    <xf numFmtId="0" fontId="12" fillId="0" borderId="8" xfId="304" applyNumberFormat="1" applyFont="1" applyFill="1" applyBorder="1" applyAlignment="1">
      <alignment horizontal="center" vertical="center" wrapText="1"/>
    </xf>
    <xf numFmtId="0" fontId="6" fillId="0" borderId="0" xfId="304" applyFont="1" applyFill="1" applyAlignment="1">
      <alignment horizontal="center" vertical="center" wrapText="1" shrinkToFit="1"/>
    </xf>
    <xf numFmtId="0" fontId="6" fillId="0" borderId="0" xfId="304" applyFont="1" applyFill="1" applyAlignment="1">
      <alignment horizontal="center" vertical="center" shrinkToFit="1"/>
    </xf>
    <xf numFmtId="0" fontId="10" fillId="0" borderId="3" xfId="304" applyFont="1" applyFill="1" applyBorder="1" applyAlignment="1">
      <alignment horizontal="center" vertical="top" wrapText="1"/>
    </xf>
    <xf numFmtId="0" fontId="10" fillId="0" borderId="2" xfId="304" applyFont="1" applyFill="1" applyBorder="1" applyAlignment="1">
      <alignment horizontal="center" vertical="top" wrapText="1"/>
    </xf>
    <xf numFmtId="0" fontId="10" fillId="0" borderId="3" xfId="304" applyFont="1" applyFill="1" applyBorder="1" applyAlignment="1">
      <alignment horizontal="center" vertical="center" wrapText="1"/>
    </xf>
    <xf numFmtId="0" fontId="10" fillId="0" borderId="2" xfId="304" applyFont="1" applyFill="1" applyBorder="1" applyAlignment="1">
      <alignment horizontal="center" vertical="center"/>
    </xf>
    <xf numFmtId="0" fontId="10" fillId="0" borderId="4" xfId="304" applyFont="1" applyFill="1" applyBorder="1" applyAlignment="1">
      <alignment horizontal="center" vertical="top" wrapText="1"/>
    </xf>
  </cellXfs>
  <cellStyles count="733">
    <cellStyle name="&quot;" xfId="4"/>
    <cellStyle name="&quot; 2" xfId="82"/>
    <cellStyle name="&quot; 3" xfId="83"/>
    <cellStyle name="&quot;_도로교통공단(110803)" xfId="5"/>
    <cellStyle name="&quot;_도로교통공단(110803) 2" xfId="305"/>
    <cellStyle name="??&amp;O?&amp;H?_x0008__x000f__x0007_?_x0007__x0001__x0001_" xfId="6"/>
    <cellStyle name="??&amp;O?&amp;H?_x0008__x000f__x0007_?_x0007__x0001__x0001_ 2" xfId="84"/>
    <cellStyle name="??&amp;O?&amp;H?_x0008__x000f__x0007_?_x0007__x0001__x0001_ 3" xfId="85"/>
    <cellStyle name="??&amp;O?&amp;H?_x0008_??_x0007__x0001__x0001_" xfId="7"/>
    <cellStyle name="??&amp;O?&amp;H?_x0008_??_x0007__x0001__x0001_ 2" xfId="86"/>
    <cellStyle name="??&amp;O?&amp;H?_x0008_??_x0007__x0001__x0001_ 3" xfId="87"/>
    <cellStyle name="?W?_laroux" xfId="8"/>
    <cellStyle name="_Book1" xfId="9"/>
    <cellStyle name="_Book1 2" xfId="306"/>
    <cellStyle name="_Book1 3" xfId="722"/>
    <cellStyle name="_Capex Tracking Control Sheet -ADMIN " xfId="307"/>
    <cellStyle name="_Project tracking Puri (Diana) per March'06 " xfId="308"/>
    <cellStyle name="_Recon with FAR " xfId="309"/>
    <cellStyle name="_금융점포(광주)" xfId="310"/>
    <cellStyle name="_은행별 점포현황(202011년12월말기준)" xfId="311"/>
    <cellStyle name="’E‰Y [0.00]_laroux" xfId="10"/>
    <cellStyle name="’E‰Y_laroux" xfId="11"/>
    <cellStyle name="¤@?e_TEST-1 " xfId="312"/>
    <cellStyle name="20% - Accent1" xfId="313"/>
    <cellStyle name="20% - Accent2" xfId="314"/>
    <cellStyle name="20% - Accent3" xfId="315"/>
    <cellStyle name="20% - Accent4" xfId="316"/>
    <cellStyle name="20% - Accent5" xfId="317"/>
    <cellStyle name="20% - Accent6" xfId="318"/>
    <cellStyle name="20% - 강조색1 2" xfId="88"/>
    <cellStyle name="20% - 강조색1 2 2" xfId="89"/>
    <cellStyle name="20% - 강조색1 2 3" xfId="319"/>
    <cellStyle name="20% - 강조색1 3" xfId="90"/>
    <cellStyle name="20% - 강조색1 4" xfId="320"/>
    <cellStyle name="20% - 강조색1 5" xfId="321"/>
    <cellStyle name="20% - 강조색2 2" xfId="91"/>
    <cellStyle name="20% - 강조색2 2 2" xfId="92"/>
    <cellStyle name="20% - 강조색2 2 3" xfId="322"/>
    <cellStyle name="20% - 강조색2 3" xfId="93"/>
    <cellStyle name="20% - 강조색2 4" xfId="323"/>
    <cellStyle name="20% - 강조색2 5" xfId="324"/>
    <cellStyle name="20% - 강조색3 2" xfId="94"/>
    <cellStyle name="20% - 강조색3 2 2" xfId="95"/>
    <cellStyle name="20% - 강조색3 2 3" xfId="325"/>
    <cellStyle name="20% - 강조색3 3" xfId="96"/>
    <cellStyle name="20% - 강조색3 4" xfId="326"/>
    <cellStyle name="20% - 강조색3 5" xfId="327"/>
    <cellStyle name="20% - 강조색4 2" xfId="97"/>
    <cellStyle name="20% - 강조색4 2 2" xfId="98"/>
    <cellStyle name="20% - 강조색4 2 3" xfId="328"/>
    <cellStyle name="20% - 강조색4 3" xfId="99"/>
    <cellStyle name="20% - 강조색4 4" xfId="329"/>
    <cellStyle name="20% - 강조색4 5" xfId="330"/>
    <cellStyle name="20% - 강조색5 2" xfId="100"/>
    <cellStyle name="20% - 강조색5 2 2" xfId="101"/>
    <cellStyle name="20% - 강조색5 2 3" xfId="331"/>
    <cellStyle name="20% - 강조색5 3" xfId="102"/>
    <cellStyle name="20% - 강조색5 4" xfId="332"/>
    <cellStyle name="20% - 강조색5 5" xfId="333"/>
    <cellStyle name="20% - 강조색6 2" xfId="103"/>
    <cellStyle name="20% - 강조색6 2 2" xfId="104"/>
    <cellStyle name="20% - 강조색6 2 3" xfId="334"/>
    <cellStyle name="20% - 강조색6 3" xfId="105"/>
    <cellStyle name="20% - 강조색6 4" xfId="335"/>
    <cellStyle name="20% - 강조색6 5" xfId="336"/>
    <cellStyle name="40% - Accent1" xfId="337"/>
    <cellStyle name="40% - Accent2" xfId="338"/>
    <cellStyle name="40% - Accent3" xfId="339"/>
    <cellStyle name="40% - Accent4" xfId="340"/>
    <cellStyle name="40% - Accent5" xfId="341"/>
    <cellStyle name="40% - Accent6" xfId="342"/>
    <cellStyle name="40% - 강조색1 2" xfId="106"/>
    <cellStyle name="40% - 강조색1 2 2" xfId="107"/>
    <cellStyle name="40% - 강조색1 2 3" xfId="343"/>
    <cellStyle name="40% - 강조색1 3" xfId="108"/>
    <cellStyle name="40% - 강조색1 4" xfId="344"/>
    <cellStyle name="40% - 강조색1 5" xfId="345"/>
    <cellStyle name="40% - 강조색2 2" xfId="109"/>
    <cellStyle name="40% - 강조색2 2 2" xfId="110"/>
    <cellStyle name="40% - 강조색2 2 3" xfId="346"/>
    <cellStyle name="40% - 강조색2 3" xfId="111"/>
    <cellStyle name="40% - 강조색2 4" xfId="347"/>
    <cellStyle name="40% - 강조색2 5" xfId="348"/>
    <cellStyle name="40% - 강조색3 2" xfId="112"/>
    <cellStyle name="40% - 강조색3 2 2" xfId="113"/>
    <cellStyle name="40% - 강조색3 2 3" xfId="349"/>
    <cellStyle name="40% - 강조색3 3" xfId="114"/>
    <cellStyle name="40% - 강조색3 4" xfId="350"/>
    <cellStyle name="40% - 강조색3 5" xfId="351"/>
    <cellStyle name="40% - 강조색4 2" xfId="115"/>
    <cellStyle name="40% - 강조색4 2 2" xfId="116"/>
    <cellStyle name="40% - 강조색4 2 3" xfId="352"/>
    <cellStyle name="40% - 강조색4 3" xfId="117"/>
    <cellStyle name="40% - 강조색4 4" xfId="353"/>
    <cellStyle name="40% - 강조색4 5" xfId="354"/>
    <cellStyle name="40% - 강조색5 2" xfId="118"/>
    <cellStyle name="40% - 강조색5 2 2" xfId="119"/>
    <cellStyle name="40% - 강조색5 2 3" xfId="355"/>
    <cellStyle name="40% - 강조색5 3" xfId="120"/>
    <cellStyle name="40% - 강조색5 4" xfId="356"/>
    <cellStyle name="40% - 강조색5 5" xfId="357"/>
    <cellStyle name="40% - 강조색6 2" xfId="121"/>
    <cellStyle name="40% - 강조색6 2 2" xfId="122"/>
    <cellStyle name="40% - 강조색6 2 3" xfId="358"/>
    <cellStyle name="40% - 강조색6 3" xfId="123"/>
    <cellStyle name="40% - 강조색6 4" xfId="359"/>
    <cellStyle name="40% - 강조색6 5" xfId="360"/>
    <cellStyle name="60% - Accent1" xfId="361"/>
    <cellStyle name="60% - Accent2" xfId="362"/>
    <cellStyle name="60% - Accent3" xfId="363"/>
    <cellStyle name="60% - Accent4" xfId="364"/>
    <cellStyle name="60% - Accent5" xfId="365"/>
    <cellStyle name="60% - Accent6" xfId="366"/>
    <cellStyle name="60% - 강조색1 2" xfId="124"/>
    <cellStyle name="60% - 강조색1 2 2" xfId="125"/>
    <cellStyle name="60% - 강조색1 2 3" xfId="367"/>
    <cellStyle name="60% - 강조색1 3" xfId="126"/>
    <cellStyle name="60% - 강조색1 4" xfId="368"/>
    <cellStyle name="60% - 강조색1 5" xfId="369"/>
    <cellStyle name="60% - 강조색2 2" xfId="127"/>
    <cellStyle name="60% - 강조색2 2 2" xfId="128"/>
    <cellStyle name="60% - 강조색2 2 3" xfId="370"/>
    <cellStyle name="60% - 강조색2 3" xfId="129"/>
    <cellStyle name="60% - 강조색2 4" xfId="371"/>
    <cellStyle name="60% - 강조색2 5" xfId="372"/>
    <cellStyle name="60% - 강조색3 2" xfId="130"/>
    <cellStyle name="60% - 강조색3 2 2" xfId="131"/>
    <cellStyle name="60% - 강조색3 2 3" xfId="373"/>
    <cellStyle name="60% - 강조색3 3" xfId="132"/>
    <cellStyle name="60% - 강조색3 4" xfId="374"/>
    <cellStyle name="60% - 강조색3 5" xfId="375"/>
    <cellStyle name="60% - 강조색4 2" xfId="133"/>
    <cellStyle name="60% - 강조색4 2 2" xfId="134"/>
    <cellStyle name="60% - 강조색4 2 3" xfId="376"/>
    <cellStyle name="60% - 강조색4 3" xfId="135"/>
    <cellStyle name="60% - 강조색4 4" xfId="377"/>
    <cellStyle name="60% - 강조색4 5" xfId="378"/>
    <cellStyle name="60% - 강조색5 2" xfId="136"/>
    <cellStyle name="60% - 강조색5 2 2" xfId="137"/>
    <cellStyle name="60% - 강조색5 2 3" xfId="379"/>
    <cellStyle name="60% - 강조색5 3" xfId="138"/>
    <cellStyle name="60% - 강조색5 4" xfId="380"/>
    <cellStyle name="60% - 강조색5 5" xfId="381"/>
    <cellStyle name="60% - 강조색6 2" xfId="139"/>
    <cellStyle name="60% - 강조색6 2 2" xfId="140"/>
    <cellStyle name="60% - 강조색6 2 3" xfId="382"/>
    <cellStyle name="60% - 강조색6 3" xfId="141"/>
    <cellStyle name="60% - 강조색6 4" xfId="383"/>
    <cellStyle name="60% - 강조색6 5" xfId="384"/>
    <cellStyle name="A¨­￠￢￠O [0]_INQUIRY ￠?￥i¨u¡AAⓒ￢Aⓒª " xfId="142"/>
    <cellStyle name="A¨­￠￢￠O_INQUIRY ￠?￥i¨u¡AAⓒ￢Aⓒª " xfId="143"/>
    <cellStyle name="Accent1" xfId="385"/>
    <cellStyle name="Accent2" xfId="386"/>
    <cellStyle name="Accent3" xfId="387"/>
    <cellStyle name="Accent4" xfId="388"/>
    <cellStyle name="Accent5" xfId="389"/>
    <cellStyle name="Accent6" xfId="390"/>
    <cellStyle name="AeE­ [0]_±a¼uAe½A " xfId="144"/>
    <cellStyle name="ÅëÈ­ [0]_INQUIRY ¿µ¾÷ÃßÁø " xfId="145"/>
    <cellStyle name="AeE­ [0]_INQUIRY ¿μ¾÷AßAø " xfId="146"/>
    <cellStyle name="AeE­_±a¼uAe½A " xfId="147"/>
    <cellStyle name="ÅëÈ­_INQUIRY ¿µ¾÷ÃßÁø " xfId="148"/>
    <cellStyle name="AeE­_INQUIRY ¿μ¾÷AßAø " xfId="149"/>
    <cellStyle name="AeE¡ⓒ [0]_INQUIRY ￠?￥i¨u¡AAⓒ￢Aⓒª " xfId="150"/>
    <cellStyle name="AeE¡ⓒ_INQUIRY ￠?￥i¨u¡AAⓒ￢Aⓒª " xfId="151"/>
    <cellStyle name="ALIGNMENT" xfId="12"/>
    <cellStyle name="ALIGNMENT 2" xfId="152"/>
    <cellStyle name="ALIGNMENT 3" xfId="153"/>
    <cellStyle name="AÞ¸¶ [0]_±a¼uAe½A " xfId="154"/>
    <cellStyle name="ÄÞ¸¶ [0]_INQUIRY ¿µ¾÷ÃßÁø " xfId="155"/>
    <cellStyle name="AÞ¸¶ [0]_INQUIRY ¿μ¾÷AßAø " xfId="156"/>
    <cellStyle name="AÞ¸¶_±a¼uAe½A " xfId="157"/>
    <cellStyle name="ÄÞ¸¶_INQUIRY ¿µ¾÷ÃßÁø " xfId="158"/>
    <cellStyle name="AÞ¸¶_INQUIRY ¿μ¾÷AßAø " xfId="159"/>
    <cellStyle name="Bad" xfId="391"/>
    <cellStyle name="C_TITLE" xfId="160"/>
    <cellStyle name="C¡IA¨ª_¡ic¨u¡A¨￢I¨￢¡Æ AN¡Æe " xfId="161"/>
    <cellStyle name="C￥AØ_¸AAa.¼OAI " xfId="392"/>
    <cellStyle name="Ç¥ÁØ_»ç¾÷ºÎº° ÃÑ°è " xfId="162"/>
    <cellStyle name="C￥AØ_≫c¾÷ºIº° AN°e " xfId="163"/>
    <cellStyle name="Ç¥ÁØ_5-1±¤°í " xfId="164"/>
    <cellStyle name="C￥AØ_Æi¼º¸RCA " xfId="165"/>
    <cellStyle name="Ç¥ÁØ_LRV " xfId="166"/>
    <cellStyle name="C￥AØ_page 2 " xfId="167"/>
    <cellStyle name="Ç¥ÁØ_page 2 " xfId="168"/>
    <cellStyle name="C￥AØ_page 2 _중앙연구소+용역인원사번_03.02.21" xfId="169"/>
    <cellStyle name="Ç¥ÁØ_page 2 _중앙연구소+용역인원사번_03.02.21" xfId="170"/>
    <cellStyle name="C￥AØ_PERSONAL" xfId="171"/>
    <cellStyle name="Calculation" xfId="393"/>
    <cellStyle name="category" xfId="172"/>
    <cellStyle name="Check Cell" xfId="394"/>
    <cellStyle name="Comma [0]_ SG&amp;A Bridge " xfId="13"/>
    <cellStyle name="comma zerodec" xfId="395"/>
    <cellStyle name="Comma_ SG&amp;A Bridge " xfId="14"/>
    <cellStyle name="Comma0" xfId="396"/>
    <cellStyle name="Curren?_x0012_퐀_x0017_?" xfId="397"/>
    <cellStyle name="Currency [0]_ SG&amp;A Bridge " xfId="15"/>
    <cellStyle name="Currency_ SG&amp;A Bridge " xfId="16"/>
    <cellStyle name="Currency0" xfId="398"/>
    <cellStyle name="Currency1" xfId="173"/>
    <cellStyle name="Currency1 2" xfId="399"/>
    <cellStyle name="Date" xfId="17"/>
    <cellStyle name="Date 2" xfId="174"/>
    <cellStyle name="Date 2 2" xfId="400"/>
    <cellStyle name="Date 3" xfId="175"/>
    <cellStyle name="Date 4" xfId="401"/>
    <cellStyle name="Dollar (zero dec)" xfId="402"/>
    <cellStyle name="Euro" xfId="176"/>
    <cellStyle name="Euro 2" xfId="403"/>
    <cellStyle name="Explanatory Text" xfId="404"/>
    <cellStyle name="Fixed" xfId="18"/>
    <cellStyle name="Fixed 2" xfId="177"/>
    <cellStyle name="Fixed 2 2" xfId="405"/>
    <cellStyle name="Fixed 3" xfId="178"/>
    <cellStyle name="Fixed 4" xfId="406"/>
    <cellStyle name="Good" xfId="407"/>
    <cellStyle name="Grey" xfId="19"/>
    <cellStyle name="Grey 2" xfId="179"/>
    <cellStyle name="Grey 2 2" xfId="408"/>
    <cellStyle name="Grey 3" xfId="180"/>
    <cellStyle name="Grey 4" xfId="409"/>
    <cellStyle name="HEADER" xfId="181"/>
    <cellStyle name="Header1" xfId="20"/>
    <cellStyle name="Header1 2" xfId="182"/>
    <cellStyle name="Header1 2 2" xfId="410"/>
    <cellStyle name="Header1 3" xfId="183"/>
    <cellStyle name="Header1 4" xfId="411"/>
    <cellStyle name="Header2" xfId="21"/>
    <cellStyle name="Header2 2" xfId="184"/>
    <cellStyle name="Header2 2 2" xfId="412"/>
    <cellStyle name="Header2 3" xfId="185"/>
    <cellStyle name="Header2 4" xfId="413"/>
    <cellStyle name="Heading 1" xfId="414"/>
    <cellStyle name="Heading 1 2" xfId="415"/>
    <cellStyle name="Heading 2" xfId="416"/>
    <cellStyle name="Heading 2 2" xfId="417"/>
    <cellStyle name="Heading 3" xfId="418"/>
    <cellStyle name="Heading 4" xfId="419"/>
    <cellStyle name="HEADING1" xfId="22"/>
    <cellStyle name="HEADING1 2" xfId="186"/>
    <cellStyle name="HEADING1 2 2" xfId="420"/>
    <cellStyle name="HEADING1 3" xfId="187"/>
    <cellStyle name="HEADING1 4" xfId="421"/>
    <cellStyle name="HEADING2" xfId="23"/>
    <cellStyle name="HEADING2 2" xfId="188"/>
    <cellStyle name="HEADING2 2 2" xfId="422"/>
    <cellStyle name="HEADING2 3" xfId="189"/>
    <cellStyle name="HEADING2 4" xfId="423"/>
    <cellStyle name="Hyperlink" xfId="424"/>
    <cellStyle name="Input" xfId="425"/>
    <cellStyle name="Input [yellow]" xfId="24"/>
    <cellStyle name="Input [yellow] 2" xfId="190"/>
    <cellStyle name="Input [yellow] 2 2" xfId="426"/>
    <cellStyle name="Input [yellow] 3" xfId="191"/>
    <cellStyle name="Input [yellow] 4" xfId="427"/>
    <cellStyle name="Linked Cell" xfId="428"/>
    <cellStyle name="Millares [0]_2AV_M_M " xfId="429"/>
    <cellStyle name="Milliers [0]_Arabian Spec" xfId="430"/>
    <cellStyle name="Milliers_Arabian Spec" xfId="431"/>
    <cellStyle name="Model" xfId="192"/>
    <cellStyle name="Mon?aire [0]_Arabian Spec" xfId="432"/>
    <cellStyle name="Mon?aire_Arabian Spec" xfId="433"/>
    <cellStyle name="Moneda [0]_2AV_M_M " xfId="434"/>
    <cellStyle name="Moneda_2AV_M_M " xfId="435"/>
    <cellStyle name="Neutral" xfId="436"/>
    <cellStyle name="Normal - Style1" xfId="25"/>
    <cellStyle name="Normal - Style1 2" xfId="193"/>
    <cellStyle name="Normal - Style1 2 2" xfId="437"/>
    <cellStyle name="Normal - Style1 3" xfId="194"/>
    <cellStyle name="Normal_ SG&amp;A Bridge " xfId="26"/>
    <cellStyle name="Note" xfId="438"/>
    <cellStyle name="NUM_" xfId="195"/>
    <cellStyle name="Œ…?æ맖?e [0.00]_laroux" xfId="27"/>
    <cellStyle name="Œ…?æ맖?e_laroux" xfId="28"/>
    <cellStyle name="Output" xfId="439"/>
    <cellStyle name="Percent [2]" xfId="29"/>
    <cellStyle name="Percent [2] 2" xfId="196"/>
    <cellStyle name="Percent [2] 2 2" xfId="440"/>
    <cellStyle name="Percent [2] 3" xfId="197"/>
    <cellStyle name="Percent [2] 4" xfId="441"/>
    <cellStyle name="R_TITLE" xfId="198"/>
    <cellStyle name="subhead" xfId="199"/>
    <cellStyle name="Title" xfId="442"/>
    <cellStyle name="Total" xfId="30"/>
    <cellStyle name="Total 2" xfId="200"/>
    <cellStyle name="Total 2 2" xfId="443"/>
    <cellStyle name="Total 3" xfId="201"/>
    <cellStyle name="Total 3 2" xfId="444"/>
    <cellStyle name="Total 4" xfId="445"/>
    <cellStyle name="UM" xfId="446"/>
    <cellStyle name="Warning Text" xfId="447"/>
    <cellStyle name="강조색1 2" xfId="202"/>
    <cellStyle name="강조색1 2 2" xfId="203"/>
    <cellStyle name="강조색1 2 3" xfId="448"/>
    <cellStyle name="강조색1 3" xfId="204"/>
    <cellStyle name="강조색1 4" xfId="449"/>
    <cellStyle name="강조색1 5" xfId="450"/>
    <cellStyle name="강조색2 2" xfId="205"/>
    <cellStyle name="강조색2 2 2" xfId="206"/>
    <cellStyle name="강조색2 2 3" xfId="451"/>
    <cellStyle name="강조색2 3" xfId="207"/>
    <cellStyle name="강조색2 4" xfId="452"/>
    <cellStyle name="강조색2 5" xfId="453"/>
    <cellStyle name="강조색3 2" xfId="208"/>
    <cellStyle name="강조색3 2 2" xfId="209"/>
    <cellStyle name="강조색3 2 3" xfId="454"/>
    <cellStyle name="강조색3 3" xfId="210"/>
    <cellStyle name="강조색3 4" xfId="455"/>
    <cellStyle name="강조색3 5" xfId="456"/>
    <cellStyle name="강조색4 2" xfId="211"/>
    <cellStyle name="강조색4 2 2" xfId="212"/>
    <cellStyle name="강조색4 2 3" xfId="457"/>
    <cellStyle name="강조색4 3" xfId="213"/>
    <cellStyle name="강조색4 4" xfId="458"/>
    <cellStyle name="강조색4 5" xfId="459"/>
    <cellStyle name="강조색5 2" xfId="214"/>
    <cellStyle name="강조색5 2 2" xfId="215"/>
    <cellStyle name="강조색5 2 3" xfId="460"/>
    <cellStyle name="강조색5 3" xfId="216"/>
    <cellStyle name="강조색5 4" xfId="461"/>
    <cellStyle name="강조색5 5" xfId="462"/>
    <cellStyle name="강조색6 2" xfId="217"/>
    <cellStyle name="강조색6 2 2" xfId="218"/>
    <cellStyle name="강조색6 2 3" xfId="463"/>
    <cellStyle name="강조색6 3" xfId="219"/>
    <cellStyle name="강조색6 4" xfId="464"/>
    <cellStyle name="강조색6 5" xfId="465"/>
    <cellStyle name="경고문 2" xfId="220"/>
    <cellStyle name="경고문 2 2" xfId="221"/>
    <cellStyle name="경고문 2 3" xfId="466"/>
    <cellStyle name="경고문 3" xfId="222"/>
    <cellStyle name="경고문 4" xfId="467"/>
    <cellStyle name="계산 2" xfId="223"/>
    <cellStyle name="계산 2 2" xfId="224"/>
    <cellStyle name="계산 2 3" xfId="468"/>
    <cellStyle name="계산 3" xfId="225"/>
    <cellStyle name="계산 4" xfId="469"/>
    <cellStyle name="계산 5" xfId="470"/>
    <cellStyle name="고정소숫점" xfId="471"/>
    <cellStyle name="고정출력1" xfId="472"/>
    <cellStyle name="고정출력2" xfId="473"/>
    <cellStyle name="咬訌裝?INCOM1" xfId="31"/>
    <cellStyle name="咬訌裝?INCOM1 2" xfId="474"/>
    <cellStyle name="咬訌裝?INCOM10" xfId="32"/>
    <cellStyle name="咬訌裝?INCOM10 2" xfId="475"/>
    <cellStyle name="咬訌裝?INCOM2" xfId="33"/>
    <cellStyle name="咬訌裝?INCOM2 2" xfId="476"/>
    <cellStyle name="咬訌裝?INCOM3" xfId="34"/>
    <cellStyle name="咬訌裝?INCOM3 2" xfId="477"/>
    <cellStyle name="咬訌裝?INCOM4" xfId="35"/>
    <cellStyle name="咬訌裝?INCOM4 2" xfId="478"/>
    <cellStyle name="咬訌裝?INCOM5" xfId="36"/>
    <cellStyle name="咬訌裝?INCOM5 2" xfId="479"/>
    <cellStyle name="咬訌裝?INCOM6" xfId="37"/>
    <cellStyle name="咬訌裝?INCOM6 2" xfId="480"/>
    <cellStyle name="咬訌裝?INCOM7" xfId="38"/>
    <cellStyle name="咬訌裝?INCOM7 2" xfId="481"/>
    <cellStyle name="咬訌裝?INCOM8" xfId="39"/>
    <cellStyle name="咬訌裝?INCOM8 2" xfId="482"/>
    <cellStyle name="咬訌裝?INCOM9" xfId="40"/>
    <cellStyle name="咬訌裝?INCOM9 2" xfId="483"/>
    <cellStyle name="咬訌裝?PRIB11" xfId="41"/>
    <cellStyle name="咬訌裝?PRIB11 2" xfId="484"/>
    <cellStyle name="나쁨 2" xfId="226"/>
    <cellStyle name="나쁨 2 2" xfId="227"/>
    <cellStyle name="나쁨 2 3" xfId="485"/>
    <cellStyle name="나쁨 3" xfId="228"/>
    <cellStyle name="나쁨 4" xfId="486"/>
    <cellStyle name="나쁨 5" xfId="487"/>
    <cellStyle name="날짜" xfId="488"/>
    <cellStyle name="달러" xfId="489"/>
    <cellStyle name="뒤에 오는 하이퍼링크_02(1).토지및기후" xfId="229"/>
    <cellStyle name="똿뗦먛귟 [0.00]_PRODUCT DETAIL Q1" xfId="42"/>
    <cellStyle name="똿뗦먛귟_PRODUCT DETAIL Q1" xfId="43"/>
    <cellStyle name="메모 2" xfId="230"/>
    <cellStyle name="메모 2 2" xfId="231"/>
    <cellStyle name="메모 2 3" xfId="490"/>
    <cellStyle name="메모 3" xfId="232"/>
    <cellStyle name="메모 4" xfId="491"/>
    <cellStyle name="메모 5" xfId="492"/>
    <cellStyle name="메모 5 2" xfId="723"/>
    <cellStyle name="믅됞 [0.00]_PRODUCT DETAIL Q1" xfId="44"/>
    <cellStyle name="믅됞_PRODUCT DETAIL Q1" xfId="45"/>
    <cellStyle name="바탕글" xfId="493"/>
    <cellStyle name="백분율 2" xfId="233"/>
    <cellStyle name="백분율 3" xfId="494"/>
    <cellStyle name="보통 2" xfId="234"/>
    <cellStyle name="보통 2 2" xfId="235"/>
    <cellStyle name="보통 2 3" xfId="495"/>
    <cellStyle name="보통 3" xfId="236"/>
    <cellStyle name="보통 4" xfId="496"/>
    <cellStyle name="보통 5" xfId="497"/>
    <cellStyle name="본문" xfId="498"/>
    <cellStyle name="부제목" xfId="499"/>
    <cellStyle name="뷭?_BOOKSHIP" xfId="46"/>
    <cellStyle name="설명 텍스트 2" xfId="237"/>
    <cellStyle name="설명 텍스트 2 2" xfId="238"/>
    <cellStyle name="설명 텍스트 2 3" xfId="500"/>
    <cellStyle name="설명 텍스트 3" xfId="239"/>
    <cellStyle name="설명 텍스트 4" xfId="501"/>
    <cellStyle name="셀 확인 2" xfId="240"/>
    <cellStyle name="셀 확인 2 2" xfId="241"/>
    <cellStyle name="셀 확인 2 3" xfId="502"/>
    <cellStyle name="셀 확인 3" xfId="242"/>
    <cellStyle name="셀 확인 4" xfId="503"/>
    <cellStyle name="셀 확인 5" xfId="504"/>
    <cellStyle name="숫자(R)" xfId="505"/>
    <cellStyle name="쉼표 [0] 10" xfId="506"/>
    <cellStyle name="쉼표 [0] 11" xfId="507"/>
    <cellStyle name="쉼표 [0] 2" xfId="47"/>
    <cellStyle name="쉼표 [0] 2 2" xfId="48"/>
    <cellStyle name="쉼표 [0] 2 2 2" xfId="49"/>
    <cellStyle name="쉼표 [0] 2 2 2 2" xfId="711"/>
    <cellStyle name="쉼표 [0] 2 2 3" xfId="50"/>
    <cellStyle name="쉼표 [0] 2 2 3 2" xfId="712"/>
    <cellStyle name="쉼표 [0] 2 2 4" xfId="243"/>
    <cellStyle name="쉼표 [0] 2 3" xfId="51"/>
    <cellStyle name="쉼표 [0] 2 3 2" xfId="724"/>
    <cellStyle name="쉼표 [0] 2 4" xfId="244"/>
    <cellStyle name="쉼표 [0] 2 5" xfId="245"/>
    <cellStyle name="쉼표 [0] 28" xfId="508"/>
    <cellStyle name="쉼표 [0] 3" xfId="52"/>
    <cellStyle name="쉼표 [0] 3 2" xfId="53"/>
    <cellStyle name="쉼표 [0] 3 2 2" xfId="246"/>
    <cellStyle name="쉼표 [0] 3 2 3" xfId="713"/>
    <cellStyle name="쉼표 [0] 3 3" xfId="54"/>
    <cellStyle name="쉼표 [0] 3 3 2" xfId="714"/>
    <cellStyle name="쉼표 [0] 3 4" xfId="247"/>
    <cellStyle name="쉼표 [0] 3 5" xfId="248"/>
    <cellStyle name="쉼표 [0] 4" xfId="55"/>
    <cellStyle name="쉼표 [0] 4 2" xfId="509"/>
    <cellStyle name="쉼표 [0] 4 3" xfId="715"/>
    <cellStyle name="쉼표 [0] 5" xfId="56"/>
    <cellStyle name="쉼표 [0] 5 2" xfId="510"/>
    <cellStyle name="쉼표 [0] 5 3" xfId="725"/>
    <cellStyle name="쉼표 [0] 51" xfId="511"/>
    <cellStyle name="쉼표 [0] 6" xfId="57"/>
    <cellStyle name="쉼표 [0] 6 2" xfId="58"/>
    <cellStyle name="쉼표 [0] 6 2 2" xfId="298"/>
    <cellStyle name="쉼표 [0] 6 3" xfId="299"/>
    <cellStyle name="쉼표 [0] 6 4" xfId="300"/>
    <cellStyle name="쉼표 [0] 6 5" xfId="301"/>
    <cellStyle name="쉼표 [0] 7" xfId="512"/>
    <cellStyle name="쉼표 [0] 75" xfId="513"/>
    <cellStyle name="쉼표 [0] 76" xfId="514"/>
    <cellStyle name="쉼표 [0] 78" xfId="515"/>
    <cellStyle name="쉼표 [0] 79" xfId="516"/>
    <cellStyle name="쉼표 [0] 8" xfId="517"/>
    <cellStyle name="쉼표 [0] 80" xfId="518"/>
    <cellStyle name="쉼표 [0] 81" xfId="519"/>
    <cellStyle name="쉼표 [0] 82" xfId="520"/>
    <cellStyle name="쉼표 [0] 84" xfId="521"/>
    <cellStyle name="쉼표 [0] 85" xfId="522"/>
    <cellStyle name="쉼표 [0] 9" xfId="523"/>
    <cellStyle name="쉼표 [0]_14. 교육 및 문화" xfId="2"/>
    <cellStyle name="스타일 1" xfId="59"/>
    <cellStyle name="스타일 1 2" xfId="249"/>
    <cellStyle name="스타일 1 2 2" xfId="524"/>
    <cellStyle name="스타일 1 3" xfId="250"/>
    <cellStyle name="스타일 1 4" xfId="525"/>
    <cellStyle name="연결된 셀 2" xfId="251"/>
    <cellStyle name="연결된 셀 2 2" xfId="252"/>
    <cellStyle name="연결된 셀 2 3" xfId="526"/>
    <cellStyle name="연결된 셀 3" xfId="253"/>
    <cellStyle name="연결된 셀 4" xfId="527"/>
    <cellStyle name="요약 2" xfId="254"/>
    <cellStyle name="요약 2 2" xfId="255"/>
    <cellStyle name="요약 2 3" xfId="528"/>
    <cellStyle name="요약 3" xfId="256"/>
    <cellStyle name="요약 4" xfId="529"/>
    <cellStyle name="일정_K200창정비 (2)" xfId="257"/>
    <cellStyle name="입력 2" xfId="258"/>
    <cellStyle name="입력 2 2" xfId="259"/>
    <cellStyle name="입력 2 3" xfId="530"/>
    <cellStyle name="입력 3" xfId="260"/>
    <cellStyle name="입력 4" xfId="531"/>
    <cellStyle name="입력 5" xfId="532"/>
    <cellStyle name="자리수" xfId="533"/>
    <cellStyle name="자리수0" xfId="534"/>
    <cellStyle name="작은제목" xfId="535"/>
    <cellStyle name="제목 1 2" xfId="261"/>
    <cellStyle name="제목 1 2 2" xfId="262"/>
    <cellStyle name="제목 1 2 3" xfId="536"/>
    <cellStyle name="제목 1 3" xfId="263"/>
    <cellStyle name="제목 1 4" xfId="537"/>
    <cellStyle name="제목 2 2" xfId="264"/>
    <cellStyle name="제목 2 2 2" xfId="265"/>
    <cellStyle name="제목 2 2 3" xfId="538"/>
    <cellStyle name="제목 2 3" xfId="266"/>
    <cellStyle name="제목 2 4" xfId="539"/>
    <cellStyle name="제목 3 2" xfId="267"/>
    <cellStyle name="제목 3 2 2" xfId="268"/>
    <cellStyle name="제목 3 2 3" xfId="540"/>
    <cellStyle name="제목 3 3" xfId="269"/>
    <cellStyle name="제목 3 4" xfId="541"/>
    <cellStyle name="제목 4 2" xfId="270"/>
    <cellStyle name="제목 4 2 2" xfId="271"/>
    <cellStyle name="제목 4 2 3" xfId="542"/>
    <cellStyle name="제목 4 3" xfId="272"/>
    <cellStyle name="제목 4 4" xfId="543"/>
    <cellStyle name="제목 5" xfId="273"/>
    <cellStyle name="제목 5 2" xfId="544"/>
    <cellStyle name="제목 6" xfId="545"/>
    <cellStyle name="좋음 2" xfId="274"/>
    <cellStyle name="좋음 2 2" xfId="275"/>
    <cellStyle name="좋음 2 3" xfId="546"/>
    <cellStyle name="좋음 3" xfId="276"/>
    <cellStyle name="좋음 4" xfId="547"/>
    <cellStyle name="좋음 5" xfId="548"/>
    <cellStyle name="지정되지 않음" xfId="60"/>
    <cellStyle name="지정되지 않음 2" xfId="277"/>
    <cellStyle name="지정되지 않음 3" xfId="278"/>
    <cellStyle name="출력 2" xfId="279"/>
    <cellStyle name="출력 2 2" xfId="280"/>
    <cellStyle name="출력 2 3" xfId="549"/>
    <cellStyle name="출력 3" xfId="281"/>
    <cellStyle name="출력 4" xfId="550"/>
    <cellStyle name="출력 5" xfId="551"/>
    <cellStyle name="콤마 " xfId="282"/>
    <cellStyle name="콤마 [0]" xfId="61"/>
    <cellStyle name="콤마 [0] 2" xfId="302"/>
    <cellStyle name="콤마 [0]_189완)22.체육시설(1-2)" xfId="303"/>
    <cellStyle name="콤마 [0]_해안선및도서" xfId="79"/>
    <cellStyle name="콤마_  종  합  " xfId="283"/>
    <cellStyle name="큰제목" xfId="552"/>
    <cellStyle name="큰제목 2" xfId="553"/>
    <cellStyle name="통화 [0] 2" xfId="554"/>
    <cellStyle name="통화 [0] 3" xfId="555"/>
    <cellStyle name="퍼센트" xfId="284"/>
    <cellStyle name="퍼센트 2" xfId="556"/>
    <cellStyle name="표서식" xfId="285"/>
    <cellStyle name="표준" xfId="0" builtinId="0"/>
    <cellStyle name="표준 10" xfId="286"/>
    <cellStyle name="표준 10 2" xfId="557"/>
    <cellStyle name="표준 10 2 2" xfId="558"/>
    <cellStyle name="표준 10 3" xfId="559"/>
    <cellStyle name="표준 100" xfId="560"/>
    <cellStyle name="표준 101" xfId="561"/>
    <cellStyle name="표준 102" xfId="562"/>
    <cellStyle name="표준 103" xfId="563"/>
    <cellStyle name="표준 109" xfId="564"/>
    <cellStyle name="표준 11" xfId="565"/>
    <cellStyle name="표준 11 2" xfId="566"/>
    <cellStyle name="표준 11 2 2" xfId="567"/>
    <cellStyle name="표준 11 3" xfId="568"/>
    <cellStyle name="표준 11 4" xfId="569"/>
    <cellStyle name="표준 110" xfId="570"/>
    <cellStyle name="표준 111" xfId="571"/>
    <cellStyle name="표준 12" xfId="572"/>
    <cellStyle name="표준 12 2" xfId="573"/>
    <cellStyle name="표준 12 3" xfId="574"/>
    <cellStyle name="표준 12 4" xfId="575"/>
    <cellStyle name="표준 13" xfId="576"/>
    <cellStyle name="표준 13 2" xfId="577"/>
    <cellStyle name="표준 13 3" xfId="578"/>
    <cellStyle name="표준 13 4" xfId="579"/>
    <cellStyle name="표준 14" xfId="580"/>
    <cellStyle name="표준 14 2" xfId="581"/>
    <cellStyle name="표준 14 3" xfId="582"/>
    <cellStyle name="표준 14 4" xfId="583"/>
    <cellStyle name="표준 15" xfId="584"/>
    <cellStyle name="표준 15 2" xfId="585"/>
    <cellStyle name="표준 15 3" xfId="586"/>
    <cellStyle name="표준 15 4" xfId="587"/>
    <cellStyle name="표준 16" xfId="588"/>
    <cellStyle name="표준 16 2" xfId="589"/>
    <cellStyle name="표준 168" xfId="590"/>
    <cellStyle name="표준 169" xfId="591"/>
    <cellStyle name="표준 17" xfId="592"/>
    <cellStyle name="표준 17 2" xfId="593"/>
    <cellStyle name="표준 170" xfId="594"/>
    <cellStyle name="표준 171" xfId="595"/>
    <cellStyle name="표준 172" xfId="596"/>
    <cellStyle name="표준 173" xfId="597"/>
    <cellStyle name="표준 175" xfId="598"/>
    <cellStyle name="표준 176" xfId="599"/>
    <cellStyle name="표준 177" xfId="600"/>
    <cellStyle name="표준 178" xfId="601"/>
    <cellStyle name="표준 179" xfId="602"/>
    <cellStyle name="표준 18" xfId="603"/>
    <cellStyle name="표준 18 2" xfId="604"/>
    <cellStyle name="표준 180" xfId="605"/>
    <cellStyle name="표준 181" xfId="606"/>
    <cellStyle name="표준 182" xfId="607"/>
    <cellStyle name="표준 183" xfId="608"/>
    <cellStyle name="표준 19" xfId="609"/>
    <cellStyle name="표준 2" xfId="62"/>
    <cellStyle name="표준 2 2" xfId="63"/>
    <cellStyle name="표준 2 2 2" xfId="287"/>
    <cellStyle name="표준 2 2 3" xfId="288"/>
    <cellStyle name="표준 2 2 4" xfId="716"/>
    <cellStyle name="표준 2 3" xfId="64"/>
    <cellStyle name="표준 2 3 2" xfId="610"/>
    <cellStyle name="표준 2 4" xfId="65"/>
    <cellStyle name="표준 2 4 2" xfId="611"/>
    <cellStyle name="표준 2 4 3" xfId="717"/>
    <cellStyle name="표준 2 5" xfId="289"/>
    <cellStyle name="표준 2 5 2" xfId="612"/>
    <cellStyle name="표준 2 6" xfId="290"/>
    <cellStyle name="표준 2 7" xfId="291"/>
    <cellStyle name="표준 2_(붙임2) 시정통계 활용도 의견조사표" xfId="613"/>
    <cellStyle name="표준 20" xfId="614"/>
    <cellStyle name="표준 21" xfId="615"/>
    <cellStyle name="표준 22" xfId="616"/>
    <cellStyle name="표준 23" xfId="617"/>
    <cellStyle name="표준 24" xfId="618"/>
    <cellStyle name="표준 25" xfId="619"/>
    <cellStyle name="표준 26" xfId="620"/>
    <cellStyle name="표준 27" xfId="621"/>
    <cellStyle name="표준 28" xfId="622"/>
    <cellStyle name="표준 29" xfId="623"/>
    <cellStyle name="표준 3" xfId="66"/>
    <cellStyle name="표준 3 2" xfId="67"/>
    <cellStyle name="표준 3 2 2" xfId="292"/>
    <cellStyle name="표준 3 2 3" xfId="718"/>
    <cellStyle name="표준 3 3" xfId="68"/>
    <cellStyle name="표준 3 3 2" xfId="293"/>
    <cellStyle name="표준 3 3 3" xfId="719"/>
    <cellStyle name="표준 3 4" xfId="69"/>
    <cellStyle name="표준 3 4 2" xfId="720"/>
    <cellStyle name="표준 3 5" xfId="624"/>
    <cellStyle name="표준 3 6" xfId="625"/>
    <cellStyle name="표준 30" xfId="626"/>
    <cellStyle name="표준 31" xfId="627"/>
    <cellStyle name="표준 32" xfId="628"/>
    <cellStyle name="표준 33" xfId="629"/>
    <cellStyle name="표준 34" xfId="630"/>
    <cellStyle name="표준 35" xfId="631"/>
    <cellStyle name="표준 36" xfId="632"/>
    <cellStyle name="표준 37" xfId="633"/>
    <cellStyle name="표준 38" xfId="634"/>
    <cellStyle name="표준 39" xfId="635"/>
    <cellStyle name="표준 4" xfId="70"/>
    <cellStyle name="표준 4 2" xfId="294"/>
    <cellStyle name="표준 4 2 2" xfId="636"/>
    <cellStyle name="표준 4 3" xfId="295"/>
    <cellStyle name="표준 4 4" xfId="296"/>
    <cellStyle name="표준 4 5" xfId="637"/>
    <cellStyle name="표준 40" xfId="638"/>
    <cellStyle name="표준 41" xfId="639"/>
    <cellStyle name="표준 42" xfId="640"/>
    <cellStyle name="표준 43" xfId="641"/>
    <cellStyle name="표준 44" xfId="642"/>
    <cellStyle name="표준 45" xfId="643"/>
    <cellStyle name="표준 46" xfId="644"/>
    <cellStyle name="표준 47" xfId="645"/>
    <cellStyle name="표준 48" xfId="646"/>
    <cellStyle name="표준 49" xfId="647"/>
    <cellStyle name="표준 5" xfId="71"/>
    <cellStyle name="표준 5 2" xfId="648"/>
    <cellStyle name="표준 5 3" xfId="649"/>
    <cellStyle name="표준 5 4" xfId="650"/>
    <cellStyle name="표준 5 5" xfId="721"/>
    <cellStyle name="표준 50" xfId="651"/>
    <cellStyle name="표준 51" xfId="652"/>
    <cellStyle name="표준 52" xfId="653"/>
    <cellStyle name="표준 53" xfId="654"/>
    <cellStyle name="표준 54" xfId="655"/>
    <cellStyle name="표준 55" xfId="656"/>
    <cellStyle name="표준 56" xfId="657"/>
    <cellStyle name="표준 57" xfId="658"/>
    <cellStyle name="표준 58" xfId="659"/>
    <cellStyle name="표준 59" xfId="660"/>
    <cellStyle name="표준 6" xfId="72"/>
    <cellStyle name="표준 6 2" xfId="661"/>
    <cellStyle name="표준 6 2 2" xfId="662"/>
    <cellStyle name="표준 6 3" xfId="663"/>
    <cellStyle name="표준 6 3 2" xfId="664"/>
    <cellStyle name="표준 6 4" xfId="665"/>
    <cellStyle name="표준 6 5" xfId="666"/>
    <cellStyle name="표준 6 6" xfId="667"/>
    <cellStyle name="표준 60" xfId="668"/>
    <cellStyle name="표준 61" xfId="669"/>
    <cellStyle name="표준 62" xfId="670"/>
    <cellStyle name="표준 63" xfId="671"/>
    <cellStyle name="표준 64" xfId="672"/>
    <cellStyle name="표준 65" xfId="673"/>
    <cellStyle name="표준 66" xfId="674"/>
    <cellStyle name="표준 67" xfId="675"/>
    <cellStyle name="표준 68" xfId="676"/>
    <cellStyle name="표준 69" xfId="677"/>
    <cellStyle name="표준 7" xfId="73"/>
    <cellStyle name="표준 7 2" xfId="678"/>
    <cellStyle name="표준 7 3" xfId="679"/>
    <cellStyle name="표준 7 4" xfId="680"/>
    <cellStyle name="표준 70" xfId="681"/>
    <cellStyle name="표준 71" xfId="682"/>
    <cellStyle name="표준 72" xfId="683"/>
    <cellStyle name="표준 73" xfId="684"/>
    <cellStyle name="표준 74" xfId="685"/>
    <cellStyle name="표준 74 2" xfId="726"/>
    <cellStyle name="표준 75" xfId="727"/>
    <cellStyle name="표준 75 2" xfId="728"/>
    <cellStyle name="표준 76" xfId="729"/>
    <cellStyle name="표준 76 2" xfId="730"/>
    <cellStyle name="표준 77" xfId="731"/>
    <cellStyle name="표준 77 2" xfId="732"/>
    <cellStyle name="표준 79" xfId="686"/>
    <cellStyle name="표준 8" xfId="74"/>
    <cellStyle name="표준 8 2" xfId="687"/>
    <cellStyle name="표준 8 3" xfId="688"/>
    <cellStyle name="표준 8 4" xfId="689"/>
    <cellStyle name="표준 80" xfId="690"/>
    <cellStyle name="표준 87" xfId="691"/>
    <cellStyle name="표준 88" xfId="692"/>
    <cellStyle name="표준 89" xfId="693"/>
    <cellStyle name="표준 9" xfId="694"/>
    <cellStyle name="표준 9 2" xfId="695"/>
    <cellStyle name="표준 9 3" xfId="696"/>
    <cellStyle name="표준 9 4" xfId="697"/>
    <cellStyle name="표준 90" xfId="698"/>
    <cellStyle name="표준 91" xfId="699"/>
    <cellStyle name="표준 92" xfId="700"/>
    <cellStyle name="표준 94" xfId="701"/>
    <cellStyle name="표준 95" xfId="702"/>
    <cellStyle name="표준 96" xfId="703"/>
    <cellStyle name="표준 97" xfId="704"/>
    <cellStyle name="표준 98" xfId="705"/>
    <cellStyle name="표준 99" xfId="706"/>
    <cellStyle name="표준_14. 교육 및 문화" xfId="1"/>
    <cellStyle name="표준_181완)14.적령아동취학" xfId="75"/>
    <cellStyle name="표준_182완)15.사설학원" xfId="76"/>
    <cellStyle name="표준_188완)21.문화공간" xfId="81"/>
    <cellStyle name="표준_191완)24.언론매체" xfId="304"/>
    <cellStyle name="표준_고등학교" xfId="3"/>
    <cellStyle name="표준_교육청2" xfId="77"/>
    <cellStyle name="표준_대학교" xfId="78"/>
    <cellStyle name="표준_문화관광과2" xfId="80"/>
    <cellStyle name="표준_사회복지과2_1" xfId="297"/>
    <cellStyle name="하이퍼링크 2" xfId="707"/>
    <cellStyle name="합산" xfId="708"/>
    <cellStyle name="화폐기호" xfId="709"/>
    <cellStyle name="화폐기호0" xfId="7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/2006&#45380;&#46020;/&#51008;&#54665;&#48372;&#44256;&#49436;/&#48708;&#51008;&#54665;/&#49549;&#48372;(2&#50900;)/&#48708;&#51008;&#54665;(060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&amp;조회조건&amp;비은행(잠정)"/>
      <sheetName val="기준일자"/>
      <sheetName val="비은행(잠정)"/>
      <sheetName val="&amp;조회조건&amp;상호저축(2004)"/>
      <sheetName val="&amp;조회조건&amp;개발기관"/>
      <sheetName val="&amp;조회조건&amp;Sheet1"/>
      <sheetName val="&amp;조회조건&amp;신탁계정(합)"/>
      <sheetName val="신탁계정(합)"/>
      <sheetName val="총액조회신탁"/>
      <sheetName val="신탁계정"/>
      <sheetName val="개발기관"/>
      <sheetName val="&amp;조회조건&amp;신탁계정"/>
      <sheetName val="상호저축(2004)"/>
      <sheetName val="상호저축증감액(2004)"/>
      <sheetName val="&amp;조회조건&amp;투신(2004)"/>
      <sheetName val="투신(2004)"/>
      <sheetName val="투신증감액(2004)"/>
      <sheetName val="&amp;조회조건&amp;상호금융(2004)"/>
      <sheetName val="상호금융(2004)"/>
      <sheetName val="&amp;조회조건&amp;농협상호(확인)"/>
      <sheetName val="상호금융증감액(2004)"/>
      <sheetName val="&amp;조회조건&amp;신협(2004)"/>
      <sheetName val="&amp;조회조건&amp;신협(2005)"/>
      <sheetName val="신협(2005)"/>
      <sheetName val="신협증감액(2004)"/>
      <sheetName val="&amp;조회조건&amp;새마을(2004)"/>
      <sheetName val="새마을(2004)"/>
      <sheetName val="새마을증감액(2004)"/>
      <sheetName val="&amp;조회조건&amp;우체국예금"/>
      <sheetName val="우체국예금"/>
      <sheetName val="우체국증감액"/>
      <sheetName val="1 자원총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">
          <cell r="E4" t="str">
            <v>(종금사)동양종금</v>
          </cell>
        </row>
        <row r="5">
          <cell r="A5" t="str">
            <v>금전신탁</v>
          </cell>
        </row>
        <row r="7">
          <cell r="A7" t="str">
            <v>원화대출금</v>
          </cell>
        </row>
        <row r="8">
          <cell r="E8" t="str">
            <v>ECOS-비은행-비은행총액자료 조회후 입수-종금사에 입력</v>
          </cell>
        </row>
        <row r="34">
          <cell r="A34" t="str">
            <v>합계</v>
          </cell>
        </row>
        <row r="35">
          <cell r="A35" t="str">
            <v>금전신탁</v>
          </cell>
          <cell r="B35">
            <v>4472</v>
          </cell>
          <cell r="C35">
            <v>1261</v>
          </cell>
        </row>
        <row r="36">
          <cell r="A36" t="str">
            <v>특정금전신탁</v>
          </cell>
          <cell r="B36">
            <v>4472</v>
          </cell>
          <cell r="C36">
            <v>1261</v>
          </cell>
        </row>
        <row r="37">
          <cell r="A37" t="str">
            <v>원화대출금</v>
          </cell>
          <cell r="B37">
            <v>0</v>
          </cell>
          <cell r="C37">
            <v>0</v>
          </cell>
        </row>
        <row r="38">
          <cell r="A38" t="str">
            <v>어음매입</v>
          </cell>
          <cell r="B38">
            <v>4472</v>
          </cell>
          <cell r="C38">
            <v>1261</v>
          </cell>
        </row>
        <row r="40">
          <cell r="A40" t="str">
            <v>ECOS-비은행-신탁계정 입력함</v>
          </cell>
        </row>
        <row r="41">
          <cell r="A41" t="str">
            <v>속보확정치의 신탁계정(수신-신탁), 여신-신탁(어음매입)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48"/>
  <sheetViews>
    <sheetView showGridLines="0" tabSelected="1" view="pageBreakPreview" zoomScaleNormal="100" zoomScaleSheetLayoutView="100" workbookViewId="0">
      <selection activeCell="S21" sqref="S20:S21"/>
    </sheetView>
  </sheetViews>
  <sheetFormatPr defaultRowHeight="15"/>
  <cols>
    <col min="1" max="1" width="15.75" style="62" customWidth="1"/>
    <col min="2" max="2" width="6.5" style="61" bestFit="1" customWidth="1"/>
    <col min="3" max="3" width="8.5" style="61" bestFit="1" customWidth="1"/>
    <col min="4" max="4" width="7.625" style="61" bestFit="1" customWidth="1"/>
    <col min="5" max="5" width="15" style="61" customWidth="1"/>
    <col min="6" max="6" width="11.625" style="61" bestFit="1" customWidth="1"/>
    <col min="7" max="7" width="7.625" style="61" customWidth="1"/>
    <col min="8" max="9" width="8.25" style="61" customWidth="1"/>
    <col min="10" max="11" width="7.75" style="61" customWidth="1"/>
    <col min="12" max="12" width="6.375" style="61" customWidth="1"/>
    <col min="13" max="14" width="7.625" style="61" bestFit="1" customWidth="1"/>
    <col min="15" max="16" width="6.375" style="61" customWidth="1"/>
    <col min="17" max="17" width="12.75" style="61" customWidth="1"/>
    <col min="18" max="18" width="12.5" style="61" customWidth="1"/>
    <col min="19" max="16384" width="9" style="61"/>
  </cols>
  <sheetData>
    <row r="1" spans="1:18" s="2" customFormat="1" ht="17.25" customHeight="1">
      <c r="A1" s="1"/>
    </row>
    <row r="2" spans="1:18" s="3" customFormat="1" ht="18.75" customHeight="1">
      <c r="A2" s="967" t="s">
        <v>0</v>
      </c>
      <c r="B2" s="967"/>
      <c r="C2" s="967"/>
      <c r="D2" s="967"/>
      <c r="E2" s="967"/>
      <c r="F2" s="967"/>
      <c r="G2" s="967" t="s">
        <v>1</v>
      </c>
      <c r="H2" s="967"/>
      <c r="I2" s="967"/>
      <c r="J2" s="967"/>
      <c r="K2" s="967"/>
      <c r="L2" s="967"/>
      <c r="M2" s="967"/>
      <c r="N2" s="967"/>
      <c r="O2" s="967"/>
      <c r="P2" s="967"/>
      <c r="Q2" s="967"/>
      <c r="R2" s="967"/>
    </row>
    <row r="3" spans="1:18" s="4" customFormat="1" ht="6" customHeight="1">
      <c r="A3" s="968"/>
      <c r="B3" s="968"/>
      <c r="C3" s="968"/>
      <c r="D3" s="968"/>
      <c r="E3" s="968"/>
      <c r="F3" s="968"/>
      <c r="G3" s="968"/>
      <c r="H3" s="968"/>
      <c r="I3" s="968"/>
      <c r="J3" s="968"/>
      <c r="K3" s="968"/>
      <c r="L3" s="968"/>
      <c r="M3" s="968"/>
      <c r="N3" s="968"/>
      <c r="O3" s="968"/>
      <c r="P3" s="968"/>
      <c r="Q3" s="968"/>
      <c r="R3" s="968"/>
    </row>
    <row r="4" spans="1:18" s="5" customFormat="1" ht="21" customHeight="1" thickBot="1">
      <c r="A4" s="5" t="s">
        <v>2</v>
      </c>
      <c r="D4" s="6"/>
      <c r="G4" s="7"/>
      <c r="H4" s="7"/>
      <c r="I4" s="8"/>
      <c r="J4" s="8"/>
      <c r="K4" s="7"/>
      <c r="L4" s="7"/>
      <c r="M4" s="7"/>
      <c r="N4" s="7"/>
      <c r="O4" s="7"/>
      <c r="P4" s="7"/>
      <c r="Q4" s="7"/>
      <c r="R4" s="9" t="s">
        <v>3</v>
      </c>
    </row>
    <row r="5" spans="1:18" s="7" customFormat="1" ht="31.5" customHeight="1">
      <c r="A5" s="969" t="s">
        <v>4</v>
      </c>
      <c r="B5" s="972" t="s">
        <v>5</v>
      </c>
      <c r="C5" s="973"/>
      <c r="D5" s="974"/>
      <c r="E5" s="10" t="s">
        <v>6</v>
      </c>
      <c r="F5" s="975" t="s">
        <v>7</v>
      </c>
      <c r="G5" s="975" t="s">
        <v>8</v>
      </c>
      <c r="H5" s="973"/>
      <c r="I5" s="974"/>
      <c r="J5" s="975" t="s">
        <v>9</v>
      </c>
      <c r="K5" s="978"/>
      <c r="L5" s="978"/>
      <c r="M5" s="978"/>
      <c r="N5" s="978"/>
      <c r="O5" s="978"/>
      <c r="P5" s="969"/>
      <c r="Q5" s="979" t="s">
        <v>10</v>
      </c>
      <c r="R5" s="978" t="s">
        <v>11</v>
      </c>
    </row>
    <row r="6" spans="1:18" s="7" customFormat="1" ht="27" customHeight="1">
      <c r="A6" s="970"/>
      <c r="B6" s="984" t="s">
        <v>12</v>
      </c>
      <c r="C6" s="985"/>
      <c r="D6" s="986"/>
      <c r="E6" s="11"/>
      <c r="F6" s="976"/>
      <c r="G6" s="976"/>
      <c r="H6" s="977"/>
      <c r="I6" s="971"/>
      <c r="J6" s="12"/>
      <c r="K6" s="987" t="s">
        <v>13</v>
      </c>
      <c r="L6" s="988"/>
      <c r="M6" s="989"/>
      <c r="N6" s="987" t="s">
        <v>14</v>
      </c>
      <c r="O6" s="988"/>
      <c r="P6" s="988"/>
      <c r="Q6" s="980"/>
      <c r="R6" s="982"/>
    </row>
    <row r="7" spans="1:18" s="7" customFormat="1" ht="20.25" customHeight="1">
      <c r="A7" s="970"/>
      <c r="B7" s="13"/>
      <c r="C7" s="14" t="s">
        <v>15</v>
      </c>
      <c r="D7" s="14" t="s">
        <v>16</v>
      </c>
      <c r="E7" s="990" t="s">
        <v>17</v>
      </c>
      <c r="F7" s="992" t="s">
        <v>18</v>
      </c>
      <c r="G7" s="15"/>
      <c r="H7" s="16" t="s">
        <v>19</v>
      </c>
      <c r="I7" s="17" t="s">
        <v>20</v>
      </c>
      <c r="J7" s="18"/>
      <c r="K7" s="18"/>
      <c r="L7" s="17" t="s">
        <v>19</v>
      </c>
      <c r="M7" s="17" t="s">
        <v>20</v>
      </c>
      <c r="N7" s="18"/>
      <c r="O7" s="17" t="s">
        <v>19</v>
      </c>
      <c r="P7" s="19" t="s">
        <v>20</v>
      </c>
      <c r="Q7" s="980"/>
      <c r="R7" s="982"/>
    </row>
    <row r="8" spans="1:18" s="7" customFormat="1" ht="24" customHeight="1">
      <c r="A8" s="971"/>
      <c r="B8" s="20"/>
      <c r="C8" s="21" t="s">
        <v>21</v>
      </c>
      <c r="D8" s="20" t="s">
        <v>22</v>
      </c>
      <c r="E8" s="991"/>
      <c r="F8" s="993"/>
      <c r="G8" s="22"/>
      <c r="H8" s="23" t="s">
        <v>23</v>
      </c>
      <c r="I8" s="20" t="s">
        <v>24</v>
      </c>
      <c r="J8" s="20"/>
      <c r="K8" s="20"/>
      <c r="L8" s="20" t="s">
        <v>23</v>
      </c>
      <c r="M8" s="20" t="s">
        <v>24</v>
      </c>
      <c r="N8" s="20"/>
      <c r="O8" s="20" t="s">
        <v>23</v>
      </c>
      <c r="P8" s="24" t="s">
        <v>24</v>
      </c>
      <c r="Q8" s="981"/>
      <c r="R8" s="983"/>
    </row>
    <row r="9" spans="1:18" s="7" customFormat="1" ht="29.25" customHeight="1">
      <c r="A9" s="25">
        <v>2013</v>
      </c>
      <c r="B9" s="29">
        <v>79</v>
      </c>
      <c r="C9" s="30">
        <v>62</v>
      </c>
      <c r="D9" s="30">
        <v>17</v>
      </c>
      <c r="E9" s="30">
        <v>587</v>
      </c>
      <c r="F9" s="30">
        <v>689</v>
      </c>
      <c r="G9" s="30">
        <v>20411</v>
      </c>
      <c r="H9" s="30">
        <v>10503</v>
      </c>
      <c r="I9" s="30">
        <v>9908</v>
      </c>
      <c r="J9" s="27">
        <v>1726</v>
      </c>
      <c r="K9" s="30">
        <v>1363</v>
      </c>
      <c r="L9" s="30">
        <v>657</v>
      </c>
      <c r="M9" s="30">
        <v>706</v>
      </c>
      <c r="N9" s="30">
        <v>363</v>
      </c>
      <c r="O9" s="30">
        <v>189</v>
      </c>
      <c r="P9" s="30">
        <v>174</v>
      </c>
      <c r="Q9" s="31">
        <v>15</v>
      </c>
      <c r="R9" s="28">
        <v>2013</v>
      </c>
    </row>
    <row r="10" spans="1:18" s="7" customFormat="1" ht="29.25" customHeight="1">
      <c r="A10" s="25">
        <v>2014</v>
      </c>
      <c r="B10" s="29">
        <v>75</v>
      </c>
      <c r="C10" s="30">
        <v>57</v>
      </c>
      <c r="D10" s="30">
        <v>18</v>
      </c>
      <c r="E10" s="30">
        <v>630</v>
      </c>
      <c r="F10" s="30">
        <v>470</v>
      </c>
      <c r="G10" s="30">
        <v>20081</v>
      </c>
      <c r="H10" s="30">
        <v>9926</v>
      </c>
      <c r="I10" s="30">
        <v>10265</v>
      </c>
      <c r="J10" s="27">
        <v>1639</v>
      </c>
      <c r="K10" s="30">
        <v>1282</v>
      </c>
      <c r="L10" s="30">
        <v>637</v>
      </c>
      <c r="M10" s="30">
        <v>645</v>
      </c>
      <c r="N10" s="30">
        <v>357</v>
      </c>
      <c r="O10" s="30">
        <v>200</v>
      </c>
      <c r="P10" s="30">
        <v>157</v>
      </c>
      <c r="Q10" s="31">
        <v>15.663806552262091</v>
      </c>
      <c r="R10" s="28">
        <v>2014</v>
      </c>
    </row>
    <row r="11" spans="1:18" s="7" customFormat="1" ht="29.25" customHeight="1">
      <c r="A11" s="25">
        <v>2015</v>
      </c>
      <c r="B11" s="29">
        <v>73</v>
      </c>
      <c r="C11" s="30">
        <v>57</v>
      </c>
      <c r="D11" s="30">
        <v>16</v>
      </c>
      <c r="E11" s="30">
        <v>654</v>
      </c>
      <c r="F11" s="30">
        <v>571</v>
      </c>
      <c r="G11" s="30">
        <v>20244</v>
      </c>
      <c r="H11" s="30">
        <v>10099</v>
      </c>
      <c r="I11" s="30">
        <v>10145</v>
      </c>
      <c r="J11" s="27">
        <v>1748</v>
      </c>
      <c r="K11" s="30">
        <v>1285</v>
      </c>
      <c r="L11" s="30">
        <v>618</v>
      </c>
      <c r="M11" s="30">
        <v>667</v>
      </c>
      <c r="N11" s="30">
        <v>463</v>
      </c>
      <c r="O11" s="30">
        <v>198</v>
      </c>
      <c r="P11" s="30">
        <v>267</v>
      </c>
      <c r="Q11" s="31">
        <v>15.754085603112841</v>
      </c>
      <c r="R11" s="28">
        <v>2015</v>
      </c>
    </row>
    <row r="12" spans="1:18" s="7" customFormat="1" ht="30" customHeight="1">
      <c r="A12" s="25">
        <v>2016</v>
      </c>
      <c r="B12" s="29">
        <v>75</v>
      </c>
      <c r="C12" s="30">
        <v>56</v>
      </c>
      <c r="D12" s="30">
        <v>19</v>
      </c>
      <c r="E12" s="30">
        <v>656</v>
      </c>
      <c r="F12" s="30">
        <v>610</v>
      </c>
      <c r="G12" s="30">
        <v>20097</v>
      </c>
      <c r="H12" s="30">
        <v>9881</v>
      </c>
      <c r="I12" s="30">
        <v>10216</v>
      </c>
      <c r="J12" s="27">
        <v>1617</v>
      </c>
      <c r="K12" s="30">
        <v>1339</v>
      </c>
      <c r="L12" s="30">
        <v>623</v>
      </c>
      <c r="M12" s="30">
        <v>716</v>
      </c>
      <c r="N12" s="30">
        <v>278</v>
      </c>
      <c r="O12" s="30">
        <v>165</v>
      </c>
      <c r="P12" s="30">
        <v>115</v>
      </c>
      <c r="Q12" s="31">
        <v>15.008961911874533</v>
      </c>
      <c r="R12" s="28">
        <v>2016</v>
      </c>
    </row>
    <row r="13" spans="1:18" s="7" customFormat="1" ht="30" customHeight="1">
      <c r="A13" s="25">
        <v>2017</v>
      </c>
      <c r="B13" s="29">
        <v>75</v>
      </c>
      <c r="C13" s="30">
        <v>56</v>
      </c>
      <c r="D13" s="30">
        <v>19</v>
      </c>
      <c r="E13" s="30">
        <v>664</v>
      </c>
      <c r="F13" s="30">
        <v>603</v>
      </c>
      <c r="G13" s="30">
        <v>19503</v>
      </c>
      <c r="H13" s="30">
        <v>9089</v>
      </c>
      <c r="I13" s="30">
        <v>10414</v>
      </c>
      <c r="J13" s="27">
        <v>1563</v>
      </c>
      <c r="K13" s="30">
        <v>1277</v>
      </c>
      <c r="L13" s="30">
        <v>548</v>
      </c>
      <c r="M13" s="30">
        <v>729</v>
      </c>
      <c r="N13" s="30">
        <v>286</v>
      </c>
      <c r="O13" s="30">
        <v>157</v>
      </c>
      <c r="P13" s="30">
        <v>129</v>
      </c>
      <c r="Q13" s="31">
        <v>15.272513703993736</v>
      </c>
      <c r="R13" s="28">
        <v>2017</v>
      </c>
    </row>
    <row r="14" spans="1:18" s="38" customFormat="1" ht="30" customHeight="1">
      <c r="A14" s="32">
        <v>2018</v>
      </c>
      <c r="B14" s="33">
        <f>SUM(B15:B23)</f>
        <v>74</v>
      </c>
      <c r="C14" s="34">
        <f t="shared" ref="C14:P14" si="0">SUM(C15:C23)</f>
        <v>56</v>
      </c>
      <c r="D14" s="34">
        <f t="shared" si="0"/>
        <v>18</v>
      </c>
      <c r="E14" s="34">
        <f t="shared" si="0"/>
        <v>694</v>
      </c>
      <c r="F14" s="34">
        <f t="shared" si="0"/>
        <v>621</v>
      </c>
      <c r="G14" s="34">
        <f t="shared" si="0"/>
        <v>20229</v>
      </c>
      <c r="H14" s="34">
        <f t="shared" si="0"/>
        <v>9872</v>
      </c>
      <c r="I14" s="34">
        <f t="shared" si="0"/>
        <v>10357</v>
      </c>
      <c r="J14" s="35">
        <f t="shared" ref="J14:J23" si="1">SUM(K14,N14)</f>
        <v>1703</v>
      </c>
      <c r="K14" s="34">
        <f t="shared" si="0"/>
        <v>1411</v>
      </c>
      <c r="L14" s="34">
        <f t="shared" si="0"/>
        <v>626</v>
      </c>
      <c r="M14" s="34">
        <f t="shared" si="0"/>
        <v>785</v>
      </c>
      <c r="N14" s="34">
        <f t="shared" si="0"/>
        <v>292</v>
      </c>
      <c r="O14" s="34">
        <f t="shared" si="0"/>
        <v>161</v>
      </c>
      <c r="P14" s="34">
        <f t="shared" si="0"/>
        <v>131</v>
      </c>
      <c r="Q14" s="36">
        <f t="shared" ref="Q14:Q22" si="2">G14/K14</f>
        <v>14.336640680368532</v>
      </c>
      <c r="R14" s="37">
        <v>2018</v>
      </c>
    </row>
    <row r="15" spans="1:18" s="42" customFormat="1" ht="30" customHeight="1">
      <c r="A15" s="39" t="s">
        <v>25</v>
      </c>
      <c r="B15" s="40">
        <f>SUM(C15:D15)</f>
        <v>27</v>
      </c>
      <c r="C15" s="27">
        <v>21</v>
      </c>
      <c r="D15" s="27">
        <v>6</v>
      </c>
      <c r="E15" s="27">
        <v>94</v>
      </c>
      <c r="F15" s="27">
        <v>99</v>
      </c>
      <c r="G15" s="27">
        <f>SUM(H15:I15)</f>
        <v>1458</v>
      </c>
      <c r="H15" s="26">
        <v>764</v>
      </c>
      <c r="I15" s="26">
        <v>694</v>
      </c>
      <c r="J15" s="27">
        <f t="shared" si="1"/>
        <v>182</v>
      </c>
      <c r="K15" s="26">
        <f>SUM(L15:M15)</f>
        <v>160</v>
      </c>
      <c r="L15" s="26">
        <v>5</v>
      </c>
      <c r="M15" s="26">
        <v>155</v>
      </c>
      <c r="N15" s="26">
        <f>SUM(O15:P15)</f>
        <v>22</v>
      </c>
      <c r="O15" s="26">
        <v>13</v>
      </c>
      <c r="P15" s="26">
        <v>9</v>
      </c>
      <c r="Q15" s="31">
        <f t="shared" si="2"/>
        <v>9.1125000000000007</v>
      </c>
      <c r="R15" s="41" t="s">
        <v>26</v>
      </c>
    </row>
    <row r="16" spans="1:18" s="42" customFormat="1" ht="30" customHeight="1">
      <c r="A16" s="39" t="s">
        <v>27</v>
      </c>
      <c r="B16" s="40">
        <f>SUM(C16:D16)</f>
        <v>22</v>
      </c>
      <c r="C16" s="27">
        <v>21</v>
      </c>
      <c r="D16" s="43">
        <v>1</v>
      </c>
      <c r="E16" s="27">
        <v>292</v>
      </c>
      <c r="F16" s="27">
        <v>262</v>
      </c>
      <c r="G16" s="27">
        <f t="shared" ref="G16:G22" si="3">SUM(H16:I16)</f>
        <v>5732</v>
      </c>
      <c r="H16" s="26">
        <v>2923</v>
      </c>
      <c r="I16" s="26">
        <v>2809</v>
      </c>
      <c r="J16" s="27">
        <f t="shared" si="1"/>
        <v>524</v>
      </c>
      <c r="K16" s="26">
        <f t="shared" ref="K16:K23" si="4">SUM(L16:M16)</f>
        <v>453</v>
      </c>
      <c r="L16" s="26">
        <v>169</v>
      </c>
      <c r="M16" s="26">
        <v>284</v>
      </c>
      <c r="N16" s="26">
        <f t="shared" ref="N16:N21" si="5">SUM(O16:P16)</f>
        <v>71</v>
      </c>
      <c r="O16" s="26">
        <v>25</v>
      </c>
      <c r="P16" s="26">
        <v>46</v>
      </c>
      <c r="Q16" s="31">
        <f t="shared" si="2"/>
        <v>12.653421633554084</v>
      </c>
      <c r="R16" s="41" t="s">
        <v>28</v>
      </c>
    </row>
    <row r="17" spans="1:19" s="42" customFormat="1" ht="30" customHeight="1">
      <c r="A17" s="39" t="s">
        <v>29</v>
      </c>
      <c r="B17" s="40">
        <f t="shared" ref="B17" si="6">SUM(C17:D17)</f>
        <v>11</v>
      </c>
      <c r="C17" s="27">
        <v>8</v>
      </c>
      <c r="D17" s="27">
        <v>3</v>
      </c>
      <c r="E17" s="27">
        <v>115</v>
      </c>
      <c r="F17" s="27">
        <v>130</v>
      </c>
      <c r="G17" s="27">
        <f t="shared" si="3"/>
        <v>2805</v>
      </c>
      <c r="H17" s="26">
        <v>1425</v>
      </c>
      <c r="I17" s="26">
        <v>1380</v>
      </c>
      <c r="J17" s="27">
        <f t="shared" si="1"/>
        <v>282</v>
      </c>
      <c r="K17" s="26">
        <f t="shared" si="4"/>
        <v>253</v>
      </c>
      <c r="L17" s="26">
        <v>111</v>
      </c>
      <c r="M17" s="26">
        <v>142</v>
      </c>
      <c r="N17" s="26">
        <f t="shared" si="5"/>
        <v>29</v>
      </c>
      <c r="O17" s="26">
        <v>17</v>
      </c>
      <c r="P17" s="26">
        <v>12</v>
      </c>
      <c r="Q17" s="31">
        <f t="shared" si="2"/>
        <v>11.086956521739131</v>
      </c>
      <c r="R17" s="41" t="s">
        <v>30</v>
      </c>
    </row>
    <row r="18" spans="1:19" s="42" customFormat="1" ht="30" customHeight="1">
      <c r="A18" s="39" t="s">
        <v>31</v>
      </c>
      <c r="B18" s="40">
        <v>6</v>
      </c>
      <c r="C18" s="44">
        <v>3</v>
      </c>
      <c r="D18" s="44">
        <v>3</v>
      </c>
      <c r="E18" s="44">
        <v>99</v>
      </c>
      <c r="F18" s="44">
        <v>99</v>
      </c>
      <c r="G18" s="27">
        <f t="shared" si="3"/>
        <v>2508</v>
      </c>
      <c r="H18" s="44">
        <v>1248</v>
      </c>
      <c r="I18" s="44">
        <v>1260</v>
      </c>
      <c r="J18" s="27">
        <f t="shared" si="1"/>
        <v>261</v>
      </c>
      <c r="K18" s="26">
        <f t="shared" si="4"/>
        <v>228</v>
      </c>
      <c r="L18" s="44">
        <v>142</v>
      </c>
      <c r="M18" s="44">
        <v>86</v>
      </c>
      <c r="N18" s="26">
        <f t="shared" si="5"/>
        <v>33</v>
      </c>
      <c r="O18" s="44">
        <v>16</v>
      </c>
      <c r="P18" s="44">
        <v>17</v>
      </c>
      <c r="Q18" s="31">
        <f t="shared" si="2"/>
        <v>11</v>
      </c>
      <c r="R18" s="45" t="s">
        <v>32</v>
      </c>
      <c r="S18" s="46"/>
    </row>
    <row r="19" spans="1:19" s="42" customFormat="1" ht="30" customHeight="1">
      <c r="A19" s="39" t="s">
        <v>33</v>
      </c>
      <c r="B19" s="40">
        <v>2</v>
      </c>
      <c r="C19" s="27">
        <v>2</v>
      </c>
      <c r="D19" s="27">
        <v>0</v>
      </c>
      <c r="E19" s="27">
        <v>20</v>
      </c>
      <c r="F19" s="27">
        <v>22</v>
      </c>
      <c r="G19" s="27">
        <f t="shared" si="3"/>
        <v>440</v>
      </c>
      <c r="H19" s="26">
        <v>306</v>
      </c>
      <c r="I19" s="26">
        <v>134</v>
      </c>
      <c r="J19" s="27">
        <f t="shared" si="1"/>
        <v>76</v>
      </c>
      <c r="K19" s="26">
        <f t="shared" si="4"/>
        <v>55</v>
      </c>
      <c r="L19" s="26">
        <v>28</v>
      </c>
      <c r="M19" s="26">
        <v>27</v>
      </c>
      <c r="N19" s="26">
        <f t="shared" si="5"/>
        <v>21</v>
      </c>
      <c r="O19" s="26">
        <v>6</v>
      </c>
      <c r="P19" s="26">
        <v>15</v>
      </c>
      <c r="Q19" s="31">
        <f t="shared" si="2"/>
        <v>8</v>
      </c>
      <c r="R19" s="41" t="s">
        <v>34</v>
      </c>
    </row>
    <row r="20" spans="1:19" s="42" customFormat="1" ht="30" customHeight="1">
      <c r="A20" s="39" t="s">
        <v>35</v>
      </c>
      <c r="B20" s="40">
        <v>2</v>
      </c>
      <c r="C20" s="27">
        <v>1</v>
      </c>
      <c r="D20" s="27">
        <v>1</v>
      </c>
      <c r="E20" s="27">
        <v>10</v>
      </c>
      <c r="F20" s="27">
        <v>9</v>
      </c>
      <c r="G20" s="27">
        <f t="shared" si="3"/>
        <v>261</v>
      </c>
      <c r="H20" s="26">
        <v>106</v>
      </c>
      <c r="I20" s="26">
        <v>155</v>
      </c>
      <c r="J20" s="27">
        <f t="shared" si="1"/>
        <v>48</v>
      </c>
      <c r="K20" s="26">
        <f t="shared" si="4"/>
        <v>37</v>
      </c>
      <c r="L20" s="26">
        <v>20</v>
      </c>
      <c r="M20" s="26">
        <v>17</v>
      </c>
      <c r="N20" s="26">
        <f t="shared" si="5"/>
        <v>11</v>
      </c>
      <c r="O20" s="26">
        <v>5</v>
      </c>
      <c r="P20" s="26">
        <v>6</v>
      </c>
      <c r="Q20" s="31">
        <f t="shared" si="2"/>
        <v>7.0540540540540544</v>
      </c>
      <c r="R20" s="41" t="s">
        <v>36</v>
      </c>
    </row>
    <row r="21" spans="1:19" s="42" customFormat="1" ht="30" customHeight="1">
      <c r="A21" s="39" t="s">
        <v>37</v>
      </c>
      <c r="B21" s="40">
        <v>2</v>
      </c>
      <c r="C21" s="27">
        <v>0</v>
      </c>
      <c r="D21" s="27">
        <v>2</v>
      </c>
      <c r="E21" s="27">
        <v>27</v>
      </c>
      <c r="F21" s="27" t="s">
        <v>38</v>
      </c>
      <c r="G21" s="27">
        <f t="shared" si="3"/>
        <v>3110</v>
      </c>
      <c r="H21" s="26">
        <v>1330</v>
      </c>
      <c r="I21" s="26">
        <v>1780</v>
      </c>
      <c r="J21" s="27">
        <f t="shared" si="1"/>
        <v>144</v>
      </c>
      <c r="K21" s="26">
        <f t="shared" si="4"/>
        <v>102</v>
      </c>
      <c r="L21" s="26">
        <v>66</v>
      </c>
      <c r="M21" s="26">
        <v>36</v>
      </c>
      <c r="N21" s="26">
        <f t="shared" si="5"/>
        <v>42</v>
      </c>
      <c r="O21" s="26">
        <v>32</v>
      </c>
      <c r="P21" s="26">
        <v>10</v>
      </c>
      <c r="Q21" s="31">
        <f t="shared" si="2"/>
        <v>30.490196078431371</v>
      </c>
      <c r="R21" s="41" t="s">
        <v>39</v>
      </c>
    </row>
    <row r="22" spans="1:19" s="42" customFormat="1" ht="30" customHeight="1">
      <c r="A22" s="39" t="s">
        <v>40</v>
      </c>
      <c r="B22" s="40">
        <v>1</v>
      </c>
      <c r="C22" s="27">
        <v>0</v>
      </c>
      <c r="D22" s="27">
        <v>1</v>
      </c>
      <c r="E22" s="27">
        <v>20</v>
      </c>
      <c r="F22" s="43" t="s">
        <v>38</v>
      </c>
      <c r="G22" s="27">
        <f t="shared" si="3"/>
        <v>3831</v>
      </c>
      <c r="H22" s="26">
        <v>1736</v>
      </c>
      <c r="I22" s="26">
        <v>2095</v>
      </c>
      <c r="J22" s="27">
        <f t="shared" si="1"/>
        <v>184</v>
      </c>
      <c r="K22" s="26">
        <f>SUM(L22:M22)</f>
        <v>123</v>
      </c>
      <c r="L22" s="26">
        <v>85</v>
      </c>
      <c r="M22" s="26">
        <v>38</v>
      </c>
      <c r="N22" s="26">
        <f>SUM(O22:P22)</f>
        <v>61</v>
      </c>
      <c r="O22" s="26">
        <v>46</v>
      </c>
      <c r="P22" s="26">
        <v>15</v>
      </c>
      <c r="Q22" s="31">
        <f t="shared" si="2"/>
        <v>31.146341463414632</v>
      </c>
      <c r="R22" s="41" t="s">
        <v>41</v>
      </c>
    </row>
    <row r="23" spans="1:19" s="42" customFormat="1" ht="30" customHeight="1" thickBot="1">
      <c r="A23" s="47" t="s">
        <v>42</v>
      </c>
      <c r="B23" s="48">
        <v>1</v>
      </c>
      <c r="C23" s="49">
        <v>0</v>
      </c>
      <c r="D23" s="49">
        <v>1</v>
      </c>
      <c r="E23" s="49">
        <v>17</v>
      </c>
      <c r="F23" s="50" t="s">
        <v>38</v>
      </c>
      <c r="G23" s="49">
        <f>SUM(H23:I23)</f>
        <v>84</v>
      </c>
      <c r="H23" s="51">
        <v>34</v>
      </c>
      <c r="I23" s="51">
        <v>50</v>
      </c>
      <c r="J23" s="49">
        <f t="shared" si="1"/>
        <v>2</v>
      </c>
      <c r="K23" s="51">
        <f t="shared" si="4"/>
        <v>0</v>
      </c>
      <c r="L23" s="51">
        <v>0</v>
      </c>
      <c r="M23" s="51">
        <v>0</v>
      </c>
      <c r="N23" s="51">
        <f>SUM(O23:P23)</f>
        <v>2</v>
      </c>
      <c r="O23" s="51">
        <v>1</v>
      </c>
      <c r="P23" s="51">
        <v>1</v>
      </c>
      <c r="Q23" s="52">
        <v>0</v>
      </c>
      <c r="R23" s="53" t="s">
        <v>43</v>
      </c>
    </row>
    <row r="24" spans="1:19" s="42" customFormat="1" ht="17.25" customHeight="1">
      <c r="A24" s="54" t="s">
        <v>44</v>
      </c>
      <c r="B24" s="27"/>
      <c r="C24" s="27"/>
      <c r="D24" s="27"/>
      <c r="E24" s="27"/>
      <c r="F24" s="43"/>
      <c r="G24" s="27"/>
      <c r="H24" s="26"/>
      <c r="I24" s="27"/>
      <c r="J24" s="27"/>
      <c r="K24" s="26"/>
      <c r="L24" s="43"/>
      <c r="M24" s="43"/>
      <c r="N24" s="26"/>
      <c r="O24" s="27"/>
      <c r="P24" s="27"/>
      <c r="Q24" s="55"/>
      <c r="R24" s="56"/>
    </row>
    <row r="25" spans="1:19" s="42" customFormat="1" ht="17.25" customHeight="1">
      <c r="A25" s="54" t="s">
        <v>45</v>
      </c>
      <c r="B25" s="27"/>
      <c r="C25" s="27"/>
      <c r="D25" s="27"/>
      <c r="E25" s="27"/>
      <c r="F25" s="43"/>
      <c r="G25" s="27"/>
      <c r="H25" s="26"/>
      <c r="I25" s="27"/>
      <c r="J25" s="27"/>
      <c r="K25" s="26"/>
      <c r="L25" s="43"/>
      <c r="M25" s="43"/>
      <c r="N25" s="26"/>
      <c r="O25" s="27"/>
      <c r="P25" s="27"/>
      <c r="Q25" s="55"/>
      <c r="R25" s="56"/>
    </row>
    <row r="26" spans="1:19" s="7" customFormat="1" ht="20.25" customHeight="1">
      <c r="A26" s="57" t="s">
        <v>46</v>
      </c>
      <c r="B26" s="57"/>
      <c r="C26" s="9"/>
      <c r="D26" s="9"/>
      <c r="E26" s="9"/>
      <c r="F26" s="9" t="s">
        <v>47</v>
      </c>
      <c r="G26" s="966" t="s">
        <v>48</v>
      </c>
      <c r="H26" s="966"/>
      <c r="I26" s="966"/>
      <c r="J26" s="966"/>
      <c r="K26" s="966"/>
      <c r="L26" s="966"/>
      <c r="M26" s="966"/>
      <c r="N26" s="966"/>
      <c r="O26" s="966"/>
      <c r="P26" s="966"/>
      <c r="Q26" s="966"/>
      <c r="R26" s="966"/>
    </row>
    <row r="27" spans="1:19">
      <c r="A27" s="58"/>
      <c r="B27" s="59"/>
      <c r="C27" s="59"/>
      <c r="D27" s="59"/>
      <c r="E27" s="59"/>
      <c r="F27" s="59"/>
      <c r="G27" s="59"/>
      <c r="H27" s="59"/>
      <c r="I27" s="59"/>
      <c r="J27" s="59"/>
      <c r="K27" s="60"/>
      <c r="L27" s="59"/>
      <c r="M27" s="59"/>
      <c r="N27" s="60"/>
      <c r="O27" s="59"/>
      <c r="P27" s="60"/>
      <c r="Q27" s="60"/>
    </row>
    <row r="28" spans="1:19"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60"/>
      <c r="M28" s="59"/>
      <c r="N28" s="59"/>
      <c r="O28" s="60"/>
      <c r="P28" s="59"/>
      <c r="Q28" s="60"/>
    </row>
    <row r="36" ht="13.5" customHeight="1"/>
    <row r="37" ht="13.5" customHeight="1"/>
    <row r="38" ht="15.95" customHeight="1"/>
    <row r="39" ht="13.5" customHeight="1"/>
    <row r="40" ht="13.5" customHeight="1"/>
    <row r="41" ht="13.5" customHeight="1"/>
    <row r="42" ht="13.5" customHeight="1"/>
    <row r="43" ht="13.5" customHeight="1"/>
    <row r="45" ht="12.95" customHeight="1"/>
    <row r="46" ht="12.95" customHeight="1"/>
    <row r="47" ht="12.95" customHeight="1"/>
    <row r="48" ht="9.75" customHeight="1"/>
  </sheetData>
  <mergeCells count="16">
    <mergeCell ref="G26:R26"/>
    <mergeCell ref="A2:F2"/>
    <mergeCell ref="G2:R2"/>
    <mergeCell ref="A3:R3"/>
    <mergeCell ref="A5:A8"/>
    <mergeCell ref="B5:D5"/>
    <mergeCell ref="F5:F6"/>
    <mergeCell ref="G5:I6"/>
    <mergeCell ref="J5:P5"/>
    <mergeCell ref="Q5:Q8"/>
    <mergeCell ref="R5:R8"/>
    <mergeCell ref="B6:D6"/>
    <mergeCell ref="K6:M6"/>
    <mergeCell ref="N6:P6"/>
    <mergeCell ref="E7:E8"/>
    <mergeCell ref="F7:F8"/>
  </mergeCells>
  <phoneticPr fontId="4" type="noConversion"/>
  <printOptions horizontalCentered="1" gridLinesSet="0"/>
  <pageMargins left="0.59055118110236227" right="0.59055118110236227" top="0.61" bottom="0.31" header="0.39370078740157483" footer="0"/>
  <pageSetup paperSize="9" scale="7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U25"/>
  <sheetViews>
    <sheetView showGridLines="0" view="pageBreakPreview" topLeftCell="A4" zoomScaleNormal="85" workbookViewId="0">
      <pane ySplit="9" topLeftCell="A13" activePane="bottomLeft" state="frozen"/>
      <selection activeCell="A4" sqref="A4"/>
      <selection pane="bottomLeft" activeCell="A25" sqref="A25"/>
    </sheetView>
  </sheetViews>
  <sheetFormatPr defaultColWidth="10" defaultRowHeight="15"/>
  <cols>
    <col min="1" max="1" width="13.875" style="468" customWidth="1"/>
    <col min="2" max="2" width="7.25" style="468" customWidth="1"/>
    <col min="3" max="3" width="6.75" style="468" customWidth="1"/>
    <col min="4" max="6" width="8.5" style="468" bestFit="1" customWidth="1"/>
    <col min="7" max="7" width="5.625" style="468" customWidth="1"/>
    <col min="8" max="8" width="5" style="468" bestFit="1" customWidth="1"/>
    <col min="9" max="9" width="6.5" style="468" customWidth="1"/>
    <col min="10" max="10" width="5.875" style="468" bestFit="1" customWidth="1"/>
    <col min="11" max="11" width="5" style="468" bestFit="1" customWidth="1"/>
    <col min="12" max="12" width="6.625" style="468" customWidth="1"/>
    <col min="13" max="13" width="9.25" style="468" customWidth="1"/>
    <col min="14" max="14" width="8.375" style="468" customWidth="1"/>
    <col min="15" max="15" width="8.5" style="468" customWidth="1"/>
    <col min="16" max="16" width="8.125" style="468" customWidth="1"/>
    <col min="17" max="17" width="10.25" style="469" bestFit="1" customWidth="1"/>
    <col min="18" max="18" width="9" style="468" customWidth="1"/>
    <col min="19" max="19" width="10.5" style="468" bestFit="1" customWidth="1"/>
    <col min="20" max="20" width="9" style="468" customWidth="1"/>
    <col min="21" max="21" width="11.875" style="468" customWidth="1"/>
    <col min="22" max="16384" width="10" style="468"/>
  </cols>
  <sheetData>
    <row r="1" spans="1:21" s="418" customFormat="1" ht="35.1" customHeight="1">
      <c r="Q1" s="419"/>
    </row>
    <row r="2" spans="1:21" s="420" customFormat="1" ht="20.25">
      <c r="A2" s="1101" t="s">
        <v>296</v>
      </c>
      <c r="B2" s="1101"/>
      <c r="C2" s="1101"/>
      <c r="D2" s="1101"/>
      <c r="E2" s="1101"/>
      <c r="F2" s="1101"/>
      <c r="G2" s="1101"/>
      <c r="H2" s="1101"/>
      <c r="I2" s="1101"/>
      <c r="J2" s="1101"/>
      <c r="K2" s="1101"/>
      <c r="L2" s="1101"/>
      <c r="M2" s="1101" t="s">
        <v>297</v>
      </c>
      <c r="N2" s="1101"/>
      <c r="O2" s="1101"/>
      <c r="P2" s="1101"/>
      <c r="Q2" s="1101"/>
      <c r="R2" s="1101"/>
      <c r="S2" s="1101"/>
      <c r="T2" s="1101"/>
      <c r="U2" s="1101"/>
    </row>
    <row r="3" spans="1:21" s="422" customFormat="1" ht="12">
      <c r="A3" s="421"/>
      <c r="B3" s="421"/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  <c r="Q3" s="421"/>
      <c r="R3" s="421"/>
      <c r="S3" s="421"/>
      <c r="T3" s="421"/>
      <c r="U3" s="421"/>
    </row>
    <row r="4" spans="1:21" s="423" customFormat="1" ht="13.5">
      <c r="J4" s="424"/>
      <c r="K4" s="424"/>
      <c r="L4" s="424"/>
      <c r="Q4" s="425"/>
      <c r="U4" s="424"/>
    </row>
    <row r="5" spans="1:21" s="423" customFormat="1" ht="20.25">
      <c r="A5" s="1101" t="s">
        <v>298</v>
      </c>
      <c r="B5" s="1101"/>
      <c r="C5" s="1101"/>
      <c r="D5" s="1101"/>
      <c r="E5" s="1101"/>
      <c r="F5" s="1101"/>
      <c r="G5" s="1101"/>
      <c r="H5" s="1101"/>
      <c r="I5" s="1101"/>
      <c r="J5" s="1101"/>
      <c r="K5" s="1101"/>
      <c r="L5" s="1101"/>
      <c r="M5" s="1101"/>
      <c r="N5" s="1102" t="s">
        <v>299</v>
      </c>
      <c r="O5" s="1102"/>
      <c r="P5" s="1102"/>
      <c r="Q5" s="1102"/>
      <c r="R5" s="1102"/>
      <c r="S5" s="1102"/>
      <c r="T5" s="1102"/>
      <c r="U5" s="1102"/>
    </row>
    <row r="6" spans="1:21" s="423" customFormat="1" ht="13.5">
      <c r="J6" s="424"/>
      <c r="K6" s="424"/>
      <c r="L6" s="424"/>
      <c r="Q6" s="425"/>
      <c r="U6" s="424"/>
    </row>
    <row r="7" spans="1:21" s="423" customFormat="1" ht="14.25" thickBot="1">
      <c r="A7" s="423" t="s">
        <v>300</v>
      </c>
      <c r="J7" s="424"/>
      <c r="K7" s="424"/>
      <c r="L7" s="424" t="s">
        <v>50</v>
      </c>
      <c r="M7" s="423" t="s">
        <v>51</v>
      </c>
      <c r="Q7" s="425"/>
      <c r="U7" s="424" t="s">
        <v>301</v>
      </c>
    </row>
    <row r="8" spans="1:21" s="428" customFormat="1" ht="17.25" customHeight="1">
      <c r="A8" s="1103" t="s">
        <v>302</v>
      </c>
      <c r="B8" s="426" t="s">
        <v>303</v>
      </c>
      <c r="C8" s="427" t="s">
        <v>304</v>
      </c>
      <c r="D8" s="1105" t="s">
        <v>305</v>
      </c>
      <c r="E8" s="1106"/>
      <c r="F8" s="1107"/>
      <c r="G8" s="1105" t="s">
        <v>53</v>
      </c>
      <c r="H8" s="1106"/>
      <c r="I8" s="1107"/>
      <c r="J8" s="1105" t="s">
        <v>54</v>
      </c>
      <c r="K8" s="1106"/>
      <c r="L8" s="1106"/>
      <c r="M8" s="1105" t="s">
        <v>306</v>
      </c>
      <c r="N8" s="1106"/>
      <c r="O8" s="1106"/>
      <c r="P8" s="1107"/>
      <c r="Q8" s="1105" t="s">
        <v>307</v>
      </c>
      <c r="R8" s="1107"/>
      <c r="S8" s="1108" t="s">
        <v>308</v>
      </c>
      <c r="T8" s="1110" t="s">
        <v>309</v>
      </c>
      <c r="U8" s="1112" t="s">
        <v>310</v>
      </c>
    </row>
    <row r="9" spans="1:21" s="428" customFormat="1" ht="17.25" customHeight="1">
      <c r="A9" s="1104"/>
      <c r="B9" s="429"/>
      <c r="C9" s="430"/>
      <c r="D9" s="1113" t="s">
        <v>311</v>
      </c>
      <c r="E9" s="1091"/>
      <c r="F9" s="1092"/>
      <c r="G9" s="1113" t="s">
        <v>55</v>
      </c>
      <c r="H9" s="1091"/>
      <c r="I9" s="1092"/>
      <c r="J9" s="1113" t="s">
        <v>312</v>
      </c>
      <c r="K9" s="1091"/>
      <c r="L9" s="1091"/>
      <c r="M9" s="1090" t="s">
        <v>313</v>
      </c>
      <c r="N9" s="1091"/>
      <c r="O9" s="1091"/>
      <c r="P9" s="1092"/>
      <c r="Q9" s="1090" t="s">
        <v>314</v>
      </c>
      <c r="R9" s="1092"/>
      <c r="S9" s="1109"/>
      <c r="T9" s="1111"/>
      <c r="U9" s="1113"/>
    </row>
    <row r="10" spans="1:21" s="428" customFormat="1" ht="13.5" customHeight="1">
      <c r="A10" s="1104"/>
      <c r="B10" s="1097" t="s">
        <v>315</v>
      </c>
      <c r="C10" s="1097" t="s">
        <v>316</v>
      </c>
      <c r="D10" s="430"/>
      <c r="E10" s="431" t="s">
        <v>19</v>
      </c>
      <c r="F10" s="432" t="s">
        <v>20</v>
      </c>
      <c r="G10" s="433"/>
      <c r="H10" s="431" t="s">
        <v>317</v>
      </c>
      <c r="I10" s="431" t="s">
        <v>20</v>
      </c>
      <c r="J10" s="433"/>
      <c r="K10" s="431" t="s">
        <v>317</v>
      </c>
      <c r="L10" s="434" t="s">
        <v>20</v>
      </c>
      <c r="M10" s="434" t="s">
        <v>318</v>
      </c>
      <c r="N10" s="431" t="s">
        <v>319</v>
      </c>
      <c r="O10" s="432" t="s">
        <v>320</v>
      </c>
      <c r="P10" s="431" t="s">
        <v>321</v>
      </c>
      <c r="Q10" s="435" t="s">
        <v>322</v>
      </c>
      <c r="R10" s="436" t="s">
        <v>323</v>
      </c>
      <c r="S10" s="437"/>
      <c r="T10" s="430"/>
      <c r="U10" s="1113"/>
    </row>
    <row r="11" spans="1:21" s="428" customFormat="1" ht="14.25" customHeight="1">
      <c r="A11" s="1104"/>
      <c r="B11" s="1097"/>
      <c r="C11" s="1099"/>
      <c r="D11" s="438"/>
      <c r="E11" s="438"/>
      <c r="F11" s="439"/>
      <c r="G11" s="440"/>
      <c r="H11" s="438"/>
      <c r="I11" s="438"/>
      <c r="J11" s="440"/>
      <c r="K11" s="438"/>
      <c r="L11" s="441"/>
      <c r="M11" s="442"/>
      <c r="N11" s="1097" t="s">
        <v>324</v>
      </c>
      <c r="O11" s="443"/>
      <c r="P11" s="1097" t="s">
        <v>325</v>
      </c>
      <c r="Q11" s="444" t="s">
        <v>326</v>
      </c>
      <c r="R11" s="438"/>
      <c r="S11" s="1097" t="s">
        <v>327</v>
      </c>
      <c r="T11" s="1097" t="s">
        <v>328</v>
      </c>
      <c r="U11" s="1113"/>
    </row>
    <row r="12" spans="1:21" s="428" customFormat="1" ht="19.5" customHeight="1">
      <c r="A12" s="1092"/>
      <c r="B12" s="1098"/>
      <c r="C12" s="1100"/>
      <c r="D12" s="445"/>
      <c r="E12" s="445" t="s">
        <v>23</v>
      </c>
      <c r="F12" s="446" t="s">
        <v>24</v>
      </c>
      <c r="G12" s="447"/>
      <c r="H12" s="445" t="s">
        <v>57</v>
      </c>
      <c r="I12" s="445" t="s">
        <v>24</v>
      </c>
      <c r="J12" s="447"/>
      <c r="K12" s="445" t="s">
        <v>57</v>
      </c>
      <c r="L12" s="448" t="s">
        <v>24</v>
      </c>
      <c r="M12" s="448" t="s">
        <v>329</v>
      </c>
      <c r="N12" s="1100"/>
      <c r="O12" s="446" t="s">
        <v>330</v>
      </c>
      <c r="P12" s="1100"/>
      <c r="Q12" s="449" t="s">
        <v>331</v>
      </c>
      <c r="R12" s="445" t="s">
        <v>332</v>
      </c>
      <c r="S12" s="1100"/>
      <c r="T12" s="1100"/>
      <c r="U12" s="1090"/>
    </row>
    <row r="13" spans="1:21" s="423" customFormat="1" ht="30" customHeight="1">
      <c r="A13" s="450">
        <v>2013</v>
      </c>
      <c r="B13" s="451">
        <v>2</v>
      </c>
      <c r="C13" s="452">
        <v>26</v>
      </c>
      <c r="D13" s="454">
        <v>3434</v>
      </c>
      <c r="E13" s="454">
        <v>1466</v>
      </c>
      <c r="F13" s="454">
        <v>1968</v>
      </c>
      <c r="G13" s="452">
        <v>100</v>
      </c>
      <c r="H13" s="452">
        <v>66</v>
      </c>
      <c r="I13" s="452">
        <v>34</v>
      </c>
      <c r="J13" s="452">
        <v>45</v>
      </c>
      <c r="K13" s="452">
        <v>36</v>
      </c>
      <c r="L13" s="452">
        <v>9</v>
      </c>
      <c r="M13" s="452">
        <v>1324</v>
      </c>
      <c r="N13" s="452">
        <v>43</v>
      </c>
      <c r="O13" s="452">
        <v>748</v>
      </c>
      <c r="P13" s="452">
        <v>25</v>
      </c>
      <c r="Q13" s="452">
        <v>10622</v>
      </c>
      <c r="R13" s="452">
        <v>1539</v>
      </c>
      <c r="S13" s="454">
        <v>175</v>
      </c>
      <c r="T13" s="453">
        <v>69</v>
      </c>
      <c r="U13" s="450">
        <v>2013</v>
      </c>
    </row>
    <row r="14" spans="1:21" s="423" customFormat="1" ht="30" customHeight="1">
      <c r="A14" s="450">
        <v>2014</v>
      </c>
      <c r="B14" s="451">
        <v>2</v>
      </c>
      <c r="C14" s="452">
        <v>26</v>
      </c>
      <c r="D14" s="454">
        <v>3355</v>
      </c>
      <c r="E14" s="454">
        <v>1412</v>
      </c>
      <c r="F14" s="454">
        <v>1943</v>
      </c>
      <c r="G14" s="452">
        <v>104</v>
      </c>
      <c r="H14" s="452">
        <v>67</v>
      </c>
      <c r="I14" s="452">
        <v>37</v>
      </c>
      <c r="J14" s="452">
        <v>55</v>
      </c>
      <c r="K14" s="452">
        <v>43</v>
      </c>
      <c r="L14" s="452">
        <v>12</v>
      </c>
      <c r="M14" s="452">
        <v>1370</v>
      </c>
      <c r="N14" s="452">
        <v>50</v>
      </c>
      <c r="O14" s="452">
        <v>850</v>
      </c>
      <c r="P14" s="452">
        <v>41</v>
      </c>
      <c r="Q14" s="452">
        <v>10958</v>
      </c>
      <c r="R14" s="452">
        <v>1555</v>
      </c>
      <c r="S14" s="454">
        <v>175.64699999999999</v>
      </c>
      <c r="T14" s="453">
        <v>70.054000000000002</v>
      </c>
      <c r="U14" s="450">
        <v>2014</v>
      </c>
    </row>
    <row r="15" spans="1:21" s="423" customFormat="1" ht="30" customHeight="1">
      <c r="A15" s="450">
        <v>2015</v>
      </c>
      <c r="B15" s="451">
        <v>2</v>
      </c>
      <c r="C15" s="452">
        <v>26</v>
      </c>
      <c r="D15" s="454">
        <v>3500</v>
      </c>
      <c r="E15" s="454">
        <v>1471</v>
      </c>
      <c r="F15" s="454">
        <v>2029</v>
      </c>
      <c r="G15" s="452">
        <v>102</v>
      </c>
      <c r="H15" s="452">
        <v>68</v>
      </c>
      <c r="I15" s="452">
        <v>34</v>
      </c>
      <c r="J15" s="452">
        <v>57</v>
      </c>
      <c r="K15" s="452">
        <v>43</v>
      </c>
      <c r="L15" s="452">
        <v>14</v>
      </c>
      <c r="M15" s="452">
        <v>1332</v>
      </c>
      <c r="N15" s="452">
        <v>57</v>
      </c>
      <c r="O15" s="452">
        <v>743</v>
      </c>
      <c r="P15" s="452">
        <v>19</v>
      </c>
      <c r="Q15" s="452">
        <v>11285</v>
      </c>
      <c r="R15" s="452">
        <v>1502</v>
      </c>
      <c r="S15" s="454">
        <v>176</v>
      </c>
      <c r="T15" s="453">
        <v>70</v>
      </c>
      <c r="U15" s="450">
        <v>2015</v>
      </c>
    </row>
    <row r="16" spans="1:21" s="423" customFormat="1" ht="30" customHeight="1">
      <c r="A16" s="450">
        <v>2016</v>
      </c>
      <c r="B16" s="451">
        <v>2</v>
      </c>
      <c r="C16" s="452">
        <v>26</v>
      </c>
      <c r="D16" s="454">
        <v>3398</v>
      </c>
      <c r="E16" s="454">
        <v>1383</v>
      </c>
      <c r="F16" s="454">
        <v>2015</v>
      </c>
      <c r="G16" s="452">
        <v>104</v>
      </c>
      <c r="H16" s="452">
        <v>71</v>
      </c>
      <c r="I16" s="452">
        <v>33</v>
      </c>
      <c r="J16" s="452">
        <v>58</v>
      </c>
      <c r="K16" s="452">
        <v>40</v>
      </c>
      <c r="L16" s="452">
        <v>18</v>
      </c>
      <c r="M16" s="452">
        <v>1364</v>
      </c>
      <c r="N16" s="452">
        <v>43</v>
      </c>
      <c r="O16" s="452">
        <v>806</v>
      </c>
      <c r="P16" s="452">
        <v>20</v>
      </c>
      <c r="Q16" s="452">
        <v>10991</v>
      </c>
      <c r="R16" s="452">
        <v>1528</v>
      </c>
      <c r="S16" s="454">
        <v>176</v>
      </c>
      <c r="T16" s="453">
        <v>70</v>
      </c>
      <c r="U16" s="450">
        <v>2016</v>
      </c>
    </row>
    <row r="17" spans="1:21" s="423" customFormat="1" ht="30" customHeight="1">
      <c r="A17" s="450">
        <v>2017</v>
      </c>
      <c r="B17" s="451">
        <v>2</v>
      </c>
      <c r="C17" s="452">
        <v>26</v>
      </c>
      <c r="D17" s="454">
        <v>3198</v>
      </c>
      <c r="E17" s="454">
        <v>1312</v>
      </c>
      <c r="F17" s="454">
        <v>1886</v>
      </c>
      <c r="G17" s="452">
        <v>108</v>
      </c>
      <c r="H17" s="452">
        <v>73</v>
      </c>
      <c r="I17" s="452">
        <v>35</v>
      </c>
      <c r="J17" s="452">
        <v>49</v>
      </c>
      <c r="K17" s="452">
        <v>35</v>
      </c>
      <c r="L17" s="452">
        <v>14</v>
      </c>
      <c r="M17" s="452">
        <v>1297</v>
      </c>
      <c r="N17" s="452">
        <v>40</v>
      </c>
      <c r="O17" s="452">
        <v>543</v>
      </c>
      <c r="P17" s="452">
        <v>8</v>
      </c>
      <c r="Q17" s="452">
        <v>10589</v>
      </c>
      <c r="R17" s="452">
        <v>1426</v>
      </c>
      <c r="S17" s="454">
        <v>176</v>
      </c>
      <c r="T17" s="453">
        <v>70</v>
      </c>
      <c r="U17" s="450">
        <v>2017</v>
      </c>
    </row>
    <row r="18" spans="1:21" s="459" customFormat="1" ht="30" customHeight="1">
      <c r="A18" s="455">
        <v>2018</v>
      </c>
      <c r="B18" s="456">
        <f>SUM(B19:B20)</f>
        <v>2</v>
      </c>
      <c r="C18" s="457">
        <f t="shared" ref="C18:S18" si="0">SUM(C19:C20)</f>
        <v>27</v>
      </c>
      <c r="D18" s="457">
        <f t="shared" si="0"/>
        <v>3110</v>
      </c>
      <c r="E18" s="457">
        <f t="shared" si="0"/>
        <v>1330</v>
      </c>
      <c r="F18" s="457">
        <f t="shared" si="0"/>
        <v>1780</v>
      </c>
      <c r="G18" s="457">
        <f t="shared" si="0"/>
        <v>102</v>
      </c>
      <c r="H18" s="457">
        <f t="shared" si="0"/>
        <v>66</v>
      </c>
      <c r="I18" s="457">
        <f t="shared" si="0"/>
        <v>36</v>
      </c>
      <c r="J18" s="457">
        <f t="shared" si="0"/>
        <v>42</v>
      </c>
      <c r="K18" s="457">
        <f t="shared" si="0"/>
        <v>32</v>
      </c>
      <c r="L18" s="457">
        <f t="shared" si="0"/>
        <v>10</v>
      </c>
      <c r="M18" s="457">
        <f t="shared" si="0"/>
        <v>1272</v>
      </c>
      <c r="N18" s="457">
        <f t="shared" si="0"/>
        <v>52</v>
      </c>
      <c r="O18" s="457">
        <f t="shared" si="0"/>
        <v>820</v>
      </c>
      <c r="P18" s="457">
        <f t="shared" si="0"/>
        <v>46</v>
      </c>
      <c r="Q18" s="457">
        <f t="shared" si="0"/>
        <v>10381</v>
      </c>
      <c r="R18" s="457">
        <f t="shared" si="0"/>
        <v>1329</v>
      </c>
      <c r="S18" s="457">
        <f t="shared" si="0"/>
        <v>176</v>
      </c>
      <c r="T18" s="458">
        <f>SUM(T19:T20)</f>
        <v>70</v>
      </c>
      <c r="U18" s="455">
        <v>2018</v>
      </c>
    </row>
    <row r="19" spans="1:21" s="462" customFormat="1" ht="30" customHeight="1">
      <c r="A19" s="460" t="s">
        <v>333</v>
      </c>
      <c r="B19" s="451">
        <v>1</v>
      </c>
      <c r="C19" s="452">
        <v>23</v>
      </c>
      <c r="D19" s="452">
        <f>SUM(E19:F19)</f>
        <v>2859</v>
      </c>
      <c r="E19" s="452">
        <v>1080</v>
      </c>
      <c r="F19" s="452">
        <v>1779</v>
      </c>
      <c r="G19" s="452">
        <f>SUM(H19:I19)</f>
        <v>84</v>
      </c>
      <c r="H19" s="452">
        <v>49</v>
      </c>
      <c r="I19" s="452">
        <v>35</v>
      </c>
      <c r="J19" s="452">
        <f>SUM(K19:L19)</f>
        <v>34</v>
      </c>
      <c r="K19" s="452">
        <v>29</v>
      </c>
      <c r="L19" s="452">
        <v>5</v>
      </c>
      <c r="M19" s="452">
        <v>1161</v>
      </c>
      <c r="N19" s="452">
        <v>49</v>
      </c>
      <c r="O19" s="452">
        <v>753</v>
      </c>
      <c r="P19" s="452">
        <v>42</v>
      </c>
      <c r="Q19" s="452">
        <v>9995</v>
      </c>
      <c r="R19" s="452">
        <v>1203</v>
      </c>
      <c r="S19" s="452">
        <v>132</v>
      </c>
      <c r="T19" s="453">
        <v>51</v>
      </c>
      <c r="U19" s="461" t="s">
        <v>334</v>
      </c>
    </row>
    <row r="20" spans="1:21" s="462" customFormat="1" ht="39" thickBot="1">
      <c r="A20" s="463" t="s">
        <v>335</v>
      </c>
      <c r="B20" s="464">
        <v>1</v>
      </c>
      <c r="C20" s="465">
        <v>4</v>
      </c>
      <c r="D20" s="465">
        <f>SUM(E20:F20)</f>
        <v>251</v>
      </c>
      <c r="E20" s="465">
        <v>250</v>
      </c>
      <c r="F20" s="465">
        <v>1</v>
      </c>
      <c r="G20" s="465">
        <f>SUM(H20:I20)</f>
        <v>18</v>
      </c>
      <c r="H20" s="465">
        <v>17</v>
      </c>
      <c r="I20" s="465">
        <v>1</v>
      </c>
      <c r="J20" s="465">
        <f>SUM(K20:L20)</f>
        <v>8</v>
      </c>
      <c r="K20" s="465">
        <v>3</v>
      </c>
      <c r="L20" s="465">
        <v>5</v>
      </c>
      <c r="M20" s="465">
        <v>111</v>
      </c>
      <c r="N20" s="465">
        <v>3</v>
      </c>
      <c r="O20" s="465">
        <v>67</v>
      </c>
      <c r="P20" s="465">
        <v>4</v>
      </c>
      <c r="Q20" s="465">
        <v>386</v>
      </c>
      <c r="R20" s="465">
        <v>126</v>
      </c>
      <c r="S20" s="465">
        <v>44</v>
      </c>
      <c r="T20" s="466">
        <v>19</v>
      </c>
      <c r="U20" s="467" t="s">
        <v>336</v>
      </c>
    </row>
    <row r="21" spans="1:21" s="462" customFormat="1" ht="83.25" customHeight="1">
      <c r="A21" s="1093" t="s">
        <v>337</v>
      </c>
      <c r="B21" s="1093"/>
      <c r="C21" s="1093"/>
      <c r="D21" s="1093"/>
      <c r="E21" s="1093"/>
      <c r="F21" s="1093"/>
      <c r="G21" s="1093"/>
      <c r="H21" s="1093"/>
      <c r="I21" s="1093"/>
      <c r="J21" s="1093"/>
      <c r="K21" s="1093"/>
      <c r="L21" s="1093"/>
      <c r="M21" s="1093"/>
      <c r="N21" s="1093"/>
      <c r="O21" s="1093"/>
      <c r="P21" s="1093"/>
      <c r="Q21" s="1093"/>
      <c r="R21" s="1093"/>
      <c r="S21" s="1093"/>
      <c r="T21" s="1093"/>
      <c r="U21" s="1093"/>
    </row>
    <row r="22" spans="1:21" s="462" customFormat="1" ht="58.5" customHeight="1">
      <c r="A22" s="1094" t="s">
        <v>338</v>
      </c>
      <c r="B22" s="1094"/>
      <c r="C22" s="1094"/>
      <c r="D22" s="1094"/>
      <c r="E22" s="1094"/>
      <c r="F22" s="1094"/>
      <c r="G22" s="1094"/>
      <c r="H22" s="1094"/>
      <c r="I22" s="1094"/>
      <c r="J22" s="1094"/>
      <c r="K22" s="1094"/>
      <c r="L22" s="1094"/>
      <c r="M22" s="1095" t="s">
        <v>339</v>
      </c>
      <c r="N22" s="1096"/>
      <c r="O22" s="1096"/>
      <c r="P22" s="1096"/>
      <c r="Q22" s="1096"/>
      <c r="R22" s="1096"/>
      <c r="S22" s="1096"/>
      <c r="T22" s="1096"/>
      <c r="U22" s="1096"/>
    </row>
    <row r="23" spans="1:21" s="423" customFormat="1" ht="27" customHeight="1">
      <c r="Q23" s="425"/>
    </row>
    <row r="24" spans="1:21" ht="27" customHeight="1"/>
    <row r="25" spans="1:21" ht="27" customHeight="1">
      <c r="A25" s="470"/>
    </row>
  </sheetData>
  <mergeCells count="27">
    <mergeCell ref="A2:L2"/>
    <mergeCell ref="M2:U2"/>
    <mergeCell ref="A5:M5"/>
    <mergeCell ref="N5:U5"/>
    <mergeCell ref="A8:A12"/>
    <mergeCell ref="D8:F8"/>
    <mergeCell ref="G8:I8"/>
    <mergeCell ref="J8:L8"/>
    <mergeCell ref="M8:P8"/>
    <mergeCell ref="Q8:R8"/>
    <mergeCell ref="S8:S9"/>
    <mergeCell ref="T8:T9"/>
    <mergeCell ref="U8:U12"/>
    <mergeCell ref="D9:F9"/>
    <mergeCell ref="G9:I9"/>
    <mergeCell ref="J9:L9"/>
    <mergeCell ref="M9:P9"/>
    <mergeCell ref="Q9:R9"/>
    <mergeCell ref="A21:U21"/>
    <mergeCell ref="A22:L22"/>
    <mergeCell ref="M22:U22"/>
    <mergeCell ref="B10:B12"/>
    <mergeCell ref="C10:C12"/>
    <mergeCell ref="N11:N12"/>
    <mergeCell ref="P11:P12"/>
    <mergeCell ref="S11:S12"/>
    <mergeCell ref="T11:T12"/>
  </mergeCells>
  <phoneticPr fontId="4" type="noConversion"/>
  <printOptions horizontalCentered="1"/>
  <pageMargins left="0.27559055118110237" right="0.19685039370078741" top="0.70866141732283472" bottom="0.59055118110236227" header="0" footer="0"/>
  <pageSetup paperSize="9" scale="76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9"/>
  <sheetViews>
    <sheetView showGridLines="0" view="pageBreakPreview" zoomScaleNormal="100" workbookViewId="0">
      <selection activeCell="O23" sqref="O23"/>
    </sheetView>
  </sheetViews>
  <sheetFormatPr defaultColWidth="10" defaultRowHeight="15"/>
  <cols>
    <col min="1" max="1" width="9.125" style="468" customWidth="1"/>
    <col min="2" max="2" width="6.125" style="468" customWidth="1"/>
    <col min="3" max="3" width="7.25" style="468" customWidth="1"/>
    <col min="4" max="4" width="6.75" style="468" customWidth="1"/>
    <col min="5" max="7" width="8.5" style="468" bestFit="1" customWidth="1"/>
    <col min="8" max="9" width="6.5" style="468" bestFit="1" customWidth="1"/>
    <col min="10" max="10" width="6.125" style="468" customWidth="1"/>
    <col min="11" max="11" width="5.625" style="468" customWidth="1"/>
    <col min="12" max="12" width="5.25" style="468" customWidth="1"/>
    <col min="13" max="13" width="6.375" style="468" customWidth="1"/>
    <col min="14" max="14" width="8.375" style="468" customWidth="1"/>
    <col min="15" max="15" width="8.625" style="468" customWidth="1"/>
    <col min="16" max="16" width="8.5" style="468" customWidth="1"/>
    <col min="17" max="17" width="8.625" style="468" customWidth="1"/>
    <col min="18" max="18" width="8.875" style="469" customWidth="1"/>
    <col min="19" max="19" width="8.875" style="468" customWidth="1"/>
    <col min="20" max="20" width="11" style="468" customWidth="1"/>
    <col min="21" max="21" width="10.375" style="468" customWidth="1"/>
    <col min="22" max="22" width="9.875" style="468" customWidth="1"/>
    <col min="23" max="16384" width="10" style="468"/>
  </cols>
  <sheetData>
    <row r="1" spans="1:22" s="418" customFormat="1" ht="35.1" customHeight="1">
      <c r="A1" s="471"/>
      <c r="R1" s="419"/>
    </row>
    <row r="2" spans="1:22" s="420" customFormat="1" ht="20.25">
      <c r="A2" s="1101" t="s">
        <v>340</v>
      </c>
      <c r="B2" s="1101"/>
      <c r="C2" s="1101"/>
      <c r="D2" s="1101"/>
      <c r="E2" s="1101"/>
      <c r="F2" s="1101"/>
      <c r="G2" s="1101"/>
      <c r="H2" s="1101"/>
      <c r="I2" s="1101"/>
      <c r="J2" s="1101"/>
      <c r="K2" s="1101"/>
      <c r="L2" s="1101"/>
      <c r="M2" s="1101"/>
      <c r="N2" s="1101" t="s">
        <v>341</v>
      </c>
      <c r="O2" s="1101"/>
      <c r="P2" s="1101"/>
      <c r="Q2" s="1101"/>
      <c r="R2" s="1101"/>
      <c r="S2" s="1101"/>
      <c r="T2" s="1101"/>
      <c r="U2" s="1101"/>
      <c r="V2" s="1101"/>
    </row>
    <row r="3" spans="1:22" s="422" customFormat="1" ht="12">
      <c r="A3" s="421"/>
      <c r="B3" s="421"/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  <c r="Q3" s="421"/>
      <c r="R3" s="421"/>
      <c r="S3" s="421"/>
      <c r="T3" s="421"/>
      <c r="U3" s="421"/>
      <c r="V3" s="421"/>
    </row>
    <row r="4" spans="1:22" ht="15.75" thickBot="1">
      <c r="A4" s="423" t="s">
        <v>342</v>
      </c>
      <c r="B4" s="423"/>
      <c r="C4" s="423"/>
      <c r="D4" s="423"/>
      <c r="E4" s="423"/>
      <c r="F4" s="423"/>
      <c r="G4" s="423"/>
      <c r="H4" s="423"/>
      <c r="I4" s="423"/>
      <c r="J4" s="423"/>
      <c r="K4" s="424"/>
      <c r="L4" s="424"/>
      <c r="M4" s="424" t="s">
        <v>343</v>
      </c>
      <c r="N4" s="423" t="s">
        <v>344</v>
      </c>
      <c r="O4" s="423"/>
      <c r="P4" s="423"/>
      <c r="Q4" s="423"/>
      <c r="R4" s="425"/>
      <c r="S4" s="423"/>
      <c r="T4" s="423"/>
      <c r="U4" s="423"/>
      <c r="V4" s="424" t="s">
        <v>345</v>
      </c>
    </row>
    <row r="5" spans="1:22" s="472" customFormat="1" ht="21" customHeight="1">
      <c r="A5" s="1132" t="s">
        <v>346</v>
      </c>
      <c r="B5" s="1134" t="s">
        <v>347</v>
      </c>
      <c r="C5" s="1135" t="s">
        <v>348</v>
      </c>
      <c r="D5" s="1135" t="s">
        <v>349</v>
      </c>
      <c r="E5" s="1136" t="s">
        <v>350</v>
      </c>
      <c r="F5" s="1136"/>
      <c r="G5" s="1136"/>
      <c r="H5" s="1137" t="s">
        <v>351</v>
      </c>
      <c r="I5" s="1136"/>
      <c r="J5" s="1138"/>
      <c r="K5" s="1137" t="s">
        <v>352</v>
      </c>
      <c r="L5" s="1136"/>
      <c r="M5" s="1138"/>
      <c r="N5" s="1136" t="s">
        <v>353</v>
      </c>
      <c r="O5" s="1136"/>
      <c r="P5" s="1136"/>
      <c r="Q5" s="1136"/>
      <c r="R5" s="1137" t="s">
        <v>354</v>
      </c>
      <c r="S5" s="1138"/>
      <c r="T5" s="1139" t="s">
        <v>355</v>
      </c>
      <c r="U5" s="1141" t="s">
        <v>356</v>
      </c>
      <c r="V5" s="1143" t="s">
        <v>357</v>
      </c>
    </row>
    <row r="6" spans="1:22" s="472" customFormat="1" ht="21" customHeight="1">
      <c r="A6" s="1133"/>
      <c r="B6" s="1123"/>
      <c r="C6" s="1123"/>
      <c r="D6" s="1123"/>
      <c r="E6" s="1128" t="s">
        <v>358</v>
      </c>
      <c r="F6" s="1128"/>
      <c r="G6" s="1128"/>
      <c r="H6" s="1125" t="s">
        <v>359</v>
      </c>
      <c r="I6" s="1128"/>
      <c r="J6" s="1133"/>
      <c r="K6" s="1125" t="s">
        <v>360</v>
      </c>
      <c r="L6" s="1126"/>
      <c r="M6" s="1127"/>
      <c r="N6" s="1128" t="s">
        <v>361</v>
      </c>
      <c r="O6" s="1128"/>
      <c r="P6" s="1128"/>
      <c r="Q6" s="1128"/>
      <c r="R6" s="1129" t="s">
        <v>362</v>
      </c>
      <c r="S6" s="1127"/>
      <c r="T6" s="1140"/>
      <c r="U6" s="1142"/>
      <c r="V6" s="1125"/>
    </row>
    <row r="7" spans="1:22" s="472" customFormat="1" ht="18" customHeight="1">
      <c r="A7" s="1133"/>
      <c r="B7" s="1116" t="s">
        <v>363</v>
      </c>
      <c r="C7" s="1118" t="s">
        <v>364</v>
      </c>
      <c r="D7" s="1121" t="s">
        <v>365</v>
      </c>
      <c r="E7" s="473"/>
      <c r="F7" s="474" t="s">
        <v>366</v>
      </c>
      <c r="G7" s="475" t="s">
        <v>20</v>
      </c>
      <c r="H7" s="473"/>
      <c r="I7" s="476" t="s">
        <v>366</v>
      </c>
      <c r="J7" s="474" t="s">
        <v>20</v>
      </c>
      <c r="K7" s="473"/>
      <c r="L7" s="476" t="s">
        <v>366</v>
      </c>
      <c r="M7" s="474" t="s">
        <v>20</v>
      </c>
      <c r="N7" s="475" t="s">
        <v>367</v>
      </c>
      <c r="O7" s="474" t="s">
        <v>368</v>
      </c>
      <c r="P7" s="475" t="s">
        <v>369</v>
      </c>
      <c r="Q7" s="474" t="s">
        <v>370</v>
      </c>
      <c r="R7" s="1122" t="s">
        <v>371</v>
      </c>
      <c r="S7" s="1124" t="s">
        <v>372</v>
      </c>
      <c r="T7" s="477"/>
      <c r="U7" s="478"/>
      <c r="V7" s="1125"/>
    </row>
    <row r="8" spans="1:22" s="472" customFormat="1" ht="17.100000000000001" customHeight="1">
      <c r="A8" s="1133"/>
      <c r="B8" s="1116"/>
      <c r="C8" s="1119"/>
      <c r="D8" s="1116"/>
      <c r="E8" s="478"/>
      <c r="F8" s="478"/>
      <c r="G8" s="477"/>
      <c r="H8" s="478"/>
      <c r="I8" s="479"/>
      <c r="J8" s="478"/>
      <c r="K8" s="478"/>
      <c r="L8" s="479"/>
      <c r="M8" s="478"/>
      <c r="N8" s="480"/>
      <c r="O8" s="1121" t="s">
        <v>373</v>
      </c>
      <c r="P8" s="480"/>
      <c r="Q8" s="1121" t="s">
        <v>374</v>
      </c>
      <c r="R8" s="1123"/>
      <c r="S8" s="1123"/>
      <c r="T8" s="1121" t="s">
        <v>375</v>
      </c>
      <c r="U8" s="481" t="s">
        <v>376</v>
      </c>
      <c r="V8" s="1125"/>
    </row>
    <row r="9" spans="1:22" s="472" customFormat="1" ht="17.100000000000001" customHeight="1">
      <c r="A9" s="1127"/>
      <c r="B9" s="1117"/>
      <c r="C9" s="1120"/>
      <c r="D9" s="1117"/>
      <c r="E9" s="482"/>
      <c r="F9" s="482" t="s">
        <v>377</v>
      </c>
      <c r="G9" s="483" t="s">
        <v>24</v>
      </c>
      <c r="H9" s="482"/>
      <c r="I9" s="484" t="s">
        <v>377</v>
      </c>
      <c r="J9" s="482" t="s">
        <v>24</v>
      </c>
      <c r="K9" s="482"/>
      <c r="L9" s="484" t="s">
        <v>377</v>
      </c>
      <c r="M9" s="482" t="s">
        <v>24</v>
      </c>
      <c r="N9" s="483" t="s">
        <v>104</v>
      </c>
      <c r="O9" s="1117"/>
      <c r="P9" s="483" t="s">
        <v>378</v>
      </c>
      <c r="Q9" s="1117"/>
      <c r="R9" s="483" t="s">
        <v>379</v>
      </c>
      <c r="S9" s="482" t="s">
        <v>380</v>
      </c>
      <c r="T9" s="1130"/>
      <c r="U9" s="482" t="s">
        <v>381</v>
      </c>
      <c r="V9" s="1129"/>
    </row>
    <row r="10" spans="1:22" s="428" customFormat="1" ht="30" customHeight="1">
      <c r="A10" s="450">
        <v>2013</v>
      </c>
      <c r="B10" s="451">
        <v>1</v>
      </c>
      <c r="C10" s="452">
        <v>5</v>
      </c>
      <c r="D10" s="452">
        <v>17</v>
      </c>
      <c r="E10" s="452">
        <v>4456</v>
      </c>
      <c r="F10" s="452">
        <v>2424</v>
      </c>
      <c r="G10" s="452">
        <v>2032</v>
      </c>
      <c r="H10" s="452">
        <v>103</v>
      </c>
      <c r="I10" s="452">
        <v>74</v>
      </c>
      <c r="J10" s="452">
        <v>29</v>
      </c>
      <c r="K10" s="452">
        <v>57</v>
      </c>
      <c r="L10" s="452">
        <v>45</v>
      </c>
      <c r="M10" s="452">
        <v>12</v>
      </c>
      <c r="N10" s="452">
        <v>1280</v>
      </c>
      <c r="O10" s="452">
        <v>33</v>
      </c>
      <c r="P10" s="452">
        <v>780</v>
      </c>
      <c r="Q10" s="452">
        <v>2</v>
      </c>
      <c r="R10" s="452">
        <v>8305</v>
      </c>
      <c r="S10" s="452">
        <v>1111</v>
      </c>
      <c r="T10" s="452">
        <v>328</v>
      </c>
      <c r="U10" s="453">
        <v>89</v>
      </c>
      <c r="V10" s="485">
        <v>2013</v>
      </c>
    </row>
    <row r="11" spans="1:22" s="428" customFormat="1" ht="30" customHeight="1">
      <c r="A11" s="450">
        <v>2014</v>
      </c>
      <c r="B11" s="451">
        <v>1</v>
      </c>
      <c r="C11" s="452">
        <v>5</v>
      </c>
      <c r="D11" s="452">
        <v>22</v>
      </c>
      <c r="E11" s="452">
        <v>4179</v>
      </c>
      <c r="F11" s="452">
        <v>2171</v>
      </c>
      <c r="G11" s="452">
        <v>2008</v>
      </c>
      <c r="H11" s="452">
        <v>119</v>
      </c>
      <c r="I11" s="452">
        <v>87</v>
      </c>
      <c r="J11" s="452">
        <v>32</v>
      </c>
      <c r="K11" s="452">
        <v>95</v>
      </c>
      <c r="L11" s="452">
        <v>65</v>
      </c>
      <c r="M11" s="452">
        <v>30</v>
      </c>
      <c r="N11" s="452">
        <v>893</v>
      </c>
      <c r="O11" s="452">
        <v>8</v>
      </c>
      <c r="P11" s="452">
        <v>587</v>
      </c>
      <c r="Q11" s="452">
        <v>2</v>
      </c>
      <c r="R11" s="452">
        <v>10702</v>
      </c>
      <c r="S11" s="452">
        <v>1219</v>
      </c>
      <c r="T11" s="452">
        <v>328</v>
      </c>
      <c r="U11" s="453">
        <v>89</v>
      </c>
      <c r="V11" s="485">
        <v>2014</v>
      </c>
    </row>
    <row r="12" spans="1:22" s="428" customFormat="1" ht="30" customHeight="1">
      <c r="A12" s="450">
        <v>2015</v>
      </c>
      <c r="B12" s="451">
        <v>1</v>
      </c>
      <c r="C12" s="452">
        <v>5</v>
      </c>
      <c r="D12" s="452">
        <v>20</v>
      </c>
      <c r="E12" s="452">
        <v>4253</v>
      </c>
      <c r="F12" s="452">
        <v>2083</v>
      </c>
      <c r="G12" s="452">
        <v>2170</v>
      </c>
      <c r="H12" s="452">
        <v>114</v>
      </c>
      <c r="I12" s="452">
        <v>82</v>
      </c>
      <c r="J12" s="452">
        <v>32</v>
      </c>
      <c r="K12" s="452">
        <v>58</v>
      </c>
      <c r="L12" s="452">
        <v>46</v>
      </c>
      <c r="M12" s="452">
        <v>12</v>
      </c>
      <c r="N12" s="452">
        <v>827</v>
      </c>
      <c r="O12" s="452">
        <v>13</v>
      </c>
      <c r="P12" s="452">
        <v>319</v>
      </c>
      <c r="Q12" s="452">
        <v>2</v>
      </c>
      <c r="R12" s="452">
        <v>9143</v>
      </c>
      <c r="S12" s="452">
        <v>1190</v>
      </c>
      <c r="T12" s="452">
        <v>328</v>
      </c>
      <c r="U12" s="453">
        <v>89.25</v>
      </c>
      <c r="V12" s="485">
        <v>2015</v>
      </c>
    </row>
    <row r="13" spans="1:22" s="428" customFormat="1" ht="30" customHeight="1">
      <c r="A13" s="450">
        <v>2016</v>
      </c>
      <c r="B13" s="451">
        <v>1</v>
      </c>
      <c r="C13" s="452">
        <v>5</v>
      </c>
      <c r="D13" s="452">
        <v>20</v>
      </c>
      <c r="E13" s="452">
        <v>3826</v>
      </c>
      <c r="F13" s="452">
        <v>1776</v>
      </c>
      <c r="G13" s="452">
        <v>2050</v>
      </c>
      <c r="H13" s="452">
        <v>118</v>
      </c>
      <c r="I13" s="452">
        <v>81</v>
      </c>
      <c r="J13" s="452">
        <v>37</v>
      </c>
      <c r="K13" s="452">
        <v>62</v>
      </c>
      <c r="L13" s="452">
        <v>50</v>
      </c>
      <c r="M13" s="452">
        <v>12</v>
      </c>
      <c r="N13" s="452">
        <v>773</v>
      </c>
      <c r="O13" s="452">
        <v>17</v>
      </c>
      <c r="P13" s="452">
        <v>393</v>
      </c>
      <c r="Q13" s="452">
        <v>1</v>
      </c>
      <c r="R13" s="452">
        <v>8119</v>
      </c>
      <c r="S13" s="452">
        <v>1038</v>
      </c>
      <c r="T13" s="452">
        <v>328</v>
      </c>
      <c r="U13" s="453">
        <v>89</v>
      </c>
      <c r="V13" s="485">
        <v>2016</v>
      </c>
    </row>
    <row r="14" spans="1:22" s="428" customFormat="1" ht="30" customHeight="1">
      <c r="A14" s="450">
        <v>2017</v>
      </c>
      <c r="B14" s="451">
        <v>1</v>
      </c>
      <c r="C14" s="452">
        <v>6</v>
      </c>
      <c r="D14" s="452">
        <v>20</v>
      </c>
      <c r="E14" s="452">
        <v>3816</v>
      </c>
      <c r="F14" s="452">
        <v>1735</v>
      </c>
      <c r="G14" s="452">
        <v>2081</v>
      </c>
      <c r="H14" s="452">
        <v>133</v>
      </c>
      <c r="I14" s="452">
        <v>94</v>
      </c>
      <c r="J14" s="452">
        <v>39</v>
      </c>
      <c r="K14" s="452">
        <v>61</v>
      </c>
      <c r="L14" s="452">
        <v>47</v>
      </c>
      <c r="M14" s="452">
        <v>14</v>
      </c>
      <c r="N14" s="452">
        <v>773</v>
      </c>
      <c r="O14" s="452">
        <v>15</v>
      </c>
      <c r="P14" s="452">
        <v>424</v>
      </c>
      <c r="Q14" s="452">
        <v>2</v>
      </c>
      <c r="R14" s="452">
        <v>9149</v>
      </c>
      <c r="S14" s="452">
        <v>977</v>
      </c>
      <c r="T14" s="452">
        <v>328</v>
      </c>
      <c r="U14" s="453">
        <v>89</v>
      </c>
      <c r="V14" s="485">
        <v>2017</v>
      </c>
    </row>
    <row r="15" spans="1:22" s="487" customFormat="1" ht="30" customHeight="1">
      <c r="A15" s="455">
        <v>2018</v>
      </c>
      <c r="B15" s="456">
        <f>SUM(B16)</f>
        <v>1</v>
      </c>
      <c r="C15" s="457">
        <f t="shared" ref="C15:U15" si="0">SUM(C16)</f>
        <v>6</v>
      </c>
      <c r="D15" s="457">
        <f t="shared" si="0"/>
        <v>20</v>
      </c>
      <c r="E15" s="457">
        <f t="shared" si="0"/>
        <v>3831</v>
      </c>
      <c r="F15" s="457">
        <f t="shared" si="0"/>
        <v>1736</v>
      </c>
      <c r="G15" s="457">
        <f t="shared" si="0"/>
        <v>2095</v>
      </c>
      <c r="H15" s="457">
        <f t="shared" si="0"/>
        <v>123</v>
      </c>
      <c r="I15" s="457">
        <f t="shared" si="0"/>
        <v>85</v>
      </c>
      <c r="J15" s="457">
        <f t="shared" si="0"/>
        <v>38</v>
      </c>
      <c r="K15" s="457">
        <f t="shared" si="0"/>
        <v>61</v>
      </c>
      <c r="L15" s="457">
        <f t="shared" si="0"/>
        <v>46</v>
      </c>
      <c r="M15" s="457">
        <f t="shared" si="0"/>
        <v>15</v>
      </c>
      <c r="N15" s="457">
        <f t="shared" si="0"/>
        <v>731</v>
      </c>
      <c r="O15" s="457">
        <f t="shared" si="0"/>
        <v>13</v>
      </c>
      <c r="P15" s="457">
        <f t="shared" si="0"/>
        <v>410</v>
      </c>
      <c r="Q15" s="457">
        <f t="shared" si="0"/>
        <v>0</v>
      </c>
      <c r="R15" s="457">
        <f t="shared" si="0"/>
        <v>9067</v>
      </c>
      <c r="S15" s="457">
        <f t="shared" si="0"/>
        <v>935</v>
      </c>
      <c r="T15" s="457">
        <f t="shared" si="0"/>
        <v>328</v>
      </c>
      <c r="U15" s="458">
        <f t="shared" si="0"/>
        <v>89</v>
      </c>
      <c r="V15" s="486">
        <v>2018</v>
      </c>
    </row>
    <row r="16" spans="1:22" s="487" customFormat="1" ht="30" customHeight="1" thickBot="1">
      <c r="A16" s="488" t="s">
        <v>382</v>
      </c>
      <c r="B16" s="464">
        <v>1</v>
      </c>
      <c r="C16" s="465">
        <v>6</v>
      </c>
      <c r="D16" s="465">
        <v>20</v>
      </c>
      <c r="E16" s="465">
        <v>3831</v>
      </c>
      <c r="F16" s="465">
        <v>1736</v>
      </c>
      <c r="G16" s="465">
        <v>2095</v>
      </c>
      <c r="H16" s="465">
        <v>123</v>
      </c>
      <c r="I16" s="465">
        <v>85</v>
      </c>
      <c r="J16" s="465">
        <v>38</v>
      </c>
      <c r="K16" s="465">
        <v>61</v>
      </c>
      <c r="L16" s="465">
        <v>46</v>
      </c>
      <c r="M16" s="465">
        <v>15</v>
      </c>
      <c r="N16" s="465">
        <v>731</v>
      </c>
      <c r="O16" s="465">
        <v>13</v>
      </c>
      <c r="P16" s="465">
        <v>410</v>
      </c>
      <c r="Q16" s="465">
        <v>0</v>
      </c>
      <c r="R16" s="465">
        <v>9067</v>
      </c>
      <c r="S16" s="465">
        <v>935</v>
      </c>
      <c r="T16" s="465">
        <v>328</v>
      </c>
      <c r="U16" s="466">
        <v>89</v>
      </c>
      <c r="V16" s="463" t="s">
        <v>383</v>
      </c>
    </row>
    <row r="17" spans="1:22" s="462" customFormat="1" ht="87.75" customHeight="1">
      <c r="A17" s="1131" t="s">
        <v>384</v>
      </c>
      <c r="B17" s="1131"/>
      <c r="C17" s="1131"/>
      <c r="D17" s="1131"/>
      <c r="E17" s="1131"/>
      <c r="F17" s="1131"/>
      <c r="G17" s="1131"/>
      <c r="H17" s="1131"/>
      <c r="I17" s="1131"/>
      <c r="J17" s="1131"/>
      <c r="K17" s="1131"/>
      <c r="L17" s="1131"/>
      <c r="M17" s="1131"/>
      <c r="N17" s="1131"/>
      <c r="O17" s="1131"/>
      <c r="P17" s="1131"/>
      <c r="Q17" s="1131"/>
      <c r="R17" s="1131"/>
      <c r="S17" s="1131"/>
      <c r="T17" s="1131"/>
      <c r="U17" s="1131"/>
    </row>
    <row r="18" spans="1:22" ht="25.5" customHeight="1">
      <c r="A18" s="1114" t="s">
        <v>385</v>
      </c>
      <c r="B18" s="1114"/>
      <c r="C18" s="1114"/>
      <c r="D18" s="1114"/>
      <c r="E18" s="423"/>
      <c r="F18" s="423"/>
      <c r="G18" s="423"/>
      <c r="H18" s="423"/>
      <c r="I18" s="423"/>
      <c r="J18" s="423"/>
      <c r="K18" s="423"/>
      <c r="L18" s="423"/>
      <c r="M18" s="423"/>
      <c r="N18" s="1115" t="s">
        <v>386</v>
      </c>
      <c r="O18" s="1115"/>
      <c r="P18" s="1115"/>
      <c r="Q18" s="1115"/>
      <c r="R18" s="1115"/>
      <c r="S18" s="1115"/>
      <c r="T18" s="1115"/>
      <c r="U18" s="1115"/>
      <c r="V18" s="1115"/>
    </row>
    <row r="19" spans="1:22" ht="36" customHeight="1">
      <c r="V19" s="469"/>
    </row>
  </sheetData>
  <mergeCells count="30">
    <mergeCell ref="A2:M2"/>
    <mergeCell ref="N2:V2"/>
    <mergeCell ref="A5:A9"/>
    <mergeCell ref="B5:B6"/>
    <mergeCell ref="C5:C6"/>
    <mergeCell ref="D5:D6"/>
    <mergeCell ref="E5:G5"/>
    <mergeCell ref="H5:J5"/>
    <mergeCell ref="K5:M5"/>
    <mergeCell ref="N5:Q5"/>
    <mergeCell ref="R5:S5"/>
    <mergeCell ref="T5:T6"/>
    <mergeCell ref="U5:U6"/>
    <mergeCell ref="V5:V9"/>
    <mergeCell ref="E6:G6"/>
    <mergeCell ref="H6:J6"/>
    <mergeCell ref="K6:M6"/>
    <mergeCell ref="N6:Q6"/>
    <mergeCell ref="R6:S6"/>
    <mergeCell ref="T8:T9"/>
    <mergeCell ref="A17:U17"/>
    <mergeCell ref="A18:D18"/>
    <mergeCell ref="N18:V18"/>
    <mergeCell ref="B7:B9"/>
    <mergeCell ref="C7:C9"/>
    <mergeCell ref="D7:D9"/>
    <mergeCell ref="R7:R8"/>
    <mergeCell ref="S7:S8"/>
    <mergeCell ref="O8:O9"/>
    <mergeCell ref="Q8:Q9"/>
  </mergeCells>
  <phoneticPr fontId="4" type="noConversion"/>
  <printOptions horizontalCentered="1"/>
  <pageMargins left="0.59055118110236227" right="0.70866141732283472" top="0.59055118110236227" bottom="0.59055118110236227" header="0" footer="0.16"/>
  <pageSetup paperSize="9"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"/>
  <sheetViews>
    <sheetView showGridLines="0" view="pageBreakPreview" zoomScaleNormal="85" workbookViewId="0">
      <selection activeCell="B16" sqref="B16"/>
    </sheetView>
  </sheetViews>
  <sheetFormatPr defaultColWidth="10" defaultRowHeight="15"/>
  <cols>
    <col min="1" max="1" width="13.375" style="468" customWidth="1"/>
    <col min="2" max="2" width="7.5" style="468" customWidth="1"/>
    <col min="3" max="3" width="6.75" style="468" bestFit="1" customWidth="1"/>
    <col min="4" max="5" width="6.75" style="524" bestFit="1" customWidth="1"/>
    <col min="6" max="6" width="6.75" style="468" bestFit="1" customWidth="1"/>
    <col min="7" max="7" width="6.5" style="468" bestFit="1" customWidth="1"/>
    <col min="8" max="8" width="6.875" style="468" customWidth="1"/>
    <col min="9" max="9" width="7.5" style="468" bestFit="1" customWidth="1"/>
    <col min="10" max="10" width="6.5" style="468" bestFit="1" customWidth="1"/>
    <col min="11" max="11" width="5.5" style="468" bestFit="1" customWidth="1"/>
    <col min="12" max="12" width="7.5" style="468" bestFit="1" customWidth="1"/>
    <col min="13" max="14" width="5.625" style="468" customWidth="1"/>
    <col min="15" max="15" width="5.5" style="468" customWidth="1"/>
    <col min="16" max="16" width="5" style="468" customWidth="1"/>
    <col min="17" max="17" width="4.375" style="468" customWidth="1"/>
    <col min="18" max="18" width="5.375" style="469" customWidth="1"/>
    <col min="19" max="19" width="6.5" style="469" customWidth="1"/>
    <col min="20" max="20" width="6.25" style="468" customWidth="1"/>
    <col min="21" max="21" width="7.25" style="468" customWidth="1"/>
    <col min="22" max="22" width="7.75" style="468" customWidth="1"/>
    <col min="23" max="23" width="7.125" style="468" customWidth="1"/>
    <col min="24" max="24" width="7.75" style="468" customWidth="1"/>
    <col min="25" max="25" width="13" style="468" customWidth="1"/>
    <col min="26" max="16384" width="10" style="468"/>
  </cols>
  <sheetData>
    <row r="1" spans="1:25" s="418" customFormat="1" ht="35.1" customHeight="1">
      <c r="A1" s="489"/>
      <c r="D1" s="490"/>
      <c r="E1" s="490"/>
      <c r="R1" s="419"/>
      <c r="S1" s="419"/>
    </row>
    <row r="2" spans="1:25" s="420" customFormat="1" ht="21" customHeight="1">
      <c r="A2" s="1101" t="s">
        <v>387</v>
      </c>
      <c r="B2" s="1101"/>
      <c r="C2" s="1101"/>
      <c r="D2" s="1101"/>
      <c r="E2" s="1101"/>
      <c r="F2" s="1101"/>
      <c r="G2" s="1101"/>
      <c r="H2" s="1101"/>
      <c r="I2" s="1101"/>
      <c r="J2" s="1101"/>
      <c r="K2" s="1101"/>
      <c r="L2" s="1101"/>
      <c r="M2" s="1101" t="s">
        <v>388</v>
      </c>
      <c r="N2" s="1101"/>
      <c r="O2" s="1101"/>
      <c r="P2" s="1101"/>
      <c r="Q2" s="1101"/>
      <c r="R2" s="1101"/>
      <c r="S2" s="1101"/>
      <c r="T2" s="1101"/>
      <c r="U2" s="1101"/>
      <c r="V2" s="1101"/>
      <c r="W2" s="1101"/>
      <c r="X2" s="1101"/>
      <c r="Y2" s="1101"/>
    </row>
    <row r="3" spans="1:25" s="422" customFormat="1" ht="9.75" customHeight="1">
      <c r="A3" s="421"/>
      <c r="B3" s="421"/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  <c r="Q3" s="421"/>
      <c r="R3" s="421"/>
      <c r="S3" s="421"/>
      <c r="T3" s="421"/>
      <c r="U3" s="421"/>
      <c r="V3" s="421"/>
      <c r="W3" s="421"/>
      <c r="X3" s="421"/>
      <c r="Y3" s="421"/>
    </row>
    <row r="4" spans="1:25" s="423" customFormat="1" ht="15.75" customHeight="1" thickBot="1">
      <c r="A4" s="491" t="s">
        <v>389</v>
      </c>
      <c r="D4" s="492"/>
      <c r="E4" s="492"/>
      <c r="F4" s="492"/>
      <c r="G4" s="492"/>
      <c r="H4" s="492"/>
      <c r="J4" s="1150" t="s">
        <v>390</v>
      </c>
      <c r="K4" s="1150"/>
      <c r="L4" s="1150"/>
      <c r="M4" s="1114" t="s">
        <v>112</v>
      </c>
      <c r="N4" s="1114"/>
      <c r="O4" s="1114"/>
      <c r="P4" s="423" t="s">
        <v>391</v>
      </c>
      <c r="R4" s="425"/>
      <c r="S4" s="425"/>
      <c r="Y4" s="424" t="s">
        <v>392</v>
      </c>
    </row>
    <row r="5" spans="1:25" s="428" customFormat="1" ht="28.5" customHeight="1">
      <c r="A5" s="1103" t="s">
        <v>393</v>
      </c>
      <c r="B5" s="1151" t="s">
        <v>394</v>
      </c>
      <c r="C5" s="1153" t="s">
        <v>395</v>
      </c>
      <c r="D5" s="1154"/>
      <c r="E5" s="1153" t="s">
        <v>396</v>
      </c>
      <c r="F5" s="1154"/>
      <c r="G5" s="1112" t="s">
        <v>397</v>
      </c>
      <c r="H5" s="1144"/>
      <c r="I5" s="1107"/>
      <c r="J5" s="1112" t="s">
        <v>398</v>
      </c>
      <c r="K5" s="1144"/>
      <c r="L5" s="1107"/>
      <c r="M5" s="1144" t="s">
        <v>399</v>
      </c>
      <c r="N5" s="1144"/>
      <c r="O5" s="1107"/>
      <c r="P5" s="1112" t="s">
        <v>400</v>
      </c>
      <c r="Q5" s="1144"/>
      <c r="R5" s="1107"/>
      <c r="S5" s="1144" t="s">
        <v>401</v>
      </c>
      <c r="T5" s="1106"/>
      <c r="U5" s="1146" t="s">
        <v>402</v>
      </c>
      <c r="V5" s="1147"/>
      <c r="W5" s="1147"/>
      <c r="X5" s="1148"/>
      <c r="Y5" s="1143" t="s">
        <v>403</v>
      </c>
    </row>
    <row r="6" spans="1:25" s="428" customFormat="1" ht="15" customHeight="1">
      <c r="A6" s="1104"/>
      <c r="B6" s="1152"/>
      <c r="C6" s="431" t="s">
        <v>404</v>
      </c>
      <c r="D6" s="436" t="s">
        <v>405</v>
      </c>
      <c r="E6" s="431" t="s">
        <v>404</v>
      </c>
      <c r="F6" s="493" t="s">
        <v>405</v>
      </c>
      <c r="G6" s="1113"/>
      <c r="H6" s="1145"/>
      <c r="I6" s="1104"/>
      <c r="J6" s="1113"/>
      <c r="K6" s="1145"/>
      <c r="L6" s="1104"/>
      <c r="M6" s="1145"/>
      <c r="N6" s="1145"/>
      <c r="O6" s="1104"/>
      <c r="P6" s="1113"/>
      <c r="Q6" s="1145"/>
      <c r="R6" s="1104"/>
      <c r="S6" s="1149" t="s">
        <v>406</v>
      </c>
      <c r="T6" s="1149" t="s">
        <v>407</v>
      </c>
      <c r="U6" s="1113" t="s">
        <v>408</v>
      </c>
      <c r="V6" s="1104"/>
      <c r="W6" s="1145" t="s">
        <v>409</v>
      </c>
      <c r="X6" s="1145"/>
      <c r="Y6" s="1125"/>
    </row>
    <row r="7" spans="1:25" s="428" customFormat="1" ht="15" customHeight="1">
      <c r="A7" s="1104"/>
      <c r="B7" s="494"/>
      <c r="C7" s="433"/>
      <c r="D7" s="495"/>
      <c r="E7" s="433"/>
      <c r="F7" s="496"/>
      <c r="G7" s="1113"/>
      <c r="H7" s="1091"/>
      <c r="I7" s="1092"/>
      <c r="J7" s="1113"/>
      <c r="K7" s="1091"/>
      <c r="L7" s="1092"/>
      <c r="M7" s="1145"/>
      <c r="N7" s="1091"/>
      <c r="O7" s="1092"/>
      <c r="P7" s="1113"/>
      <c r="Q7" s="1091"/>
      <c r="R7" s="1092"/>
      <c r="S7" s="1111"/>
      <c r="T7" s="1111"/>
      <c r="U7" s="1090" t="s">
        <v>410</v>
      </c>
      <c r="V7" s="1092"/>
      <c r="W7" s="1145" t="s">
        <v>411</v>
      </c>
      <c r="X7" s="1145"/>
      <c r="Y7" s="1125"/>
    </row>
    <row r="8" spans="1:25" s="428" customFormat="1" ht="15" customHeight="1">
      <c r="A8" s="1104"/>
      <c r="B8" s="430" t="s">
        <v>412</v>
      </c>
      <c r="C8" s="430" t="s">
        <v>410</v>
      </c>
      <c r="D8" s="430" t="s">
        <v>411</v>
      </c>
      <c r="E8" s="430" t="s">
        <v>410</v>
      </c>
      <c r="F8" s="430" t="s">
        <v>411</v>
      </c>
      <c r="G8" s="433"/>
      <c r="H8" s="433" t="s">
        <v>413</v>
      </c>
      <c r="I8" s="430" t="s">
        <v>20</v>
      </c>
      <c r="J8" s="433"/>
      <c r="K8" s="430" t="s">
        <v>413</v>
      </c>
      <c r="L8" s="430" t="s">
        <v>20</v>
      </c>
      <c r="M8" s="433"/>
      <c r="N8" s="433" t="s">
        <v>413</v>
      </c>
      <c r="O8" s="430" t="s">
        <v>20</v>
      </c>
      <c r="P8" s="433"/>
      <c r="Q8" s="430" t="s">
        <v>413</v>
      </c>
      <c r="R8" s="429" t="s">
        <v>20</v>
      </c>
      <c r="S8" s="433" t="s">
        <v>410</v>
      </c>
      <c r="T8" s="429" t="s">
        <v>411</v>
      </c>
      <c r="U8" s="431" t="s">
        <v>414</v>
      </c>
      <c r="V8" s="431" t="s">
        <v>415</v>
      </c>
      <c r="W8" s="431" t="s">
        <v>414</v>
      </c>
      <c r="X8" s="431" t="s">
        <v>415</v>
      </c>
      <c r="Y8" s="1125"/>
    </row>
    <row r="9" spans="1:25" s="428" customFormat="1" ht="21.75" customHeight="1">
      <c r="A9" s="1092"/>
      <c r="B9" s="497"/>
      <c r="C9" s="497" t="s">
        <v>416</v>
      </c>
      <c r="D9" s="498" t="s">
        <v>416</v>
      </c>
      <c r="E9" s="497" t="s">
        <v>416</v>
      </c>
      <c r="F9" s="498" t="s">
        <v>416</v>
      </c>
      <c r="G9" s="498"/>
      <c r="H9" s="498" t="s">
        <v>417</v>
      </c>
      <c r="I9" s="497" t="s">
        <v>24</v>
      </c>
      <c r="J9" s="498"/>
      <c r="K9" s="497" t="s">
        <v>417</v>
      </c>
      <c r="L9" s="497" t="s">
        <v>24</v>
      </c>
      <c r="M9" s="499"/>
      <c r="N9" s="499" t="s">
        <v>417</v>
      </c>
      <c r="O9" s="500" t="s">
        <v>24</v>
      </c>
      <c r="P9" s="499"/>
      <c r="Q9" s="500" t="s">
        <v>417</v>
      </c>
      <c r="R9" s="501" t="s">
        <v>24</v>
      </c>
      <c r="S9" s="497" t="s">
        <v>416</v>
      </c>
      <c r="T9" s="502" t="s">
        <v>416</v>
      </c>
      <c r="U9" s="503" t="s">
        <v>418</v>
      </c>
      <c r="V9" s="497" t="s">
        <v>419</v>
      </c>
      <c r="W9" s="503" t="s">
        <v>418</v>
      </c>
      <c r="X9" s="497" t="s">
        <v>419</v>
      </c>
      <c r="Y9" s="1129"/>
    </row>
    <row r="10" spans="1:25" s="509" customFormat="1" ht="30" customHeight="1">
      <c r="A10" s="504">
        <v>2013</v>
      </c>
      <c r="B10" s="507">
        <v>1</v>
      </c>
      <c r="C10" s="505">
        <v>23</v>
      </c>
      <c r="D10" s="505">
        <v>0</v>
      </c>
      <c r="E10" s="505">
        <v>50</v>
      </c>
      <c r="F10" s="505">
        <v>0</v>
      </c>
      <c r="G10" s="505">
        <v>164</v>
      </c>
      <c r="H10" s="505">
        <v>114</v>
      </c>
      <c r="I10" s="505">
        <v>50</v>
      </c>
      <c r="J10" s="505">
        <v>0</v>
      </c>
      <c r="K10" s="505">
        <v>0</v>
      </c>
      <c r="L10" s="505">
        <v>0</v>
      </c>
      <c r="M10" s="505">
        <v>0</v>
      </c>
      <c r="N10" s="505">
        <v>0</v>
      </c>
      <c r="O10" s="505">
        <v>0</v>
      </c>
      <c r="P10" s="505">
        <v>0</v>
      </c>
      <c r="Q10" s="505">
        <v>0</v>
      </c>
      <c r="R10" s="505">
        <v>0</v>
      </c>
      <c r="S10" s="505">
        <v>80</v>
      </c>
      <c r="T10" s="505">
        <v>0</v>
      </c>
      <c r="U10" s="505">
        <v>143</v>
      </c>
      <c r="V10" s="505">
        <v>76</v>
      </c>
      <c r="W10" s="505">
        <v>0</v>
      </c>
      <c r="X10" s="508">
        <v>0</v>
      </c>
      <c r="Y10" s="506">
        <v>2013</v>
      </c>
    </row>
    <row r="11" spans="1:25" s="509" customFormat="1" ht="30" customHeight="1">
      <c r="A11" s="504">
        <v>2014</v>
      </c>
      <c r="B11" s="507">
        <v>1</v>
      </c>
      <c r="C11" s="505">
        <v>22</v>
      </c>
      <c r="D11" s="505">
        <v>0</v>
      </c>
      <c r="E11" s="505">
        <v>50</v>
      </c>
      <c r="F11" s="505">
        <v>0</v>
      </c>
      <c r="G11" s="505">
        <v>134</v>
      </c>
      <c r="H11" s="505">
        <v>86</v>
      </c>
      <c r="I11" s="505">
        <v>48</v>
      </c>
      <c r="J11" s="505">
        <v>0</v>
      </c>
      <c r="K11" s="505">
        <v>0</v>
      </c>
      <c r="L11" s="505">
        <v>0</v>
      </c>
      <c r="M11" s="505">
        <v>0</v>
      </c>
      <c r="N11" s="505">
        <v>0</v>
      </c>
      <c r="O11" s="505">
        <v>0</v>
      </c>
      <c r="P11" s="505">
        <v>0</v>
      </c>
      <c r="Q11" s="505">
        <v>0</v>
      </c>
      <c r="R11" s="505">
        <v>0</v>
      </c>
      <c r="S11" s="505">
        <v>73</v>
      </c>
      <c r="T11" s="505">
        <v>0</v>
      </c>
      <c r="U11" s="505">
        <v>87</v>
      </c>
      <c r="V11" s="505">
        <v>56</v>
      </c>
      <c r="W11" s="505">
        <v>0</v>
      </c>
      <c r="X11" s="508">
        <v>0</v>
      </c>
      <c r="Y11" s="506">
        <v>2014</v>
      </c>
    </row>
    <row r="12" spans="1:25" s="509" customFormat="1" ht="30" customHeight="1">
      <c r="A12" s="504">
        <v>2105</v>
      </c>
      <c r="B12" s="507">
        <v>1</v>
      </c>
      <c r="C12" s="505">
        <v>22</v>
      </c>
      <c r="D12" s="505">
        <v>0</v>
      </c>
      <c r="E12" s="505">
        <v>50</v>
      </c>
      <c r="F12" s="505">
        <v>0</v>
      </c>
      <c r="G12" s="505">
        <v>134</v>
      </c>
      <c r="H12" s="505">
        <v>76</v>
      </c>
      <c r="I12" s="505">
        <v>58</v>
      </c>
      <c r="J12" s="505">
        <v>0</v>
      </c>
      <c r="K12" s="505">
        <v>0</v>
      </c>
      <c r="L12" s="505">
        <v>0</v>
      </c>
      <c r="M12" s="505">
        <v>0</v>
      </c>
      <c r="N12" s="505">
        <v>0</v>
      </c>
      <c r="O12" s="505">
        <v>0</v>
      </c>
      <c r="P12" s="505">
        <v>1</v>
      </c>
      <c r="Q12" s="505">
        <v>1</v>
      </c>
      <c r="R12" s="505">
        <v>0</v>
      </c>
      <c r="S12" s="505">
        <v>60</v>
      </c>
      <c r="T12" s="505">
        <v>0</v>
      </c>
      <c r="U12" s="505">
        <v>90</v>
      </c>
      <c r="V12" s="505">
        <v>51</v>
      </c>
      <c r="W12" s="505">
        <v>0</v>
      </c>
      <c r="X12" s="508">
        <v>0</v>
      </c>
      <c r="Y12" s="506">
        <v>2015</v>
      </c>
    </row>
    <row r="13" spans="1:25" s="509" customFormat="1" ht="30" customHeight="1">
      <c r="A13" s="504">
        <v>2016</v>
      </c>
      <c r="B13" s="507">
        <v>1</v>
      </c>
      <c r="C13" s="505">
        <v>21</v>
      </c>
      <c r="D13" s="505">
        <v>0</v>
      </c>
      <c r="E13" s="505">
        <v>50</v>
      </c>
      <c r="F13" s="505">
        <v>0</v>
      </c>
      <c r="G13" s="505">
        <v>139</v>
      </c>
      <c r="H13" s="505">
        <v>76</v>
      </c>
      <c r="I13" s="505">
        <v>63</v>
      </c>
      <c r="J13" s="505">
        <v>0</v>
      </c>
      <c r="K13" s="505">
        <v>0</v>
      </c>
      <c r="L13" s="505">
        <v>0</v>
      </c>
      <c r="M13" s="505">
        <v>0</v>
      </c>
      <c r="N13" s="505">
        <v>0</v>
      </c>
      <c r="O13" s="505">
        <v>0</v>
      </c>
      <c r="P13" s="505">
        <v>2</v>
      </c>
      <c r="Q13" s="505">
        <v>1</v>
      </c>
      <c r="R13" s="505">
        <v>1</v>
      </c>
      <c r="S13" s="505">
        <v>37</v>
      </c>
      <c r="T13" s="505">
        <v>0</v>
      </c>
      <c r="U13" s="505">
        <v>73</v>
      </c>
      <c r="V13" s="505">
        <v>57</v>
      </c>
      <c r="W13" s="505">
        <v>0</v>
      </c>
      <c r="X13" s="508">
        <v>0</v>
      </c>
      <c r="Y13" s="506">
        <v>2016</v>
      </c>
    </row>
    <row r="14" spans="1:25" s="509" customFormat="1" ht="30" customHeight="1">
      <c r="A14" s="504">
        <v>2017</v>
      </c>
      <c r="B14" s="507">
        <v>1</v>
      </c>
      <c r="C14" s="505">
        <v>25</v>
      </c>
      <c r="D14" s="505">
        <v>0</v>
      </c>
      <c r="E14" s="505">
        <v>50</v>
      </c>
      <c r="F14" s="505">
        <v>0</v>
      </c>
      <c r="G14" s="505">
        <v>110</v>
      </c>
      <c r="H14" s="505">
        <v>57</v>
      </c>
      <c r="I14" s="505">
        <v>53</v>
      </c>
      <c r="J14" s="505">
        <v>0</v>
      </c>
      <c r="K14" s="505">
        <v>0</v>
      </c>
      <c r="L14" s="505">
        <v>0</v>
      </c>
      <c r="M14" s="505">
        <v>0</v>
      </c>
      <c r="N14" s="505">
        <v>0</v>
      </c>
      <c r="O14" s="505">
        <v>0</v>
      </c>
      <c r="P14" s="505">
        <v>2</v>
      </c>
      <c r="Q14" s="505">
        <v>1</v>
      </c>
      <c r="R14" s="505">
        <v>1</v>
      </c>
      <c r="S14" s="505">
        <v>37</v>
      </c>
      <c r="T14" s="505">
        <v>0</v>
      </c>
      <c r="U14" s="505">
        <v>59</v>
      </c>
      <c r="V14" s="505">
        <v>48</v>
      </c>
      <c r="W14" s="505">
        <v>0</v>
      </c>
      <c r="X14" s="508">
        <v>0</v>
      </c>
      <c r="Y14" s="506">
        <v>2017</v>
      </c>
    </row>
    <row r="15" spans="1:25" s="515" customFormat="1" ht="30" customHeight="1">
      <c r="A15" s="510">
        <v>2018</v>
      </c>
      <c r="B15" s="511">
        <f>SUM(B16)</f>
        <v>1</v>
      </c>
      <c r="C15" s="512">
        <f t="shared" ref="C15:X15" si="0">SUM(C16)</f>
        <v>17</v>
      </c>
      <c r="D15" s="512">
        <f t="shared" si="0"/>
        <v>0</v>
      </c>
      <c r="E15" s="512">
        <f t="shared" si="0"/>
        <v>50</v>
      </c>
      <c r="F15" s="512">
        <f t="shared" si="0"/>
        <v>0</v>
      </c>
      <c r="G15" s="512">
        <f t="shared" si="0"/>
        <v>84</v>
      </c>
      <c r="H15" s="512">
        <f t="shared" si="0"/>
        <v>34</v>
      </c>
      <c r="I15" s="512">
        <f t="shared" si="0"/>
        <v>50</v>
      </c>
      <c r="J15" s="512">
        <f t="shared" si="0"/>
        <v>0</v>
      </c>
      <c r="K15" s="512">
        <f t="shared" si="0"/>
        <v>0</v>
      </c>
      <c r="L15" s="512">
        <f t="shared" si="0"/>
        <v>0</v>
      </c>
      <c r="M15" s="512">
        <f t="shared" si="0"/>
        <v>0</v>
      </c>
      <c r="N15" s="512">
        <f t="shared" si="0"/>
        <v>0</v>
      </c>
      <c r="O15" s="512">
        <f t="shared" si="0"/>
        <v>0</v>
      </c>
      <c r="P15" s="512">
        <f t="shared" si="0"/>
        <v>2</v>
      </c>
      <c r="Q15" s="512">
        <f t="shared" si="0"/>
        <v>1</v>
      </c>
      <c r="R15" s="512">
        <f t="shared" si="0"/>
        <v>1</v>
      </c>
      <c r="S15" s="512">
        <f t="shared" si="0"/>
        <v>27</v>
      </c>
      <c r="T15" s="512">
        <f t="shared" si="0"/>
        <v>0</v>
      </c>
      <c r="U15" s="512">
        <f t="shared" si="0"/>
        <v>43</v>
      </c>
      <c r="V15" s="512">
        <f t="shared" si="0"/>
        <v>35</v>
      </c>
      <c r="W15" s="512">
        <f t="shared" si="0"/>
        <v>0</v>
      </c>
      <c r="X15" s="513">
        <f t="shared" si="0"/>
        <v>0</v>
      </c>
      <c r="Y15" s="514">
        <v>2018</v>
      </c>
    </row>
    <row r="16" spans="1:25" s="487" customFormat="1" ht="32.25" thickBot="1">
      <c r="A16" s="964" t="s">
        <v>1124</v>
      </c>
      <c r="B16" s="516">
        <v>1</v>
      </c>
      <c r="C16" s="517">
        <v>17</v>
      </c>
      <c r="D16" s="517">
        <v>0</v>
      </c>
      <c r="E16" s="517">
        <v>50</v>
      </c>
      <c r="F16" s="517">
        <v>0</v>
      </c>
      <c r="G16" s="517">
        <v>84</v>
      </c>
      <c r="H16" s="517">
        <v>34</v>
      </c>
      <c r="I16" s="517">
        <v>50</v>
      </c>
      <c r="J16" s="517">
        <v>0</v>
      </c>
      <c r="K16" s="517">
        <v>0</v>
      </c>
      <c r="L16" s="517">
        <v>0</v>
      </c>
      <c r="M16" s="517">
        <v>0</v>
      </c>
      <c r="N16" s="517">
        <v>0</v>
      </c>
      <c r="O16" s="517">
        <v>0</v>
      </c>
      <c r="P16" s="517">
        <v>2</v>
      </c>
      <c r="Q16" s="517">
        <v>1</v>
      </c>
      <c r="R16" s="517">
        <v>1</v>
      </c>
      <c r="S16" s="517">
        <v>27</v>
      </c>
      <c r="T16" s="517">
        <v>0</v>
      </c>
      <c r="U16" s="517">
        <v>43</v>
      </c>
      <c r="V16" s="517">
        <v>35</v>
      </c>
      <c r="W16" s="517">
        <v>0</v>
      </c>
      <c r="X16" s="517">
        <v>0</v>
      </c>
      <c r="Y16" s="965" t="s">
        <v>1125</v>
      </c>
    </row>
    <row r="17" spans="1:25" s="462" customFormat="1" ht="60.75" customHeight="1">
      <c r="A17" s="1131" t="s">
        <v>384</v>
      </c>
      <c r="B17" s="1131"/>
      <c r="C17" s="1131"/>
      <c r="D17" s="1131"/>
      <c r="E17" s="1131"/>
      <c r="F17" s="1131"/>
      <c r="G17" s="1131"/>
      <c r="H17" s="1131"/>
      <c r="I17" s="1131"/>
      <c r="J17" s="1131"/>
      <c r="K17" s="1131"/>
      <c r="L17" s="1131"/>
      <c r="M17" s="1131"/>
      <c r="N17" s="1131"/>
      <c r="O17" s="1131"/>
      <c r="P17" s="1131"/>
      <c r="Q17" s="1131"/>
      <c r="R17" s="1131"/>
      <c r="S17" s="1131"/>
      <c r="T17" s="1131"/>
      <c r="U17" s="1131"/>
    </row>
    <row r="18" spans="1:25" s="487" customFormat="1" ht="18.75" customHeight="1">
      <c r="A18" s="518" t="s">
        <v>420</v>
      </c>
      <c r="B18" s="505"/>
      <c r="C18" s="505"/>
      <c r="D18" s="505"/>
      <c r="E18" s="505"/>
      <c r="F18" s="505"/>
      <c r="G18" s="505"/>
      <c r="H18" s="505"/>
      <c r="I18" s="505"/>
      <c r="J18" s="505"/>
      <c r="K18" s="505"/>
      <c r="L18" s="505"/>
      <c r="M18" s="505"/>
      <c r="N18" s="505"/>
      <c r="O18" s="505"/>
      <c r="P18" s="505"/>
      <c r="Q18" s="505"/>
      <c r="R18" s="505"/>
      <c r="S18" s="505"/>
      <c r="T18" s="505"/>
      <c r="U18" s="505"/>
      <c r="V18" s="505"/>
      <c r="W18" s="505"/>
      <c r="X18" s="505"/>
      <c r="Y18" s="519"/>
    </row>
    <row r="19" spans="1:25" s="523" customFormat="1" ht="14.25">
      <c r="A19" s="520" t="s">
        <v>421</v>
      </c>
      <c r="B19" s="521"/>
      <c r="C19" s="521"/>
      <c r="D19" s="522"/>
      <c r="E19" s="522"/>
      <c r="F19" s="521"/>
      <c r="G19" s="521"/>
      <c r="H19" s="521"/>
      <c r="I19" s="521"/>
      <c r="J19" s="521"/>
      <c r="K19" s="521"/>
      <c r="L19" s="521"/>
      <c r="M19" s="1114" t="s">
        <v>422</v>
      </c>
      <c r="N19" s="1114"/>
      <c r="O19" s="1114"/>
      <c r="P19" s="1114"/>
      <c r="Q19" s="1114"/>
      <c r="R19" s="1114"/>
      <c r="S19" s="1114"/>
      <c r="T19" s="1114"/>
      <c r="U19" s="1114"/>
      <c r="V19" s="1114"/>
      <c r="W19" s="1114"/>
      <c r="X19" s="1114"/>
      <c r="Y19" s="1114"/>
    </row>
    <row r="20" spans="1:25" hidden="1"/>
    <row r="21" spans="1:25" ht="16.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</row>
    <row r="22" spans="1:25" ht="16.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</row>
    <row r="23" spans="1:25">
      <c r="A23" s="468" t="s">
        <v>423</v>
      </c>
    </row>
  </sheetData>
  <mergeCells count="23">
    <mergeCell ref="A2:L2"/>
    <mergeCell ref="M2:Y2"/>
    <mergeCell ref="J4:L4"/>
    <mergeCell ref="M4:O4"/>
    <mergeCell ref="A5:A9"/>
    <mergeCell ref="B5:B6"/>
    <mergeCell ref="C5:D5"/>
    <mergeCell ref="E5:F5"/>
    <mergeCell ref="G5:I7"/>
    <mergeCell ref="J5:L7"/>
    <mergeCell ref="W7:X7"/>
    <mergeCell ref="A17:U17"/>
    <mergeCell ref="M19:Y19"/>
    <mergeCell ref="M5:O7"/>
    <mergeCell ref="P5:R7"/>
    <mergeCell ref="S5:T5"/>
    <mergeCell ref="U5:X5"/>
    <mergeCell ref="Y5:Y9"/>
    <mergeCell ref="S6:S7"/>
    <mergeCell ref="T6:T7"/>
    <mergeCell ref="U6:V6"/>
    <mergeCell ref="W6:X6"/>
    <mergeCell ref="U7:V7"/>
  </mergeCells>
  <phoneticPr fontId="4" type="noConversion"/>
  <printOptions horizontalCentered="1"/>
  <pageMargins left="0.39370078740157483" right="0.51181102362204722" top="0.78740157480314965" bottom="0.39370078740157483" header="0.39370078740157483" footer="0"/>
  <pageSetup paperSize="9" scale="72" orientation="landscape" horizontalDpi="300" verticalDpi="300" r:id="rId1"/>
  <headerFooter alignWithMargins="0"/>
  <colBreaks count="1" manualBreakCount="1">
    <brk id="12" max="18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F140"/>
  <sheetViews>
    <sheetView showGridLines="0" view="pageBreakPreview" topLeftCell="A4" zoomScaleNormal="100" zoomScaleSheetLayoutView="100" workbookViewId="0">
      <pane ySplit="7" topLeftCell="A11" activePane="bottomLeft" state="frozen"/>
      <selection activeCell="A4" sqref="A4"/>
      <selection pane="bottomLeft" activeCell="X27" sqref="X27"/>
    </sheetView>
  </sheetViews>
  <sheetFormatPr defaultRowHeight="15.75"/>
  <cols>
    <col min="1" max="1" width="9.875" style="414" customWidth="1"/>
    <col min="2" max="2" width="11.625" style="416" bestFit="1" customWidth="1"/>
    <col min="3" max="4" width="10.25" style="416" bestFit="1" customWidth="1"/>
    <col min="5" max="5" width="11.75" style="414" bestFit="1" customWidth="1"/>
    <col min="6" max="7" width="10.25" style="414" bestFit="1" customWidth="1"/>
    <col min="8" max="8" width="14" style="414" bestFit="1" customWidth="1"/>
    <col min="9" max="10" width="10.25" style="414" bestFit="1" customWidth="1"/>
    <col min="11" max="11" width="19.5" style="414" bestFit="1" customWidth="1"/>
    <col min="12" max="13" width="10.25" style="414" bestFit="1" customWidth="1"/>
    <col min="14" max="14" width="7.125" style="414" customWidth="1"/>
    <col min="15" max="15" width="6" style="414" customWidth="1"/>
    <col min="16" max="16" width="6.75" style="414" customWidth="1"/>
    <col min="17" max="17" width="15.625" style="414" customWidth="1"/>
    <col min="18" max="19" width="10.25" style="414" bestFit="1" customWidth="1"/>
    <col min="20" max="20" width="15.625" style="414" customWidth="1"/>
    <col min="21" max="22" width="10.25" style="414" bestFit="1" customWidth="1"/>
    <col min="23" max="23" width="19.5" style="414" bestFit="1" customWidth="1"/>
    <col min="24" max="28" width="10.25" style="414" bestFit="1" customWidth="1"/>
    <col min="29" max="29" width="15.625" style="414" customWidth="1"/>
    <col min="30" max="30" width="13" style="417" customWidth="1"/>
    <col min="31" max="16384" width="9" style="414"/>
  </cols>
  <sheetData>
    <row r="1" spans="1:30" s="374" customFormat="1" ht="35.1" customHeight="1">
      <c r="A1" s="372"/>
      <c r="B1" s="373"/>
      <c r="C1" s="373"/>
      <c r="D1" s="373"/>
      <c r="AD1" s="375"/>
    </row>
    <row r="2" spans="1:30" s="376" customFormat="1" ht="20.25" customHeight="1">
      <c r="A2" s="1156" t="s">
        <v>1054</v>
      </c>
      <c r="B2" s="1156"/>
      <c r="C2" s="1156"/>
      <c r="D2" s="1156"/>
      <c r="E2" s="1156"/>
      <c r="F2" s="1156"/>
      <c r="G2" s="1156"/>
      <c r="H2" s="1156"/>
      <c r="I2" s="1156"/>
      <c r="J2" s="1156"/>
      <c r="K2" s="948"/>
      <c r="L2" s="948"/>
      <c r="M2" s="948"/>
      <c r="N2" s="948"/>
      <c r="O2" s="948"/>
      <c r="P2" s="1156" t="s">
        <v>1055</v>
      </c>
      <c r="Q2" s="1156"/>
      <c r="R2" s="1156"/>
      <c r="S2" s="1156"/>
      <c r="T2" s="1156"/>
      <c r="U2" s="1156"/>
      <c r="V2" s="1156"/>
      <c r="W2" s="1156"/>
      <c r="X2" s="1156"/>
      <c r="Y2" s="1156"/>
      <c r="Z2" s="1156"/>
      <c r="AA2" s="1156"/>
      <c r="AB2" s="1156"/>
      <c r="AC2" s="1156"/>
      <c r="AD2" s="1156"/>
    </row>
    <row r="3" spans="1:30" s="377" customFormat="1" ht="6" customHeight="1">
      <c r="B3" s="948"/>
      <c r="C3" s="948"/>
      <c r="D3" s="948"/>
      <c r="E3" s="948"/>
      <c r="F3" s="948"/>
      <c r="G3" s="948"/>
      <c r="H3" s="948"/>
      <c r="I3" s="948"/>
      <c r="J3" s="948"/>
      <c r="K3" s="948"/>
      <c r="L3" s="948"/>
      <c r="M3" s="948"/>
      <c r="N3" s="948"/>
      <c r="O3" s="948"/>
      <c r="P3" s="948"/>
      <c r="Q3" s="948"/>
      <c r="R3" s="948"/>
      <c r="S3" s="948"/>
      <c r="T3" s="948"/>
      <c r="U3" s="948"/>
      <c r="V3" s="948"/>
      <c r="W3" s="948"/>
      <c r="X3" s="948"/>
      <c r="Y3" s="948"/>
      <c r="Z3" s="948"/>
      <c r="AA3" s="948"/>
      <c r="AB3" s="948"/>
      <c r="AC3" s="948"/>
      <c r="AD3" s="948"/>
    </row>
    <row r="4" spans="1:30" s="381" customFormat="1" ht="8.25" customHeight="1">
      <c r="A4" s="378"/>
      <c r="B4" s="379"/>
      <c r="C4" s="379"/>
      <c r="D4" s="379"/>
      <c r="E4" s="380"/>
      <c r="F4" s="380"/>
      <c r="G4" s="380"/>
      <c r="H4" s="380"/>
      <c r="I4" s="380"/>
      <c r="J4" s="380"/>
      <c r="K4" s="380"/>
      <c r="L4" s="380"/>
      <c r="M4" s="380"/>
      <c r="N4" s="378"/>
      <c r="O4" s="378"/>
      <c r="P4" s="378"/>
      <c r="Q4" s="378"/>
      <c r="R4" s="378"/>
      <c r="S4" s="378"/>
      <c r="T4" s="378"/>
      <c r="U4" s="378"/>
      <c r="V4" s="378"/>
      <c r="W4" s="378"/>
      <c r="X4" s="378"/>
      <c r="Y4" s="378"/>
      <c r="Z4" s="378"/>
      <c r="AA4" s="378"/>
      <c r="AB4" s="378"/>
      <c r="AC4" s="378"/>
      <c r="AD4" s="378"/>
    </row>
    <row r="5" spans="1:30" s="896" customFormat="1" ht="14.25" thickBot="1">
      <c r="A5" s="896" t="s">
        <v>1056</v>
      </c>
      <c r="N5" s="119" t="s">
        <v>994</v>
      </c>
      <c r="O5" s="119" t="s">
        <v>994</v>
      </c>
      <c r="P5" s="119" t="s">
        <v>994</v>
      </c>
      <c r="AD5" s="382" t="s">
        <v>1057</v>
      </c>
    </row>
    <row r="6" spans="1:30" s="896" customFormat="1" ht="30.75" customHeight="1">
      <c r="A6" s="1008" t="s">
        <v>983</v>
      </c>
      <c r="B6" s="945"/>
      <c r="C6" s="942"/>
      <c r="D6" s="1157" t="s">
        <v>1058</v>
      </c>
      <c r="E6" s="1157"/>
      <c r="F6" s="1157"/>
      <c r="G6" s="1158"/>
      <c r="H6" s="1158"/>
      <c r="I6" s="1158"/>
      <c r="J6" s="1158"/>
      <c r="K6" s="1158"/>
      <c r="L6" s="1158"/>
      <c r="M6" s="1159"/>
      <c r="N6" s="949"/>
      <c r="O6" s="949"/>
      <c r="P6" s="1157" t="s">
        <v>1059</v>
      </c>
      <c r="Q6" s="1157"/>
      <c r="R6" s="1157"/>
      <c r="S6" s="1160"/>
      <c r="T6" s="1160"/>
      <c r="U6" s="1160"/>
      <c r="V6" s="1160"/>
      <c r="W6" s="1160"/>
      <c r="X6" s="1160"/>
      <c r="Y6" s="1160"/>
      <c r="Z6" s="1160"/>
      <c r="AA6" s="1160"/>
      <c r="AB6" s="1161"/>
      <c r="AC6" s="383" t="s">
        <v>1060</v>
      </c>
      <c r="AD6" s="1029" t="s">
        <v>1061</v>
      </c>
    </row>
    <row r="7" spans="1:30" s="896" customFormat="1" ht="32.25" customHeight="1">
      <c r="A7" s="1009"/>
      <c r="B7" s="384"/>
      <c r="C7" s="385"/>
      <c r="D7" s="386"/>
      <c r="E7" s="387" t="s">
        <v>1062</v>
      </c>
      <c r="F7" s="387"/>
      <c r="G7" s="387"/>
      <c r="H7" s="388" t="s">
        <v>1063</v>
      </c>
      <c r="I7" s="389"/>
      <c r="J7" s="390"/>
      <c r="K7" s="391" t="s">
        <v>1064</v>
      </c>
      <c r="L7" s="392"/>
      <c r="M7" s="393"/>
      <c r="N7" s="384"/>
      <c r="O7" s="385"/>
      <c r="P7" s="386"/>
      <c r="Q7" s="391" t="s">
        <v>1065</v>
      </c>
      <c r="R7" s="392"/>
      <c r="S7" s="393"/>
      <c r="T7" s="391" t="s">
        <v>1066</v>
      </c>
      <c r="U7" s="392"/>
      <c r="V7" s="393"/>
      <c r="W7" s="391" t="s">
        <v>1064</v>
      </c>
      <c r="X7" s="392"/>
      <c r="Y7" s="393"/>
      <c r="Z7" s="391" t="s">
        <v>1067</v>
      </c>
      <c r="AA7" s="392"/>
      <c r="AB7" s="393"/>
      <c r="AC7" s="1162" t="s">
        <v>1068</v>
      </c>
      <c r="AD7" s="998"/>
    </row>
    <row r="8" spans="1:30" s="896" customFormat="1" ht="27" customHeight="1">
      <c r="A8" s="1009"/>
      <c r="B8" s="394" t="s">
        <v>1069</v>
      </c>
      <c r="C8" s="395" t="s">
        <v>1070</v>
      </c>
      <c r="D8" s="395" t="s">
        <v>1071</v>
      </c>
      <c r="E8" s="1164" t="s">
        <v>1072</v>
      </c>
      <c r="F8" s="395" t="s">
        <v>1070</v>
      </c>
      <c r="G8" s="395" t="s">
        <v>1071</v>
      </c>
      <c r="H8" s="1167" t="s">
        <v>1073</v>
      </c>
      <c r="I8" s="395" t="s">
        <v>1070</v>
      </c>
      <c r="J8" s="395" t="s">
        <v>1071</v>
      </c>
      <c r="K8" s="1169" t="s">
        <v>1074</v>
      </c>
      <c r="L8" s="395" t="s">
        <v>1070</v>
      </c>
      <c r="M8" s="395" t="s">
        <v>1071</v>
      </c>
      <c r="N8" s="1172" t="s">
        <v>1075</v>
      </c>
      <c r="O8" s="395" t="s">
        <v>1076</v>
      </c>
      <c r="P8" s="395" t="s">
        <v>1071</v>
      </c>
      <c r="Q8" s="1174" t="s">
        <v>1077</v>
      </c>
      <c r="R8" s="395" t="s">
        <v>1070</v>
      </c>
      <c r="S8" s="395" t="s">
        <v>1071</v>
      </c>
      <c r="T8" s="1167" t="s">
        <v>1073</v>
      </c>
      <c r="U8" s="395" t="s">
        <v>1070</v>
      </c>
      <c r="V8" s="395" t="s">
        <v>1071</v>
      </c>
      <c r="W8" s="1169" t="s">
        <v>1078</v>
      </c>
      <c r="X8" s="395" t="s">
        <v>1070</v>
      </c>
      <c r="Y8" s="395" t="s">
        <v>1071</v>
      </c>
      <c r="Z8" s="1169" t="s">
        <v>1079</v>
      </c>
      <c r="AA8" s="395" t="s">
        <v>1070</v>
      </c>
      <c r="AB8" s="395" t="s">
        <v>1071</v>
      </c>
      <c r="AC8" s="1162"/>
      <c r="AD8" s="998"/>
    </row>
    <row r="9" spans="1:30" s="896" customFormat="1" ht="13.5" customHeight="1">
      <c r="A9" s="1009"/>
      <c r="B9" s="394"/>
      <c r="C9" s="394"/>
      <c r="D9" s="394"/>
      <c r="E9" s="1165"/>
      <c r="F9" s="394"/>
      <c r="G9" s="394"/>
      <c r="H9" s="1167"/>
      <c r="I9" s="394"/>
      <c r="J9" s="394"/>
      <c r="K9" s="1170"/>
      <c r="L9" s="394"/>
      <c r="M9" s="394"/>
      <c r="N9" s="1172"/>
      <c r="O9" s="394"/>
      <c r="P9" s="394"/>
      <c r="Q9" s="1174"/>
      <c r="R9" s="394"/>
      <c r="S9" s="394"/>
      <c r="T9" s="1167"/>
      <c r="U9" s="394"/>
      <c r="V9" s="394"/>
      <c r="W9" s="1169"/>
      <c r="X9" s="394"/>
      <c r="Y9" s="394"/>
      <c r="Z9" s="1169"/>
      <c r="AA9" s="394"/>
      <c r="AB9" s="394"/>
      <c r="AC9" s="1162"/>
      <c r="AD9" s="998"/>
    </row>
    <row r="10" spans="1:30" s="896" customFormat="1" ht="16.5" customHeight="1">
      <c r="A10" s="1010"/>
      <c r="B10" s="396"/>
      <c r="C10" s="396"/>
      <c r="D10" s="396"/>
      <c r="E10" s="1166"/>
      <c r="F10" s="396"/>
      <c r="G10" s="396"/>
      <c r="H10" s="1168"/>
      <c r="I10" s="396"/>
      <c r="J10" s="396"/>
      <c r="K10" s="1171"/>
      <c r="L10" s="396"/>
      <c r="M10" s="396"/>
      <c r="N10" s="1173"/>
      <c r="O10" s="396"/>
      <c r="P10" s="396"/>
      <c r="Q10" s="1175"/>
      <c r="R10" s="396"/>
      <c r="S10" s="396"/>
      <c r="T10" s="1168"/>
      <c r="U10" s="396"/>
      <c r="V10" s="396"/>
      <c r="W10" s="1176"/>
      <c r="X10" s="396"/>
      <c r="Y10" s="396"/>
      <c r="Z10" s="1176"/>
      <c r="AA10" s="396"/>
      <c r="AB10" s="396"/>
      <c r="AC10" s="1163"/>
      <c r="AD10" s="999"/>
    </row>
    <row r="11" spans="1:30" s="401" customFormat="1" ht="17.100000000000001" customHeight="1">
      <c r="A11" s="174">
        <v>2013</v>
      </c>
      <c r="B11" s="397">
        <v>722</v>
      </c>
      <c r="C11" s="398" t="s">
        <v>38</v>
      </c>
      <c r="D11" s="398" t="s">
        <v>38</v>
      </c>
      <c r="E11" s="398">
        <v>707</v>
      </c>
      <c r="F11" s="398" t="s">
        <v>38</v>
      </c>
      <c r="G11" s="398" t="s">
        <v>38</v>
      </c>
      <c r="H11" s="398">
        <v>9</v>
      </c>
      <c r="I11" s="398" t="s">
        <v>38</v>
      </c>
      <c r="J11" s="398" t="s">
        <v>38</v>
      </c>
      <c r="K11" s="398">
        <v>6</v>
      </c>
      <c r="L11" s="398" t="s">
        <v>38</v>
      </c>
      <c r="M11" s="398" t="s">
        <v>38</v>
      </c>
      <c r="N11" s="398">
        <v>716</v>
      </c>
      <c r="O11" s="398" t="s">
        <v>38</v>
      </c>
      <c r="P11" s="398" t="s">
        <v>38</v>
      </c>
      <c r="Q11" s="398">
        <v>702</v>
      </c>
      <c r="R11" s="398" t="s">
        <v>38</v>
      </c>
      <c r="S11" s="398" t="s">
        <v>38</v>
      </c>
      <c r="T11" s="398">
        <v>8</v>
      </c>
      <c r="U11" s="398" t="s">
        <v>38</v>
      </c>
      <c r="V11" s="398" t="s">
        <v>38</v>
      </c>
      <c r="W11" s="398">
        <v>6</v>
      </c>
      <c r="X11" s="398" t="s">
        <v>38</v>
      </c>
      <c r="Y11" s="398" t="s">
        <v>38</v>
      </c>
      <c r="Z11" s="398" t="s">
        <v>38</v>
      </c>
      <c r="AA11" s="398" t="s">
        <v>38</v>
      </c>
      <c r="AB11" s="398" t="s">
        <v>38</v>
      </c>
      <c r="AC11" s="399">
        <v>99.16897506925207</v>
      </c>
      <c r="AD11" s="400">
        <v>2013</v>
      </c>
    </row>
    <row r="12" spans="1:30" s="401" customFormat="1" ht="17.100000000000001" customHeight="1">
      <c r="A12" s="174">
        <v>2014</v>
      </c>
      <c r="B12" s="898">
        <v>786</v>
      </c>
      <c r="C12" s="902">
        <v>405</v>
      </c>
      <c r="D12" s="902">
        <v>381</v>
      </c>
      <c r="E12" s="902">
        <v>776</v>
      </c>
      <c r="F12" s="902">
        <v>402</v>
      </c>
      <c r="G12" s="902">
        <v>374</v>
      </c>
      <c r="H12" s="902">
        <v>8</v>
      </c>
      <c r="I12" s="902">
        <v>3</v>
      </c>
      <c r="J12" s="902">
        <v>5</v>
      </c>
      <c r="K12" s="902">
        <v>2</v>
      </c>
      <c r="L12" s="902">
        <v>0</v>
      </c>
      <c r="M12" s="902">
        <v>2</v>
      </c>
      <c r="N12" s="902">
        <v>774</v>
      </c>
      <c r="O12" s="902">
        <v>398</v>
      </c>
      <c r="P12" s="902">
        <v>376</v>
      </c>
      <c r="Q12" s="902">
        <v>770</v>
      </c>
      <c r="R12" s="902">
        <v>398</v>
      </c>
      <c r="S12" s="902">
        <v>372</v>
      </c>
      <c r="T12" s="902">
        <v>2</v>
      </c>
      <c r="U12" s="902">
        <v>0</v>
      </c>
      <c r="V12" s="902">
        <v>2</v>
      </c>
      <c r="W12" s="902">
        <v>2</v>
      </c>
      <c r="X12" s="902">
        <v>0</v>
      </c>
      <c r="Y12" s="902">
        <v>2</v>
      </c>
      <c r="Z12" s="902">
        <v>0</v>
      </c>
      <c r="AA12" s="902">
        <v>0</v>
      </c>
      <c r="AB12" s="902">
        <v>0</v>
      </c>
      <c r="AC12" s="399">
        <v>98.687664041994751</v>
      </c>
      <c r="AD12" s="400">
        <v>2014</v>
      </c>
    </row>
    <row r="13" spans="1:30" s="401" customFormat="1" ht="17.100000000000001" customHeight="1">
      <c r="A13" s="174">
        <v>2015</v>
      </c>
      <c r="B13" s="898">
        <v>846</v>
      </c>
      <c r="C13" s="902">
        <v>424</v>
      </c>
      <c r="D13" s="902">
        <v>422</v>
      </c>
      <c r="E13" s="902">
        <v>831</v>
      </c>
      <c r="F13" s="902">
        <v>416</v>
      </c>
      <c r="G13" s="902">
        <v>415</v>
      </c>
      <c r="H13" s="902">
        <v>9</v>
      </c>
      <c r="I13" s="902">
        <v>6</v>
      </c>
      <c r="J13" s="902">
        <v>3</v>
      </c>
      <c r="K13" s="902">
        <v>6</v>
      </c>
      <c r="L13" s="902">
        <v>2</v>
      </c>
      <c r="M13" s="902">
        <v>4</v>
      </c>
      <c r="N13" s="902">
        <v>820</v>
      </c>
      <c r="O13" s="902">
        <v>408</v>
      </c>
      <c r="P13" s="902">
        <v>412</v>
      </c>
      <c r="Q13" s="902">
        <v>813</v>
      </c>
      <c r="R13" s="902">
        <v>405</v>
      </c>
      <c r="S13" s="902">
        <v>408</v>
      </c>
      <c r="T13" s="902">
        <v>4</v>
      </c>
      <c r="U13" s="902">
        <v>2</v>
      </c>
      <c r="V13" s="902">
        <v>0</v>
      </c>
      <c r="W13" s="902">
        <v>6</v>
      </c>
      <c r="X13" s="902">
        <v>1</v>
      </c>
      <c r="Y13" s="902">
        <v>4</v>
      </c>
      <c r="Z13" s="902">
        <v>0</v>
      </c>
      <c r="AA13" s="902">
        <v>0</v>
      </c>
      <c r="AB13" s="902">
        <v>0</v>
      </c>
      <c r="AC13" s="399">
        <v>97.630331753554501</v>
      </c>
      <c r="AD13" s="400">
        <v>2015</v>
      </c>
    </row>
    <row r="14" spans="1:30" s="401" customFormat="1" ht="17.100000000000001" customHeight="1">
      <c r="A14" s="174">
        <v>2016</v>
      </c>
      <c r="B14" s="898">
        <v>858</v>
      </c>
      <c r="C14" s="902">
        <v>441</v>
      </c>
      <c r="D14" s="902">
        <v>417</v>
      </c>
      <c r="E14" s="902">
        <v>850</v>
      </c>
      <c r="F14" s="902">
        <v>437</v>
      </c>
      <c r="G14" s="902">
        <v>413</v>
      </c>
      <c r="H14" s="902">
        <v>3</v>
      </c>
      <c r="I14" s="902">
        <v>3</v>
      </c>
      <c r="J14" s="902">
        <v>0</v>
      </c>
      <c r="K14" s="902">
        <v>5</v>
      </c>
      <c r="L14" s="902">
        <v>1</v>
      </c>
      <c r="M14" s="902">
        <v>4</v>
      </c>
      <c r="N14" s="902">
        <v>849</v>
      </c>
      <c r="O14" s="902">
        <v>434</v>
      </c>
      <c r="P14" s="902">
        <v>415</v>
      </c>
      <c r="Q14" s="902">
        <v>841</v>
      </c>
      <c r="R14" s="902">
        <v>430</v>
      </c>
      <c r="S14" s="902">
        <v>411</v>
      </c>
      <c r="T14" s="902">
        <v>3</v>
      </c>
      <c r="U14" s="902">
        <v>3</v>
      </c>
      <c r="V14" s="902">
        <v>0</v>
      </c>
      <c r="W14" s="902">
        <v>5</v>
      </c>
      <c r="X14" s="902">
        <v>1</v>
      </c>
      <c r="Y14" s="902">
        <v>4</v>
      </c>
      <c r="Z14" s="902">
        <v>0</v>
      </c>
      <c r="AA14" s="902">
        <v>0</v>
      </c>
      <c r="AB14" s="902">
        <v>0</v>
      </c>
      <c r="AC14" s="399">
        <v>99.520383693045574</v>
      </c>
      <c r="AD14" s="400">
        <v>2016</v>
      </c>
    </row>
    <row r="15" spans="1:30" s="401" customFormat="1" ht="17.100000000000001" customHeight="1">
      <c r="A15" s="174">
        <v>2017</v>
      </c>
      <c r="B15" s="898">
        <v>940</v>
      </c>
      <c r="C15" s="902">
        <v>482</v>
      </c>
      <c r="D15" s="902">
        <v>458</v>
      </c>
      <c r="E15" s="902">
        <v>925</v>
      </c>
      <c r="F15" s="902">
        <v>475</v>
      </c>
      <c r="G15" s="902">
        <v>450</v>
      </c>
      <c r="H15" s="902">
        <v>10</v>
      </c>
      <c r="I15" s="902">
        <v>4</v>
      </c>
      <c r="J15" s="902">
        <v>6</v>
      </c>
      <c r="K15" s="902">
        <v>5</v>
      </c>
      <c r="L15" s="902">
        <v>3</v>
      </c>
      <c r="M15" s="902">
        <v>2</v>
      </c>
      <c r="N15" s="902">
        <v>961</v>
      </c>
      <c r="O15" s="902">
        <v>482</v>
      </c>
      <c r="P15" s="902">
        <v>479</v>
      </c>
      <c r="Q15" s="902">
        <v>946</v>
      </c>
      <c r="R15" s="902">
        <v>475</v>
      </c>
      <c r="S15" s="902">
        <v>471</v>
      </c>
      <c r="T15" s="902">
        <v>9</v>
      </c>
      <c r="U15" s="902">
        <v>4</v>
      </c>
      <c r="V15" s="902">
        <v>6</v>
      </c>
      <c r="W15" s="902">
        <v>5</v>
      </c>
      <c r="X15" s="902">
        <v>3</v>
      </c>
      <c r="Y15" s="902">
        <v>2</v>
      </c>
      <c r="Z15" s="902">
        <v>0</v>
      </c>
      <c r="AA15" s="902">
        <v>0</v>
      </c>
      <c r="AB15" s="902">
        <v>0</v>
      </c>
      <c r="AC15" s="399">
        <v>104.58515283842796</v>
      </c>
      <c r="AD15" s="400">
        <v>2017</v>
      </c>
    </row>
    <row r="16" spans="1:30" s="401" customFormat="1" ht="17.100000000000001" customHeight="1">
      <c r="A16" s="196">
        <v>2018</v>
      </c>
      <c r="B16" s="402">
        <f>C16+D16</f>
        <v>986</v>
      </c>
      <c r="C16" s="903">
        <f>F16+I16+L16</f>
        <v>513</v>
      </c>
      <c r="D16" s="903">
        <f>G16+J16+M16</f>
        <v>473</v>
      </c>
      <c r="E16" s="903">
        <f t="shared" ref="E16:M16" si="0">SUM(E17:E38)</f>
        <v>954</v>
      </c>
      <c r="F16" s="903">
        <f t="shared" si="0"/>
        <v>498</v>
      </c>
      <c r="G16" s="903">
        <f t="shared" si="0"/>
        <v>456</v>
      </c>
      <c r="H16" s="903">
        <f t="shared" si="0"/>
        <v>30</v>
      </c>
      <c r="I16" s="903">
        <f t="shared" si="0"/>
        <v>15</v>
      </c>
      <c r="J16" s="903">
        <f t="shared" si="0"/>
        <v>15</v>
      </c>
      <c r="K16" s="903">
        <f t="shared" si="0"/>
        <v>2</v>
      </c>
      <c r="L16" s="903">
        <f t="shared" si="0"/>
        <v>0</v>
      </c>
      <c r="M16" s="903">
        <f t="shared" si="0"/>
        <v>2</v>
      </c>
      <c r="N16" s="903">
        <f>O16+P16</f>
        <v>946</v>
      </c>
      <c r="O16" s="903">
        <f t="shared" ref="O16:P21" si="1">R16+U16+X16+AA16</f>
        <v>490</v>
      </c>
      <c r="P16" s="903">
        <f t="shared" si="1"/>
        <v>456</v>
      </c>
      <c r="Q16" s="903">
        <f t="shared" ref="Q16:AB16" si="2">SUM(Q17:Q38)</f>
        <v>942</v>
      </c>
      <c r="R16" s="903">
        <f t="shared" si="2"/>
        <v>489</v>
      </c>
      <c r="S16" s="903">
        <f t="shared" si="2"/>
        <v>453</v>
      </c>
      <c r="T16" s="903">
        <f t="shared" si="2"/>
        <v>1</v>
      </c>
      <c r="U16" s="903">
        <f t="shared" si="2"/>
        <v>1</v>
      </c>
      <c r="V16" s="903">
        <f t="shared" si="2"/>
        <v>0</v>
      </c>
      <c r="W16" s="903">
        <f t="shared" si="2"/>
        <v>3</v>
      </c>
      <c r="X16" s="903">
        <f t="shared" si="2"/>
        <v>0</v>
      </c>
      <c r="Y16" s="903">
        <f t="shared" si="2"/>
        <v>3</v>
      </c>
      <c r="Z16" s="903">
        <f t="shared" si="2"/>
        <v>0</v>
      </c>
      <c r="AA16" s="903">
        <f t="shared" si="2"/>
        <v>0</v>
      </c>
      <c r="AB16" s="903">
        <f t="shared" si="2"/>
        <v>0</v>
      </c>
      <c r="AC16" s="399">
        <f>P16/D16*100</f>
        <v>96.40591966173362</v>
      </c>
      <c r="AD16" s="403">
        <v>2018</v>
      </c>
    </row>
    <row r="17" spans="1:32" s="896" customFormat="1" ht="14.1" customHeight="1">
      <c r="A17" s="897" t="s">
        <v>1080</v>
      </c>
      <c r="B17" s="898">
        <f t="shared" ref="B17:B38" si="3">C17+D17</f>
        <v>141</v>
      </c>
      <c r="C17" s="902">
        <v>83</v>
      </c>
      <c r="D17" s="902">
        <v>58</v>
      </c>
      <c r="E17" s="899">
        <f t="shared" ref="E17:E34" si="4">SUM(F17:G17)</f>
        <v>141</v>
      </c>
      <c r="F17" s="902">
        <v>83</v>
      </c>
      <c r="G17" s="902">
        <v>58</v>
      </c>
      <c r="H17" s="899">
        <f>SUM(I17:J17)</f>
        <v>0</v>
      </c>
      <c r="I17" s="902">
        <v>0</v>
      </c>
      <c r="J17" s="902">
        <v>0</v>
      </c>
      <c r="K17" s="899">
        <f>SUM(L17:M17)</f>
        <v>0</v>
      </c>
      <c r="L17" s="902">
        <v>0</v>
      </c>
      <c r="M17" s="902">
        <v>0</v>
      </c>
      <c r="N17" s="902">
        <f t="shared" ref="N17:N38" si="5">O17+P17</f>
        <v>137</v>
      </c>
      <c r="O17" s="903">
        <f t="shared" si="1"/>
        <v>79</v>
      </c>
      <c r="P17" s="903">
        <f t="shared" si="1"/>
        <v>58</v>
      </c>
      <c r="Q17" s="899">
        <f>SUM(R17:S17)</f>
        <v>136</v>
      </c>
      <c r="R17" s="902">
        <v>79</v>
      </c>
      <c r="S17" s="902">
        <v>57</v>
      </c>
      <c r="T17" s="899">
        <f>SUM(U17:V17)</f>
        <v>0</v>
      </c>
      <c r="U17" s="902">
        <v>0</v>
      </c>
      <c r="V17" s="902">
        <v>0</v>
      </c>
      <c r="W17" s="899">
        <f>SUM(X17:Y17)</f>
        <v>1</v>
      </c>
      <c r="X17" s="902">
        <v>0</v>
      </c>
      <c r="Y17" s="902">
        <v>1</v>
      </c>
      <c r="Z17" s="899">
        <f>SUM(AA17:AB17)</f>
        <v>0</v>
      </c>
      <c r="AA17" s="899">
        <v>0</v>
      </c>
      <c r="AB17" s="899">
        <v>0</v>
      </c>
      <c r="AC17" s="904">
        <f>N17/B17*100</f>
        <v>97.163120567375884</v>
      </c>
      <c r="AD17" s="894" t="s">
        <v>1081</v>
      </c>
      <c r="AE17" s="897"/>
      <c r="AF17" s="940"/>
    </row>
    <row r="18" spans="1:32" s="896" customFormat="1" ht="14.1" customHeight="1">
      <c r="A18" s="897" t="s">
        <v>1082</v>
      </c>
      <c r="B18" s="898">
        <f t="shared" si="3"/>
        <v>26</v>
      </c>
      <c r="C18" s="902">
        <v>16</v>
      </c>
      <c r="D18" s="902">
        <v>10</v>
      </c>
      <c r="E18" s="899">
        <f t="shared" si="4"/>
        <v>26</v>
      </c>
      <c r="F18" s="902">
        <v>16</v>
      </c>
      <c r="G18" s="902">
        <v>10</v>
      </c>
      <c r="H18" s="899">
        <f t="shared" ref="H18:H38" si="6">SUM(I18:J18)</f>
        <v>0</v>
      </c>
      <c r="I18" s="902">
        <v>0</v>
      </c>
      <c r="J18" s="902">
        <v>0</v>
      </c>
      <c r="K18" s="899">
        <v>0</v>
      </c>
      <c r="L18" s="902">
        <v>0</v>
      </c>
      <c r="M18" s="902">
        <v>0</v>
      </c>
      <c r="N18" s="902">
        <f t="shared" si="5"/>
        <v>26</v>
      </c>
      <c r="O18" s="903">
        <f t="shared" si="1"/>
        <v>16</v>
      </c>
      <c r="P18" s="903">
        <f t="shared" si="1"/>
        <v>10</v>
      </c>
      <c r="Q18" s="899">
        <f t="shared" ref="Q18:Q38" si="7">SUM(R18:S18)</f>
        <v>26</v>
      </c>
      <c r="R18" s="902">
        <v>16</v>
      </c>
      <c r="S18" s="902">
        <v>10</v>
      </c>
      <c r="T18" s="899">
        <f t="shared" ref="T18:T38" si="8">SUM(U18:V18)</f>
        <v>0</v>
      </c>
      <c r="U18" s="902">
        <v>0</v>
      </c>
      <c r="V18" s="902">
        <v>0</v>
      </c>
      <c r="W18" s="899"/>
      <c r="X18" s="902">
        <v>0</v>
      </c>
      <c r="Y18" s="902"/>
      <c r="Z18" s="899">
        <f t="shared" ref="Z18:Z38" si="9">SUM(AA18:AB18)</f>
        <v>0</v>
      </c>
      <c r="AA18" s="899">
        <v>0</v>
      </c>
      <c r="AB18" s="899">
        <v>0</v>
      </c>
      <c r="AC18" s="904">
        <f>N18/B18*100</f>
        <v>100</v>
      </c>
      <c r="AD18" s="894" t="s">
        <v>1083</v>
      </c>
      <c r="AE18" s="897"/>
      <c r="AF18" s="940"/>
    </row>
    <row r="19" spans="1:32" s="896" customFormat="1" ht="14.1" customHeight="1">
      <c r="A19" s="897" t="s">
        <v>1084</v>
      </c>
      <c r="B19" s="898">
        <f t="shared" si="3"/>
        <v>150</v>
      </c>
      <c r="C19" s="902">
        <v>73</v>
      </c>
      <c r="D19" s="902">
        <v>77</v>
      </c>
      <c r="E19" s="899">
        <f t="shared" si="4"/>
        <v>150</v>
      </c>
      <c r="F19" s="902">
        <v>73</v>
      </c>
      <c r="G19" s="902">
        <v>77</v>
      </c>
      <c r="H19" s="899">
        <f t="shared" si="6"/>
        <v>0</v>
      </c>
      <c r="I19" s="902">
        <v>0</v>
      </c>
      <c r="J19" s="902">
        <v>0</v>
      </c>
      <c r="K19" s="899">
        <f t="shared" ref="K19:K38" si="10">SUM(L19:M19)</f>
        <v>0</v>
      </c>
      <c r="L19" s="902">
        <v>0</v>
      </c>
      <c r="M19" s="902">
        <v>0</v>
      </c>
      <c r="N19" s="902">
        <f t="shared" si="5"/>
        <v>150</v>
      </c>
      <c r="O19" s="903">
        <f t="shared" si="1"/>
        <v>73</v>
      </c>
      <c r="P19" s="903">
        <f t="shared" si="1"/>
        <v>77</v>
      </c>
      <c r="Q19" s="899">
        <f t="shared" si="7"/>
        <v>150</v>
      </c>
      <c r="R19" s="902">
        <v>73</v>
      </c>
      <c r="S19" s="902">
        <v>77</v>
      </c>
      <c r="T19" s="899">
        <f t="shared" si="8"/>
        <v>0</v>
      </c>
      <c r="U19" s="902">
        <v>0</v>
      </c>
      <c r="V19" s="902">
        <v>0</v>
      </c>
      <c r="W19" s="899">
        <f t="shared" ref="W19:W38" si="11">SUM(X19:Y19)</f>
        <v>0</v>
      </c>
      <c r="X19" s="902">
        <v>0</v>
      </c>
      <c r="Y19" s="902">
        <v>0</v>
      </c>
      <c r="Z19" s="899">
        <f t="shared" si="9"/>
        <v>0</v>
      </c>
      <c r="AA19" s="899">
        <v>0</v>
      </c>
      <c r="AB19" s="899">
        <v>0</v>
      </c>
      <c r="AC19" s="904">
        <f t="shared" ref="AC19:AC33" si="12">N19/B19*100</f>
        <v>100</v>
      </c>
      <c r="AD19" s="894" t="s">
        <v>1085</v>
      </c>
      <c r="AE19" s="897"/>
      <c r="AF19" s="940"/>
    </row>
    <row r="20" spans="1:32" s="896" customFormat="1" ht="14.1" customHeight="1">
      <c r="A20" s="897" t="s">
        <v>1086</v>
      </c>
      <c r="B20" s="898">
        <f t="shared" si="3"/>
        <v>4</v>
      </c>
      <c r="C20" s="902">
        <v>1</v>
      </c>
      <c r="D20" s="902">
        <v>3</v>
      </c>
      <c r="E20" s="407">
        <f t="shared" si="4"/>
        <v>4</v>
      </c>
      <c r="F20" s="902">
        <v>1</v>
      </c>
      <c r="G20" s="902">
        <v>3</v>
      </c>
      <c r="H20" s="899">
        <f t="shared" si="6"/>
        <v>0</v>
      </c>
      <c r="I20" s="902">
        <v>0</v>
      </c>
      <c r="J20" s="902">
        <v>0</v>
      </c>
      <c r="K20" s="899">
        <f t="shared" si="10"/>
        <v>0</v>
      </c>
      <c r="L20" s="902">
        <v>0</v>
      </c>
      <c r="M20" s="902">
        <v>0</v>
      </c>
      <c r="N20" s="902">
        <f t="shared" si="5"/>
        <v>4</v>
      </c>
      <c r="O20" s="903">
        <f t="shared" si="1"/>
        <v>1</v>
      </c>
      <c r="P20" s="903">
        <f t="shared" si="1"/>
        <v>3</v>
      </c>
      <c r="Q20" s="899">
        <f t="shared" si="7"/>
        <v>4</v>
      </c>
      <c r="R20" s="902">
        <v>1</v>
      </c>
      <c r="S20" s="902">
        <v>3</v>
      </c>
      <c r="T20" s="899">
        <f t="shared" si="8"/>
        <v>0</v>
      </c>
      <c r="U20" s="902">
        <v>0</v>
      </c>
      <c r="V20" s="902">
        <v>0</v>
      </c>
      <c r="W20" s="899">
        <f t="shared" si="11"/>
        <v>0</v>
      </c>
      <c r="X20" s="902">
        <v>0</v>
      </c>
      <c r="Y20" s="902">
        <v>0</v>
      </c>
      <c r="Z20" s="899">
        <f t="shared" si="9"/>
        <v>0</v>
      </c>
      <c r="AA20" s="899">
        <v>0</v>
      </c>
      <c r="AB20" s="899">
        <v>0</v>
      </c>
      <c r="AC20" s="904">
        <f t="shared" si="12"/>
        <v>100</v>
      </c>
      <c r="AD20" s="894" t="s">
        <v>1087</v>
      </c>
      <c r="AE20" s="897"/>
      <c r="AF20" s="940"/>
    </row>
    <row r="21" spans="1:32" s="896" customFormat="1" ht="14.1" customHeight="1">
      <c r="A21" s="897" t="s">
        <v>1088</v>
      </c>
      <c r="B21" s="898">
        <f t="shared" si="3"/>
        <v>21</v>
      </c>
      <c r="C21" s="902">
        <v>13</v>
      </c>
      <c r="D21" s="902">
        <v>8</v>
      </c>
      <c r="E21" s="407">
        <f t="shared" si="4"/>
        <v>21</v>
      </c>
      <c r="F21" s="902">
        <v>13</v>
      </c>
      <c r="G21" s="902">
        <v>8</v>
      </c>
      <c r="H21" s="899">
        <f t="shared" si="6"/>
        <v>0</v>
      </c>
      <c r="I21" s="902">
        <v>0</v>
      </c>
      <c r="J21" s="902">
        <v>0</v>
      </c>
      <c r="K21" s="899">
        <f t="shared" si="10"/>
        <v>0</v>
      </c>
      <c r="L21" s="902">
        <v>0</v>
      </c>
      <c r="M21" s="902">
        <v>0</v>
      </c>
      <c r="N21" s="902">
        <f t="shared" si="5"/>
        <v>20</v>
      </c>
      <c r="O21" s="903">
        <f t="shared" si="1"/>
        <v>12</v>
      </c>
      <c r="P21" s="903">
        <f t="shared" si="1"/>
        <v>8</v>
      </c>
      <c r="Q21" s="899">
        <f t="shared" si="7"/>
        <v>20</v>
      </c>
      <c r="R21" s="902">
        <v>12</v>
      </c>
      <c r="S21" s="902">
        <v>8</v>
      </c>
      <c r="T21" s="899">
        <f t="shared" si="8"/>
        <v>0</v>
      </c>
      <c r="U21" s="902">
        <v>0</v>
      </c>
      <c r="V21" s="902">
        <v>0</v>
      </c>
      <c r="W21" s="899">
        <f t="shared" si="11"/>
        <v>0</v>
      </c>
      <c r="X21" s="902">
        <v>0</v>
      </c>
      <c r="Y21" s="902">
        <v>0</v>
      </c>
      <c r="Z21" s="899">
        <f t="shared" si="9"/>
        <v>0</v>
      </c>
      <c r="AA21" s="899">
        <v>0</v>
      </c>
      <c r="AB21" s="899">
        <v>0</v>
      </c>
      <c r="AC21" s="904">
        <f t="shared" si="12"/>
        <v>95.238095238095227</v>
      </c>
      <c r="AD21" s="894" t="s">
        <v>1089</v>
      </c>
      <c r="AE21" s="897"/>
      <c r="AF21" s="940"/>
    </row>
    <row r="22" spans="1:32" s="896" customFormat="1" ht="14.1" customHeight="1">
      <c r="A22" s="897" t="s">
        <v>1090</v>
      </c>
      <c r="B22" s="898">
        <f t="shared" si="3"/>
        <v>19</v>
      </c>
      <c r="C22" s="902">
        <v>8</v>
      </c>
      <c r="D22" s="902">
        <v>11</v>
      </c>
      <c r="E22" s="899">
        <f t="shared" si="4"/>
        <v>19</v>
      </c>
      <c r="F22" s="902">
        <v>8</v>
      </c>
      <c r="G22" s="902">
        <v>11</v>
      </c>
      <c r="H22" s="899">
        <f t="shared" si="6"/>
        <v>0</v>
      </c>
      <c r="I22" s="902">
        <v>0</v>
      </c>
      <c r="J22" s="902">
        <v>0</v>
      </c>
      <c r="K22" s="899">
        <f t="shared" si="10"/>
        <v>0</v>
      </c>
      <c r="L22" s="902">
        <v>0</v>
      </c>
      <c r="M22" s="902">
        <v>0</v>
      </c>
      <c r="N22" s="902">
        <f t="shared" si="5"/>
        <v>19</v>
      </c>
      <c r="O22" s="902">
        <v>8</v>
      </c>
      <c r="P22" s="902">
        <v>11</v>
      </c>
      <c r="Q22" s="899">
        <f t="shared" si="7"/>
        <v>19</v>
      </c>
      <c r="R22" s="902">
        <v>8</v>
      </c>
      <c r="S22" s="902">
        <v>11</v>
      </c>
      <c r="T22" s="899">
        <f t="shared" si="8"/>
        <v>0</v>
      </c>
      <c r="U22" s="902">
        <v>0</v>
      </c>
      <c r="V22" s="902">
        <v>0</v>
      </c>
      <c r="W22" s="899">
        <f t="shared" si="11"/>
        <v>0</v>
      </c>
      <c r="X22" s="902">
        <v>0</v>
      </c>
      <c r="Y22" s="902">
        <v>0</v>
      </c>
      <c r="Z22" s="899">
        <f t="shared" si="9"/>
        <v>0</v>
      </c>
      <c r="AA22" s="899">
        <v>0</v>
      </c>
      <c r="AB22" s="899">
        <v>0</v>
      </c>
      <c r="AC22" s="904">
        <f t="shared" si="12"/>
        <v>100</v>
      </c>
      <c r="AD22" s="894" t="s">
        <v>1091</v>
      </c>
      <c r="AE22" s="897"/>
      <c r="AF22" s="940"/>
    </row>
    <row r="23" spans="1:32" s="896" customFormat="1" ht="14.1" customHeight="1">
      <c r="A23" s="897" t="s">
        <v>1092</v>
      </c>
      <c r="B23" s="898">
        <f t="shared" si="3"/>
        <v>16</v>
      </c>
      <c r="C23" s="902">
        <v>10</v>
      </c>
      <c r="D23" s="902">
        <v>6</v>
      </c>
      <c r="E23" s="899">
        <f t="shared" si="4"/>
        <v>16</v>
      </c>
      <c r="F23" s="902">
        <v>10</v>
      </c>
      <c r="G23" s="902">
        <v>6</v>
      </c>
      <c r="H23" s="899">
        <f t="shared" si="6"/>
        <v>0</v>
      </c>
      <c r="I23" s="902">
        <v>0</v>
      </c>
      <c r="J23" s="902">
        <v>0</v>
      </c>
      <c r="K23" s="899">
        <f t="shared" si="10"/>
        <v>0</v>
      </c>
      <c r="L23" s="902">
        <v>0</v>
      </c>
      <c r="M23" s="902">
        <v>0</v>
      </c>
      <c r="N23" s="902">
        <f t="shared" si="5"/>
        <v>16</v>
      </c>
      <c r="O23" s="902">
        <v>10</v>
      </c>
      <c r="P23" s="902">
        <v>6</v>
      </c>
      <c r="Q23" s="899">
        <f t="shared" si="7"/>
        <v>16</v>
      </c>
      <c r="R23" s="902">
        <v>10</v>
      </c>
      <c r="S23" s="902">
        <v>6</v>
      </c>
      <c r="T23" s="899">
        <f t="shared" si="8"/>
        <v>0</v>
      </c>
      <c r="U23" s="902">
        <v>0</v>
      </c>
      <c r="V23" s="902">
        <v>0</v>
      </c>
      <c r="W23" s="899">
        <f t="shared" si="11"/>
        <v>0</v>
      </c>
      <c r="X23" s="902">
        <v>0</v>
      </c>
      <c r="Y23" s="902">
        <v>0</v>
      </c>
      <c r="Z23" s="899">
        <f t="shared" si="9"/>
        <v>0</v>
      </c>
      <c r="AA23" s="899">
        <v>0</v>
      </c>
      <c r="AB23" s="899">
        <v>0</v>
      </c>
      <c r="AC23" s="904">
        <f t="shared" si="12"/>
        <v>100</v>
      </c>
      <c r="AD23" s="894" t="s">
        <v>1093</v>
      </c>
      <c r="AE23" s="897"/>
      <c r="AF23" s="940"/>
    </row>
    <row r="24" spans="1:32" s="896" customFormat="1" ht="14.1" customHeight="1">
      <c r="A24" s="897" t="s">
        <v>1094</v>
      </c>
      <c r="B24" s="898">
        <f t="shared" si="3"/>
        <v>237</v>
      </c>
      <c r="C24" s="902">
        <v>119</v>
      </c>
      <c r="D24" s="902">
        <v>118</v>
      </c>
      <c r="E24" s="899">
        <f t="shared" si="4"/>
        <v>236</v>
      </c>
      <c r="F24" s="902">
        <v>119</v>
      </c>
      <c r="G24" s="902">
        <v>117</v>
      </c>
      <c r="H24" s="899">
        <f t="shared" si="6"/>
        <v>0</v>
      </c>
      <c r="I24" s="902">
        <v>0</v>
      </c>
      <c r="J24" s="902">
        <v>0</v>
      </c>
      <c r="K24" s="899">
        <f t="shared" si="10"/>
        <v>1</v>
      </c>
      <c r="L24" s="902">
        <v>0</v>
      </c>
      <c r="M24" s="902">
        <v>1</v>
      </c>
      <c r="N24" s="902">
        <f t="shared" si="5"/>
        <v>235</v>
      </c>
      <c r="O24" s="902">
        <v>117</v>
      </c>
      <c r="P24" s="902">
        <v>118</v>
      </c>
      <c r="Q24" s="899">
        <f t="shared" si="7"/>
        <v>234</v>
      </c>
      <c r="R24" s="902">
        <v>117</v>
      </c>
      <c r="S24" s="902">
        <v>117</v>
      </c>
      <c r="T24" s="899">
        <f t="shared" si="8"/>
        <v>0</v>
      </c>
      <c r="U24" s="902">
        <v>0</v>
      </c>
      <c r="V24" s="902">
        <v>0</v>
      </c>
      <c r="W24" s="899">
        <f t="shared" si="11"/>
        <v>1</v>
      </c>
      <c r="X24" s="902">
        <v>0</v>
      </c>
      <c r="Y24" s="902">
        <v>1</v>
      </c>
      <c r="Z24" s="899">
        <f t="shared" si="9"/>
        <v>0</v>
      </c>
      <c r="AA24" s="899">
        <v>0</v>
      </c>
      <c r="AB24" s="899">
        <v>0</v>
      </c>
      <c r="AC24" s="904">
        <f t="shared" si="12"/>
        <v>99.156118143459921</v>
      </c>
      <c r="AD24" s="894" t="s">
        <v>1095</v>
      </c>
      <c r="AE24" s="897"/>
      <c r="AF24" s="940"/>
    </row>
    <row r="25" spans="1:32" s="896" customFormat="1" ht="14.1" customHeight="1">
      <c r="A25" s="897" t="s">
        <v>844</v>
      </c>
      <c r="B25" s="898">
        <f t="shared" si="3"/>
        <v>175</v>
      </c>
      <c r="C25" s="902">
        <v>88</v>
      </c>
      <c r="D25" s="902">
        <v>87</v>
      </c>
      <c r="E25" s="899">
        <f t="shared" si="4"/>
        <v>174</v>
      </c>
      <c r="F25" s="902">
        <v>87</v>
      </c>
      <c r="G25" s="902">
        <v>87</v>
      </c>
      <c r="H25" s="899">
        <f t="shared" ref="H25" si="13">SUM(I25:J25)</f>
        <v>1</v>
      </c>
      <c r="I25" s="902">
        <v>1</v>
      </c>
      <c r="J25" s="902">
        <v>0</v>
      </c>
      <c r="K25" s="899">
        <f t="shared" ref="K25" si="14">SUM(L25:M25)</f>
        <v>0</v>
      </c>
      <c r="L25" s="902">
        <v>0</v>
      </c>
      <c r="M25" s="902">
        <v>0</v>
      </c>
      <c r="N25" s="902">
        <f t="shared" si="5"/>
        <v>175</v>
      </c>
      <c r="O25" s="902">
        <v>88</v>
      </c>
      <c r="P25" s="902">
        <v>87</v>
      </c>
      <c r="Q25" s="899">
        <f t="shared" si="7"/>
        <v>174</v>
      </c>
      <c r="R25" s="902">
        <v>87</v>
      </c>
      <c r="S25" s="902">
        <v>87</v>
      </c>
      <c r="T25" s="899">
        <f t="shared" si="8"/>
        <v>1</v>
      </c>
      <c r="U25" s="902">
        <v>1</v>
      </c>
      <c r="V25" s="902">
        <v>0</v>
      </c>
      <c r="W25" s="899">
        <f t="shared" si="11"/>
        <v>0</v>
      </c>
      <c r="X25" s="902">
        <v>0</v>
      </c>
      <c r="Y25" s="902">
        <v>0</v>
      </c>
      <c r="Z25" s="899">
        <f t="shared" si="9"/>
        <v>0</v>
      </c>
      <c r="AA25" s="899">
        <v>0</v>
      </c>
      <c r="AB25" s="899">
        <v>0</v>
      </c>
      <c r="AC25" s="904">
        <f t="shared" si="12"/>
        <v>100</v>
      </c>
      <c r="AD25" s="894"/>
      <c r="AE25" s="897"/>
      <c r="AF25" s="940"/>
    </row>
    <row r="26" spans="1:32" s="896" customFormat="1" ht="14.1" customHeight="1">
      <c r="A26" s="404" t="s">
        <v>1096</v>
      </c>
      <c r="B26" s="898">
        <f t="shared" si="3"/>
        <v>9</v>
      </c>
      <c r="C26" s="902">
        <v>4</v>
      </c>
      <c r="D26" s="902">
        <v>5</v>
      </c>
      <c r="E26" s="899">
        <f t="shared" si="4"/>
        <v>9</v>
      </c>
      <c r="F26" s="902">
        <v>4</v>
      </c>
      <c r="G26" s="902">
        <v>5</v>
      </c>
      <c r="H26" s="899">
        <f t="shared" si="6"/>
        <v>0</v>
      </c>
      <c r="I26" s="902">
        <v>0</v>
      </c>
      <c r="J26" s="902">
        <v>0</v>
      </c>
      <c r="K26" s="899">
        <f t="shared" si="10"/>
        <v>0</v>
      </c>
      <c r="L26" s="902">
        <v>0</v>
      </c>
      <c r="M26" s="902">
        <v>0</v>
      </c>
      <c r="N26" s="902">
        <f t="shared" si="5"/>
        <v>9</v>
      </c>
      <c r="O26" s="902">
        <v>4</v>
      </c>
      <c r="P26" s="902">
        <v>5</v>
      </c>
      <c r="Q26" s="899">
        <f t="shared" si="7"/>
        <v>9</v>
      </c>
      <c r="R26" s="902">
        <v>4</v>
      </c>
      <c r="S26" s="902">
        <v>5</v>
      </c>
      <c r="T26" s="899">
        <f t="shared" si="8"/>
        <v>0</v>
      </c>
      <c r="U26" s="902">
        <v>0</v>
      </c>
      <c r="V26" s="902">
        <v>0</v>
      </c>
      <c r="W26" s="899">
        <f t="shared" si="11"/>
        <v>0</v>
      </c>
      <c r="X26" s="902">
        <v>0</v>
      </c>
      <c r="Y26" s="902">
        <v>0</v>
      </c>
      <c r="Z26" s="899">
        <f t="shared" si="9"/>
        <v>0</v>
      </c>
      <c r="AA26" s="899">
        <v>0</v>
      </c>
      <c r="AB26" s="899">
        <v>0</v>
      </c>
      <c r="AC26" s="904">
        <f>N26/B26*100</f>
        <v>100</v>
      </c>
      <c r="AD26" s="894" t="s">
        <v>1097</v>
      </c>
      <c r="AE26" s="405"/>
      <c r="AF26" s="940"/>
    </row>
    <row r="27" spans="1:32" s="896" customFormat="1" ht="14.1" customHeight="1">
      <c r="A27" s="404" t="s">
        <v>1098</v>
      </c>
      <c r="B27" s="898">
        <f t="shared" si="3"/>
        <v>14</v>
      </c>
      <c r="C27" s="902">
        <v>7</v>
      </c>
      <c r="D27" s="902">
        <v>7</v>
      </c>
      <c r="E27" s="899">
        <f t="shared" si="4"/>
        <v>14</v>
      </c>
      <c r="F27" s="902">
        <v>7</v>
      </c>
      <c r="G27" s="902">
        <v>7</v>
      </c>
      <c r="H27" s="899">
        <f t="shared" si="6"/>
        <v>0</v>
      </c>
      <c r="I27" s="902">
        <v>0</v>
      </c>
      <c r="J27" s="902">
        <v>0</v>
      </c>
      <c r="K27" s="899">
        <f t="shared" si="10"/>
        <v>0</v>
      </c>
      <c r="L27" s="902">
        <v>0</v>
      </c>
      <c r="M27" s="902">
        <v>0</v>
      </c>
      <c r="N27" s="902">
        <f t="shared" si="5"/>
        <v>14</v>
      </c>
      <c r="O27" s="902">
        <v>7</v>
      </c>
      <c r="P27" s="902">
        <v>7</v>
      </c>
      <c r="Q27" s="899">
        <f t="shared" si="7"/>
        <v>14</v>
      </c>
      <c r="R27" s="902">
        <v>7</v>
      </c>
      <c r="S27" s="902">
        <v>7</v>
      </c>
      <c r="T27" s="899">
        <f t="shared" si="8"/>
        <v>0</v>
      </c>
      <c r="U27" s="902">
        <v>0</v>
      </c>
      <c r="V27" s="902">
        <v>0</v>
      </c>
      <c r="W27" s="899">
        <f t="shared" si="11"/>
        <v>0</v>
      </c>
      <c r="X27" s="902">
        <v>0</v>
      </c>
      <c r="Y27" s="902">
        <v>0</v>
      </c>
      <c r="Z27" s="899">
        <f t="shared" si="9"/>
        <v>0</v>
      </c>
      <c r="AA27" s="899">
        <v>0</v>
      </c>
      <c r="AB27" s="899">
        <v>0</v>
      </c>
      <c r="AC27" s="904">
        <f t="shared" si="12"/>
        <v>100</v>
      </c>
      <c r="AD27" s="894" t="s">
        <v>1099</v>
      </c>
      <c r="AE27" s="405"/>
      <c r="AF27" s="940"/>
    </row>
    <row r="28" spans="1:32" s="896" customFormat="1" ht="14.1" customHeight="1">
      <c r="A28" s="404" t="s">
        <v>1100</v>
      </c>
      <c r="B28" s="898">
        <f t="shared" si="3"/>
        <v>29</v>
      </c>
      <c r="C28" s="902">
        <v>14</v>
      </c>
      <c r="D28" s="902">
        <v>15</v>
      </c>
      <c r="E28" s="899">
        <f t="shared" si="4"/>
        <v>29</v>
      </c>
      <c r="F28" s="902">
        <v>14</v>
      </c>
      <c r="G28" s="902">
        <v>15</v>
      </c>
      <c r="H28" s="899">
        <f t="shared" si="6"/>
        <v>29</v>
      </c>
      <c r="I28" s="902">
        <v>14</v>
      </c>
      <c r="J28" s="902">
        <v>15</v>
      </c>
      <c r="K28" s="899">
        <f t="shared" si="10"/>
        <v>0</v>
      </c>
      <c r="L28" s="902">
        <v>0</v>
      </c>
      <c r="M28" s="902">
        <v>0</v>
      </c>
      <c r="N28" s="902">
        <f t="shared" si="5"/>
        <v>29</v>
      </c>
      <c r="O28" s="902">
        <v>14</v>
      </c>
      <c r="P28" s="902">
        <v>15</v>
      </c>
      <c r="Q28" s="899">
        <f t="shared" si="7"/>
        <v>29</v>
      </c>
      <c r="R28" s="902">
        <v>14</v>
      </c>
      <c r="S28" s="902">
        <v>15</v>
      </c>
      <c r="T28" s="899">
        <f t="shared" si="8"/>
        <v>0</v>
      </c>
      <c r="U28" s="902">
        <v>0</v>
      </c>
      <c r="V28" s="902">
        <v>0</v>
      </c>
      <c r="W28" s="899">
        <f t="shared" si="11"/>
        <v>0</v>
      </c>
      <c r="X28" s="902">
        <v>0</v>
      </c>
      <c r="Y28" s="902">
        <v>0</v>
      </c>
      <c r="Z28" s="899">
        <f t="shared" si="9"/>
        <v>0</v>
      </c>
      <c r="AA28" s="899">
        <v>0</v>
      </c>
      <c r="AB28" s="899">
        <v>0</v>
      </c>
      <c r="AC28" s="904">
        <f t="shared" si="12"/>
        <v>100</v>
      </c>
      <c r="AD28" s="894" t="s">
        <v>1101</v>
      </c>
      <c r="AE28" s="405"/>
      <c r="AF28" s="940"/>
    </row>
    <row r="29" spans="1:32" s="896" customFormat="1" ht="14.1" customHeight="1">
      <c r="A29" s="404" t="s">
        <v>1102</v>
      </c>
      <c r="B29" s="898">
        <f t="shared" si="3"/>
        <v>16</v>
      </c>
      <c r="C29" s="902">
        <v>10</v>
      </c>
      <c r="D29" s="902">
        <v>6</v>
      </c>
      <c r="E29" s="899">
        <f t="shared" si="4"/>
        <v>16</v>
      </c>
      <c r="F29" s="902">
        <v>10</v>
      </c>
      <c r="G29" s="902">
        <v>6</v>
      </c>
      <c r="H29" s="899">
        <f t="shared" si="6"/>
        <v>0</v>
      </c>
      <c r="I29" s="902">
        <v>0</v>
      </c>
      <c r="J29" s="902">
        <v>0</v>
      </c>
      <c r="K29" s="899">
        <f t="shared" si="10"/>
        <v>0</v>
      </c>
      <c r="L29" s="902">
        <v>0</v>
      </c>
      <c r="M29" s="902">
        <v>0</v>
      </c>
      <c r="N29" s="902">
        <f t="shared" si="5"/>
        <v>16</v>
      </c>
      <c r="O29" s="902">
        <v>10</v>
      </c>
      <c r="P29" s="902">
        <v>6</v>
      </c>
      <c r="Q29" s="899">
        <f t="shared" si="7"/>
        <v>16</v>
      </c>
      <c r="R29" s="902">
        <v>10</v>
      </c>
      <c r="S29" s="902">
        <v>6</v>
      </c>
      <c r="T29" s="899">
        <f t="shared" si="8"/>
        <v>0</v>
      </c>
      <c r="U29" s="902">
        <v>0</v>
      </c>
      <c r="V29" s="902">
        <v>0</v>
      </c>
      <c r="W29" s="899">
        <f t="shared" si="11"/>
        <v>0</v>
      </c>
      <c r="X29" s="902">
        <v>0</v>
      </c>
      <c r="Y29" s="902">
        <v>0</v>
      </c>
      <c r="Z29" s="899">
        <f t="shared" si="9"/>
        <v>0</v>
      </c>
      <c r="AA29" s="899">
        <v>0</v>
      </c>
      <c r="AB29" s="899">
        <v>0</v>
      </c>
      <c r="AC29" s="904">
        <f t="shared" si="12"/>
        <v>100</v>
      </c>
      <c r="AD29" s="894" t="s">
        <v>1103</v>
      </c>
      <c r="AE29" s="405"/>
      <c r="AF29" s="940"/>
    </row>
    <row r="30" spans="1:32" s="896" customFormat="1" ht="14.1" customHeight="1">
      <c r="A30" s="404" t="s">
        <v>1104</v>
      </c>
      <c r="B30" s="898">
        <f t="shared" si="3"/>
        <v>9</v>
      </c>
      <c r="C30" s="902">
        <v>3</v>
      </c>
      <c r="D30" s="902">
        <v>6</v>
      </c>
      <c r="E30" s="899">
        <f t="shared" si="4"/>
        <v>9</v>
      </c>
      <c r="F30" s="902">
        <v>3</v>
      </c>
      <c r="G30" s="902">
        <v>6</v>
      </c>
      <c r="H30" s="899">
        <f t="shared" si="6"/>
        <v>0</v>
      </c>
      <c r="I30" s="902">
        <v>0</v>
      </c>
      <c r="J30" s="902">
        <v>0</v>
      </c>
      <c r="K30" s="899">
        <f>SUM(L30:M30)</f>
        <v>0</v>
      </c>
      <c r="L30" s="902">
        <v>0</v>
      </c>
      <c r="M30" s="902">
        <v>0</v>
      </c>
      <c r="N30" s="902">
        <f t="shared" si="5"/>
        <v>9</v>
      </c>
      <c r="O30" s="902">
        <v>3</v>
      </c>
      <c r="P30" s="902">
        <v>6</v>
      </c>
      <c r="Q30" s="899">
        <f t="shared" si="7"/>
        <v>9</v>
      </c>
      <c r="R30" s="902">
        <v>3</v>
      </c>
      <c r="S30" s="902">
        <v>6</v>
      </c>
      <c r="T30" s="899">
        <f t="shared" si="8"/>
        <v>0</v>
      </c>
      <c r="U30" s="902">
        <v>0</v>
      </c>
      <c r="V30" s="902">
        <v>0</v>
      </c>
      <c r="W30" s="899">
        <f t="shared" si="11"/>
        <v>0</v>
      </c>
      <c r="X30" s="902">
        <v>0</v>
      </c>
      <c r="Y30" s="902">
        <v>0</v>
      </c>
      <c r="Z30" s="899">
        <f t="shared" si="9"/>
        <v>0</v>
      </c>
      <c r="AA30" s="899">
        <v>0</v>
      </c>
      <c r="AB30" s="899">
        <v>0</v>
      </c>
      <c r="AC30" s="904">
        <f t="shared" si="12"/>
        <v>100</v>
      </c>
      <c r="AD30" s="894" t="s">
        <v>1105</v>
      </c>
      <c r="AE30" s="405"/>
      <c r="AF30" s="940"/>
    </row>
    <row r="31" spans="1:32" s="896" customFormat="1" ht="14.1" customHeight="1">
      <c r="A31" s="404" t="s">
        <v>1106</v>
      </c>
      <c r="B31" s="406">
        <f t="shared" si="3"/>
        <v>11</v>
      </c>
      <c r="C31" s="902">
        <v>7</v>
      </c>
      <c r="D31" s="902">
        <v>4</v>
      </c>
      <c r="E31" s="407">
        <f t="shared" si="4"/>
        <v>11</v>
      </c>
      <c r="F31" s="902">
        <v>7</v>
      </c>
      <c r="G31" s="902">
        <v>4</v>
      </c>
      <c r="H31" s="407">
        <f t="shared" si="6"/>
        <v>0</v>
      </c>
      <c r="I31" s="902">
        <v>0</v>
      </c>
      <c r="J31" s="902">
        <v>0</v>
      </c>
      <c r="K31" s="407">
        <f t="shared" si="10"/>
        <v>0</v>
      </c>
      <c r="L31" s="902">
        <v>0</v>
      </c>
      <c r="M31" s="902">
        <v>0</v>
      </c>
      <c r="N31" s="905">
        <f t="shared" si="5"/>
        <v>10</v>
      </c>
      <c r="O31" s="902">
        <v>7</v>
      </c>
      <c r="P31" s="902">
        <v>3</v>
      </c>
      <c r="Q31" s="407">
        <f t="shared" si="7"/>
        <v>10</v>
      </c>
      <c r="R31" s="902">
        <v>7</v>
      </c>
      <c r="S31" s="902">
        <v>3</v>
      </c>
      <c r="T31" s="407">
        <f t="shared" si="8"/>
        <v>0</v>
      </c>
      <c r="U31" s="902">
        <v>0</v>
      </c>
      <c r="V31" s="902">
        <v>0</v>
      </c>
      <c r="W31" s="407">
        <f t="shared" si="11"/>
        <v>0</v>
      </c>
      <c r="X31" s="902">
        <v>0</v>
      </c>
      <c r="Y31" s="902">
        <v>0</v>
      </c>
      <c r="Z31" s="407">
        <f t="shared" si="9"/>
        <v>0</v>
      </c>
      <c r="AA31" s="407">
        <v>0</v>
      </c>
      <c r="AB31" s="407">
        <v>0</v>
      </c>
      <c r="AC31" s="887">
        <f t="shared" si="12"/>
        <v>90.909090909090907</v>
      </c>
      <c r="AD31" s="894" t="s">
        <v>1107</v>
      </c>
      <c r="AE31" s="405"/>
      <c r="AF31" s="940"/>
    </row>
    <row r="32" spans="1:32" s="896" customFormat="1" ht="14.1" customHeight="1">
      <c r="A32" s="404" t="s">
        <v>1108</v>
      </c>
      <c r="B32" s="898">
        <f t="shared" si="3"/>
        <v>4</v>
      </c>
      <c r="C32" s="902">
        <v>2</v>
      </c>
      <c r="D32" s="902">
        <v>2</v>
      </c>
      <c r="E32" s="899">
        <f t="shared" si="4"/>
        <v>4</v>
      </c>
      <c r="F32" s="902">
        <v>2</v>
      </c>
      <c r="G32" s="902">
        <v>2</v>
      </c>
      <c r="H32" s="899">
        <f t="shared" si="6"/>
        <v>0</v>
      </c>
      <c r="I32" s="902">
        <v>0</v>
      </c>
      <c r="J32" s="902">
        <v>0</v>
      </c>
      <c r="K32" s="899">
        <f t="shared" si="10"/>
        <v>0</v>
      </c>
      <c r="L32" s="902">
        <v>0</v>
      </c>
      <c r="M32" s="902">
        <v>0</v>
      </c>
      <c r="N32" s="902">
        <f t="shared" si="5"/>
        <v>3</v>
      </c>
      <c r="O32" s="902">
        <v>2</v>
      </c>
      <c r="P32" s="902">
        <v>1</v>
      </c>
      <c r="Q32" s="899">
        <f t="shared" si="7"/>
        <v>3</v>
      </c>
      <c r="R32" s="902">
        <v>2</v>
      </c>
      <c r="S32" s="902">
        <v>1</v>
      </c>
      <c r="T32" s="899">
        <f t="shared" si="8"/>
        <v>0</v>
      </c>
      <c r="U32" s="902">
        <v>0</v>
      </c>
      <c r="V32" s="902">
        <v>0</v>
      </c>
      <c r="W32" s="899">
        <f t="shared" si="11"/>
        <v>0</v>
      </c>
      <c r="X32" s="902">
        <v>0</v>
      </c>
      <c r="Y32" s="902">
        <v>0</v>
      </c>
      <c r="Z32" s="899">
        <f t="shared" si="9"/>
        <v>0</v>
      </c>
      <c r="AA32" s="899">
        <v>0</v>
      </c>
      <c r="AB32" s="899">
        <v>0</v>
      </c>
      <c r="AC32" s="904">
        <f t="shared" si="12"/>
        <v>75</v>
      </c>
      <c r="AD32" s="894" t="s">
        <v>1109</v>
      </c>
      <c r="AE32" s="405"/>
      <c r="AF32" s="940"/>
    </row>
    <row r="33" spans="1:32" s="896" customFormat="1" ht="14.1" customHeight="1">
      <c r="A33" s="404" t="s">
        <v>1110</v>
      </c>
      <c r="B33" s="898">
        <f t="shared" si="3"/>
        <v>9</v>
      </c>
      <c r="C33" s="902">
        <v>4</v>
      </c>
      <c r="D33" s="902">
        <v>5</v>
      </c>
      <c r="E33" s="899">
        <f t="shared" si="4"/>
        <v>9</v>
      </c>
      <c r="F33" s="902">
        <v>4</v>
      </c>
      <c r="G33" s="902">
        <v>5</v>
      </c>
      <c r="H33" s="899">
        <f t="shared" si="6"/>
        <v>0</v>
      </c>
      <c r="I33" s="902">
        <v>0</v>
      </c>
      <c r="J33" s="902">
        <v>0</v>
      </c>
      <c r="K33" s="899">
        <f t="shared" si="10"/>
        <v>0</v>
      </c>
      <c r="L33" s="902">
        <v>0</v>
      </c>
      <c r="M33" s="902">
        <v>0</v>
      </c>
      <c r="N33" s="902">
        <f t="shared" si="5"/>
        <v>9</v>
      </c>
      <c r="O33" s="902">
        <v>4</v>
      </c>
      <c r="P33" s="902">
        <v>5</v>
      </c>
      <c r="Q33" s="899">
        <f t="shared" si="7"/>
        <v>9</v>
      </c>
      <c r="R33" s="902">
        <v>4</v>
      </c>
      <c r="S33" s="902">
        <v>5</v>
      </c>
      <c r="T33" s="899">
        <f t="shared" si="8"/>
        <v>0</v>
      </c>
      <c r="U33" s="902">
        <v>0</v>
      </c>
      <c r="V33" s="902">
        <v>0</v>
      </c>
      <c r="W33" s="899">
        <f t="shared" si="11"/>
        <v>0</v>
      </c>
      <c r="X33" s="902">
        <v>0</v>
      </c>
      <c r="Y33" s="902">
        <v>0</v>
      </c>
      <c r="Z33" s="899">
        <f t="shared" si="9"/>
        <v>0</v>
      </c>
      <c r="AA33" s="899">
        <v>0</v>
      </c>
      <c r="AB33" s="899">
        <v>0</v>
      </c>
      <c r="AC33" s="904">
        <f t="shared" si="12"/>
        <v>100</v>
      </c>
      <c r="AD33" s="894" t="s">
        <v>1111</v>
      </c>
      <c r="AE33" s="405"/>
      <c r="AF33" s="940"/>
    </row>
    <row r="34" spans="1:32" s="961" customFormat="1" ht="14.1" customHeight="1">
      <c r="A34" s="954" t="s">
        <v>1112</v>
      </c>
      <c r="B34" s="955">
        <f t="shared" si="3"/>
        <v>1</v>
      </c>
      <c r="C34" s="901">
        <v>0</v>
      </c>
      <c r="D34" s="901">
        <v>1</v>
      </c>
      <c r="E34" s="956">
        <f t="shared" si="4"/>
        <v>1</v>
      </c>
      <c r="F34" s="901">
        <v>0</v>
      </c>
      <c r="G34" s="901">
        <v>1</v>
      </c>
      <c r="H34" s="956">
        <f t="shared" si="6"/>
        <v>0</v>
      </c>
      <c r="I34" s="901">
        <v>0</v>
      </c>
      <c r="J34" s="901">
        <v>0</v>
      </c>
      <c r="K34" s="956">
        <f t="shared" si="10"/>
        <v>0</v>
      </c>
      <c r="L34" s="901">
        <v>0</v>
      </c>
      <c r="M34" s="901">
        <v>0</v>
      </c>
      <c r="N34" s="907">
        <f t="shared" si="5"/>
        <v>1</v>
      </c>
      <c r="O34" s="901">
        <v>0</v>
      </c>
      <c r="P34" s="901">
        <v>1</v>
      </c>
      <c r="Q34" s="956">
        <f t="shared" si="7"/>
        <v>1</v>
      </c>
      <c r="R34" s="901">
        <v>0</v>
      </c>
      <c r="S34" s="901">
        <v>1</v>
      </c>
      <c r="T34" s="956">
        <f t="shared" si="8"/>
        <v>0</v>
      </c>
      <c r="U34" s="901">
        <v>0</v>
      </c>
      <c r="V34" s="901">
        <v>0</v>
      </c>
      <c r="W34" s="956">
        <f t="shared" si="11"/>
        <v>0</v>
      </c>
      <c r="X34" s="901">
        <v>0</v>
      </c>
      <c r="Y34" s="901">
        <v>0</v>
      </c>
      <c r="Z34" s="956">
        <f t="shared" si="9"/>
        <v>0</v>
      </c>
      <c r="AA34" s="956">
        <v>0</v>
      </c>
      <c r="AB34" s="956">
        <v>0</v>
      </c>
      <c r="AC34" s="957"/>
      <c r="AD34" s="958" t="s">
        <v>1113</v>
      </c>
      <c r="AE34" s="959"/>
      <c r="AF34" s="960"/>
    </row>
    <row r="35" spans="1:32" s="896" customFormat="1" ht="14.1" customHeight="1">
      <c r="A35" s="404" t="s">
        <v>1114</v>
      </c>
      <c r="B35" s="406">
        <f t="shared" si="3"/>
        <v>13</v>
      </c>
      <c r="C35" s="902">
        <v>8</v>
      </c>
      <c r="D35" s="902">
        <v>5</v>
      </c>
      <c r="E35" s="407">
        <f>SUM(F35:G35)</f>
        <v>12</v>
      </c>
      <c r="F35" s="902">
        <v>8</v>
      </c>
      <c r="G35" s="902">
        <v>4</v>
      </c>
      <c r="H35" s="407">
        <f t="shared" si="6"/>
        <v>0</v>
      </c>
      <c r="I35" s="902">
        <v>0</v>
      </c>
      <c r="J35" s="902">
        <v>0</v>
      </c>
      <c r="K35" s="407">
        <f t="shared" si="10"/>
        <v>1</v>
      </c>
      <c r="L35" s="902">
        <v>0</v>
      </c>
      <c r="M35" s="902">
        <v>1</v>
      </c>
      <c r="N35" s="905">
        <f t="shared" si="5"/>
        <v>12</v>
      </c>
      <c r="O35" s="902">
        <v>8</v>
      </c>
      <c r="P35" s="902">
        <v>4</v>
      </c>
      <c r="Q35" s="407">
        <f t="shared" si="7"/>
        <v>12</v>
      </c>
      <c r="R35" s="902">
        <v>8</v>
      </c>
      <c r="S35" s="902">
        <v>4</v>
      </c>
      <c r="T35" s="407">
        <v>0</v>
      </c>
      <c r="U35" s="902">
        <v>0</v>
      </c>
      <c r="V35" s="902">
        <v>0</v>
      </c>
      <c r="W35" s="407">
        <f t="shared" si="11"/>
        <v>1</v>
      </c>
      <c r="X35" s="902">
        <v>0</v>
      </c>
      <c r="Y35" s="902">
        <v>1</v>
      </c>
      <c r="Z35" s="407">
        <f t="shared" si="9"/>
        <v>0</v>
      </c>
      <c r="AA35" s="407">
        <v>0</v>
      </c>
      <c r="AB35" s="407">
        <v>0</v>
      </c>
      <c r="AC35" s="887">
        <f t="shared" ref="AC35:AC38" si="15">N35/B35*100</f>
        <v>92.307692307692307</v>
      </c>
      <c r="AD35" s="894" t="s">
        <v>1115</v>
      </c>
      <c r="AE35" s="405"/>
      <c r="AF35" s="940"/>
    </row>
    <row r="36" spans="1:32" s="896" customFormat="1" ht="14.1" customHeight="1">
      <c r="A36" s="405" t="s">
        <v>1116</v>
      </c>
      <c r="B36" s="406">
        <f t="shared" si="3"/>
        <v>13</v>
      </c>
      <c r="C36" s="902">
        <v>6</v>
      </c>
      <c r="D36" s="902">
        <v>7</v>
      </c>
      <c r="E36" s="407">
        <f>SUM(F36:G36)</f>
        <v>13</v>
      </c>
      <c r="F36" s="902">
        <v>6</v>
      </c>
      <c r="G36" s="902">
        <v>7</v>
      </c>
      <c r="H36" s="407">
        <f t="shared" si="6"/>
        <v>0</v>
      </c>
      <c r="I36" s="902">
        <v>0</v>
      </c>
      <c r="J36" s="902">
        <v>0</v>
      </c>
      <c r="K36" s="407">
        <f t="shared" si="10"/>
        <v>0</v>
      </c>
      <c r="L36" s="902">
        <v>0</v>
      </c>
      <c r="M36" s="902">
        <v>0</v>
      </c>
      <c r="N36" s="905">
        <f t="shared" si="5"/>
        <v>11</v>
      </c>
      <c r="O36" s="902">
        <v>4</v>
      </c>
      <c r="P36" s="902">
        <v>7</v>
      </c>
      <c r="Q36" s="407">
        <f t="shared" si="7"/>
        <v>11</v>
      </c>
      <c r="R36" s="902">
        <v>4</v>
      </c>
      <c r="S36" s="902">
        <v>7</v>
      </c>
      <c r="T36" s="407">
        <f t="shared" si="8"/>
        <v>0</v>
      </c>
      <c r="U36" s="902">
        <v>0</v>
      </c>
      <c r="V36" s="902">
        <v>0</v>
      </c>
      <c r="W36" s="407">
        <f t="shared" si="11"/>
        <v>0</v>
      </c>
      <c r="X36" s="902">
        <v>0</v>
      </c>
      <c r="Y36" s="902">
        <v>0</v>
      </c>
      <c r="Z36" s="407">
        <f t="shared" si="9"/>
        <v>0</v>
      </c>
      <c r="AA36" s="407">
        <v>0</v>
      </c>
      <c r="AB36" s="407">
        <v>0</v>
      </c>
      <c r="AC36" s="887">
        <f t="shared" si="15"/>
        <v>84.615384615384613</v>
      </c>
      <c r="AD36" s="894" t="s">
        <v>1117</v>
      </c>
      <c r="AE36" s="405"/>
      <c r="AF36" s="408"/>
    </row>
    <row r="37" spans="1:32" s="896" customFormat="1" ht="14.1" customHeight="1">
      <c r="A37" s="405" t="s">
        <v>1118</v>
      </c>
      <c r="B37" s="406">
        <f t="shared" si="3"/>
        <v>10</v>
      </c>
      <c r="C37" s="902">
        <v>8</v>
      </c>
      <c r="D37" s="902">
        <v>2</v>
      </c>
      <c r="E37" s="407">
        <f>SUM(F37:G37)</f>
        <v>10</v>
      </c>
      <c r="F37" s="902">
        <v>8</v>
      </c>
      <c r="G37" s="902">
        <v>2</v>
      </c>
      <c r="H37" s="407">
        <f t="shared" si="6"/>
        <v>0</v>
      </c>
      <c r="I37" s="902">
        <v>0</v>
      </c>
      <c r="J37" s="902">
        <v>0</v>
      </c>
      <c r="K37" s="407">
        <f t="shared" si="10"/>
        <v>0</v>
      </c>
      <c r="L37" s="902">
        <v>0</v>
      </c>
      <c r="M37" s="902">
        <v>0</v>
      </c>
      <c r="N37" s="905">
        <f t="shared" si="5"/>
        <v>10</v>
      </c>
      <c r="O37" s="902">
        <v>8</v>
      </c>
      <c r="P37" s="902">
        <v>2</v>
      </c>
      <c r="Q37" s="407">
        <f t="shared" si="7"/>
        <v>10</v>
      </c>
      <c r="R37" s="902">
        <v>8</v>
      </c>
      <c r="S37" s="902">
        <v>2</v>
      </c>
      <c r="T37" s="407">
        <f t="shared" si="8"/>
        <v>0</v>
      </c>
      <c r="U37" s="902">
        <v>0</v>
      </c>
      <c r="V37" s="902">
        <v>0</v>
      </c>
      <c r="W37" s="407">
        <f t="shared" si="11"/>
        <v>0</v>
      </c>
      <c r="X37" s="902">
        <v>0</v>
      </c>
      <c r="Y37" s="902">
        <v>0</v>
      </c>
      <c r="Z37" s="407">
        <f t="shared" si="9"/>
        <v>0</v>
      </c>
      <c r="AA37" s="407">
        <v>0</v>
      </c>
      <c r="AB37" s="407">
        <v>0</v>
      </c>
      <c r="AC37" s="887">
        <f t="shared" si="15"/>
        <v>100</v>
      </c>
      <c r="AD37" s="894" t="s">
        <v>1119</v>
      </c>
      <c r="AE37" s="405"/>
      <c r="AF37" s="940"/>
    </row>
    <row r="38" spans="1:32" s="896" customFormat="1" ht="14.1" customHeight="1" thickBot="1">
      <c r="A38" s="409" t="s">
        <v>1120</v>
      </c>
      <c r="B38" s="410">
        <f t="shared" si="3"/>
        <v>30</v>
      </c>
      <c r="C38" s="900">
        <v>15</v>
      </c>
      <c r="D38" s="900">
        <v>15</v>
      </c>
      <c r="E38" s="411">
        <f>SUM(F38:G38)</f>
        <v>30</v>
      </c>
      <c r="F38" s="900">
        <v>15</v>
      </c>
      <c r="G38" s="900">
        <v>15</v>
      </c>
      <c r="H38" s="411">
        <f t="shared" si="6"/>
        <v>0</v>
      </c>
      <c r="I38" s="900">
        <v>0</v>
      </c>
      <c r="J38" s="900">
        <v>0</v>
      </c>
      <c r="K38" s="411">
        <f t="shared" si="10"/>
        <v>0</v>
      </c>
      <c r="L38" s="900">
        <v>0</v>
      </c>
      <c r="M38" s="900">
        <v>0</v>
      </c>
      <c r="N38" s="906">
        <f t="shared" si="5"/>
        <v>30</v>
      </c>
      <c r="O38" s="900">
        <v>15</v>
      </c>
      <c r="P38" s="900">
        <v>15</v>
      </c>
      <c r="Q38" s="411">
        <f t="shared" si="7"/>
        <v>30</v>
      </c>
      <c r="R38" s="900">
        <v>15</v>
      </c>
      <c r="S38" s="900">
        <v>15</v>
      </c>
      <c r="T38" s="411">
        <f t="shared" si="8"/>
        <v>0</v>
      </c>
      <c r="U38" s="900">
        <v>0</v>
      </c>
      <c r="V38" s="900">
        <v>0</v>
      </c>
      <c r="W38" s="411">
        <f t="shared" si="11"/>
        <v>0</v>
      </c>
      <c r="X38" s="900">
        <v>0</v>
      </c>
      <c r="Y38" s="900">
        <v>0</v>
      </c>
      <c r="Z38" s="411">
        <f t="shared" si="9"/>
        <v>0</v>
      </c>
      <c r="AA38" s="411">
        <v>0</v>
      </c>
      <c r="AB38" s="411">
        <v>0</v>
      </c>
      <c r="AC38" s="886">
        <f t="shared" si="15"/>
        <v>100</v>
      </c>
      <c r="AD38" s="154" t="s">
        <v>1121</v>
      </c>
      <c r="AE38" s="412"/>
      <c r="AF38" s="940"/>
    </row>
    <row r="39" spans="1:32" s="896" customFormat="1" ht="14.1" customHeight="1">
      <c r="A39" s="1155" t="s">
        <v>1122</v>
      </c>
      <c r="B39" s="1155"/>
      <c r="C39" s="1155"/>
      <c r="D39" s="1155"/>
      <c r="E39" s="1155"/>
      <c r="F39" s="1155"/>
      <c r="G39" s="1155"/>
      <c r="N39" s="947" t="s">
        <v>1123</v>
      </c>
      <c r="O39" s="947" t="s">
        <v>1123</v>
      </c>
      <c r="P39" s="947" t="s">
        <v>1123</v>
      </c>
      <c r="Q39" s="382"/>
      <c r="R39" s="382"/>
      <c r="S39" s="382"/>
      <c r="T39" s="382"/>
      <c r="U39" s="382"/>
      <c r="V39" s="382"/>
      <c r="W39" s="382"/>
      <c r="X39" s="382"/>
      <c r="Y39" s="382"/>
      <c r="Z39" s="382"/>
      <c r="AA39" s="382"/>
      <c r="AB39" s="382"/>
      <c r="AC39" s="382"/>
      <c r="AD39" s="382"/>
      <c r="AF39" s="413"/>
    </row>
    <row r="40" spans="1:32" s="896" customFormat="1" ht="13.5" customHeight="1">
      <c r="A40" s="414"/>
      <c r="B40" s="414"/>
      <c r="C40" s="414"/>
      <c r="D40" s="414"/>
      <c r="E40" s="414"/>
      <c r="F40" s="414"/>
      <c r="G40" s="414"/>
      <c r="H40" s="414"/>
      <c r="I40" s="414"/>
      <c r="J40" s="414"/>
      <c r="K40" s="414"/>
      <c r="L40" s="414"/>
      <c r="M40" s="414"/>
      <c r="N40" s="414"/>
      <c r="O40" s="414"/>
      <c r="P40" s="414"/>
      <c r="Q40" s="414"/>
      <c r="R40" s="414"/>
      <c r="S40" s="414"/>
      <c r="T40" s="414"/>
      <c r="U40" s="414"/>
      <c r="V40" s="414"/>
      <c r="W40" s="414"/>
      <c r="X40" s="414"/>
      <c r="Y40" s="414"/>
      <c r="Z40" s="414"/>
      <c r="AA40" s="414"/>
      <c r="AB40" s="414"/>
      <c r="AC40" s="414"/>
      <c r="AD40" s="415"/>
    </row>
    <row r="41" spans="1:32" ht="14.1" customHeight="1">
      <c r="A41" s="104"/>
    </row>
    <row r="42" spans="1:32" ht="14.1" customHeight="1"/>
    <row r="43" spans="1:32" ht="14.1" customHeight="1"/>
    <row r="44" spans="1:32" ht="14.1" customHeight="1"/>
    <row r="45" spans="1:32" ht="14.1" customHeight="1"/>
    <row r="46" spans="1:32" ht="14.1" customHeight="1"/>
    <row r="47" spans="1:32" ht="14.1" customHeight="1"/>
    <row r="48" spans="1:32" ht="14.1" customHeight="1"/>
    <row r="49" spans="1:30" ht="14.1" customHeight="1">
      <c r="A49" s="149"/>
      <c r="B49" s="200"/>
      <c r="C49" s="200"/>
      <c r="D49" s="200"/>
      <c r="E49" s="149"/>
      <c r="F49" s="149"/>
      <c r="G49" s="149"/>
      <c r="H49" s="149"/>
      <c r="I49" s="149"/>
      <c r="J49" s="149"/>
      <c r="K49" s="149"/>
      <c r="L49" s="149"/>
      <c r="M49" s="149"/>
      <c r="N49" s="200"/>
      <c r="O49" s="200"/>
      <c r="P49" s="200"/>
      <c r="Q49" s="149"/>
      <c r="R49" s="149"/>
      <c r="S49" s="149"/>
      <c r="T49" s="149"/>
      <c r="U49" s="149"/>
      <c r="V49" s="149"/>
      <c r="W49" s="149"/>
      <c r="X49" s="149"/>
      <c r="Y49" s="149"/>
      <c r="Z49" s="149"/>
      <c r="AA49" s="149"/>
      <c r="AB49" s="149"/>
      <c r="AC49" s="149"/>
      <c r="AD49" s="149"/>
    </row>
    <row r="50" spans="1:30" ht="14.1" customHeight="1">
      <c r="A50" s="149"/>
      <c r="B50" s="200"/>
      <c r="C50" s="200"/>
      <c r="D50" s="200"/>
      <c r="E50" s="149"/>
      <c r="F50" s="149"/>
      <c r="G50" s="149"/>
      <c r="H50" s="149"/>
      <c r="I50" s="149"/>
      <c r="J50" s="149"/>
      <c r="K50" s="149"/>
      <c r="L50" s="149"/>
      <c r="M50" s="149"/>
      <c r="N50" s="200"/>
      <c r="O50" s="200"/>
      <c r="P50" s="200"/>
      <c r="Q50" s="149"/>
      <c r="R50" s="149"/>
      <c r="S50" s="149"/>
      <c r="T50" s="149"/>
      <c r="U50" s="149"/>
      <c r="V50" s="149"/>
      <c r="W50" s="149"/>
      <c r="X50" s="149"/>
      <c r="Y50" s="149"/>
      <c r="Z50" s="149"/>
      <c r="AA50" s="149"/>
      <c r="AB50" s="149"/>
      <c r="AC50" s="149"/>
      <c r="AD50" s="149"/>
    </row>
    <row r="51" spans="1:30" ht="14.1" customHeight="1">
      <c r="A51" s="149"/>
      <c r="B51" s="200"/>
      <c r="C51" s="200"/>
      <c r="D51" s="200"/>
      <c r="E51" s="149"/>
      <c r="F51" s="149"/>
      <c r="G51" s="149"/>
      <c r="H51" s="149"/>
      <c r="I51" s="149"/>
      <c r="J51" s="149"/>
      <c r="K51" s="149"/>
      <c r="L51" s="149"/>
      <c r="M51" s="149"/>
      <c r="N51" s="200"/>
      <c r="O51" s="200"/>
      <c r="P51" s="200"/>
      <c r="Q51" s="149"/>
      <c r="R51" s="149"/>
      <c r="S51" s="149"/>
      <c r="T51" s="149"/>
      <c r="U51" s="149"/>
      <c r="V51" s="149"/>
      <c r="W51" s="149"/>
      <c r="X51" s="149"/>
      <c r="Y51" s="149"/>
      <c r="Z51" s="149"/>
      <c r="AA51" s="149"/>
      <c r="AB51" s="149"/>
      <c r="AC51" s="149"/>
      <c r="AD51" s="149"/>
    </row>
    <row r="52" spans="1:30" ht="14.1" customHeight="1">
      <c r="A52" s="149"/>
      <c r="B52" s="200"/>
      <c r="C52" s="200"/>
      <c r="D52" s="200"/>
      <c r="E52" s="149"/>
      <c r="F52" s="149"/>
      <c r="G52" s="149"/>
      <c r="H52" s="149"/>
      <c r="I52" s="149"/>
      <c r="J52" s="149"/>
      <c r="K52" s="149"/>
      <c r="L52" s="149"/>
      <c r="M52" s="149"/>
      <c r="N52" s="200"/>
      <c r="O52" s="200"/>
      <c r="P52" s="200"/>
      <c r="Q52" s="149"/>
      <c r="R52" s="149"/>
      <c r="S52" s="149"/>
      <c r="T52" s="149"/>
      <c r="U52" s="149"/>
      <c r="V52" s="149"/>
      <c r="W52" s="149"/>
      <c r="X52" s="149"/>
      <c r="Y52" s="149"/>
      <c r="Z52" s="149"/>
      <c r="AA52" s="149"/>
      <c r="AB52" s="149"/>
      <c r="AC52" s="149"/>
      <c r="AD52" s="149"/>
    </row>
    <row r="53" spans="1:30" ht="14.1" customHeight="1">
      <c r="A53" s="149"/>
      <c r="B53" s="200"/>
      <c r="C53" s="200"/>
      <c r="D53" s="200"/>
      <c r="E53" s="149"/>
      <c r="F53" s="149"/>
      <c r="G53" s="149"/>
      <c r="H53" s="149"/>
      <c r="I53" s="149"/>
      <c r="J53" s="149"/>
      <c r="K53" s="149"/>
      <c r="L53" s="149"/>
      <c r="M53" s="149"/>
      <c r="N53" s="200"/>
      <c r="O53" s="200"/>
      <c r="P53" s="200"/>
      <c r="Q53" s="149"/>
      <c r="R53" s="149"/>
      <c r="S53" s="149"/>
      <c r="T53" s="149"/>
      <c r="U53" s="149"/>
      <c r="V53" s="149"/>
      <c r="W53" s="149"/>
      <c r="X53" s="149"/>
      <c r="Y53" s="149"/>
      <c r="Z53" s="149"/>
      <c r="AA53" s="149"/>
      <c r="AB53" s="149"/>
      <c r="AC53" s="149"/>
      <c r="AD53" s="149"/>
    </row>
    <row r="54" spans="1:30" ht="14.1" customHeight="1">
      <c r="A54" s="149"/>
      <c r="B54" s="200"/>
      <c r="C54" s="200"/>
      <c r="D54" s="200"/>
      <c r="E54" s="149"/>
      <c r="F54" s="149"/>
      <c r="G54" s="149"/>
      <c r="H54" s="149"/>
      <c r="I54" s="149"/>
      <c r="J54" s="149"/>
      <c r="K54" s="149"/>
      <c r="L54" s="149"/>
      <c r="M54" s="149"/>
      <c r="N54" s="200"/>
      <c r="O54" s="200"/>
      <c r="P54" s="200"/>
      <c r="Q54" s="149"/>
      <c r="R54" s="149"/>
      <c r="S54" s="149"/>
      <c r="T54" s="149"/>
      <c r="U54" s="149"/>
      <c r="V54" s="149"/>
      <c r="W54" s="149"/>
      <c r="X54" s="149"/>
      <c r="Y54" s="149"/>
      <c r="Z54" s="149"/>
      <c r="AA54" s="149"/>
      <c r="AB54" s="149"/>
      <c r="AC54" s="149"/>
      <c r="AD54" s="149"/>
    </row>
    <row r="55" spans="1:30" ht="14.1" customHeight="1">
      <c r="A55" s="149"/>
      <c r="B55" s="200"/>
      <c r="C55" s="200"/>
      <c r="D55" s="200"/>
      <c r="E55" s="149"/>
      <c r="F55" s="149"/>
      <c r="G55" s="149"/>
      <c r="H55" s="149"/>
      <c r="I55" s="149"/>
      <c r="J55" s="149"/>
      <c r="K55" s="149"/>
      <c r="L55" s="149"/>
      <c r="M55" s="149"/>
      <c r="N55" s="200"/>
      <c r="O55" s="200"/>
      <c r="P55" s="200"/>
      <c r="Q55" s="149"/>
      <c r="R55" s="149"/>
      <c r="S55" s="149"/>
      <c r="T55" s="149"/>
      <c r="U55" s="149"/>
      <c r="V55" s="149"/>
      <c r="W55" s="149"/>
      <c r="X55" s="149"/>
      <c r="Y55" s="149"/>
      <c r="Z55" s="149"/>
      <c r="AA55" s="149"/>
      <c r="AB55" s="149"/>
      <c r="AC55" s="149"/>
      <c r="AD55" s="149"/>
    </row>
    <row r="56" spans="1:30" ht="14.1" customHeight="1">
      <c r="A56" s="149"/>
      <c r="B56" s="200"/>
      <c r="C56" s="200"/>
      <c r="D56" s="200"/>
      <c r="E56" s="149"/>
      <c r="F56" s="149"/>
      <c r="G56" s="149"/>
      <c r="H56" s="149"/>
      <c r="I56" s="149"/>
      <c r="J56" s="149"/>
      <c r="K56" s="149"/>
      <c r="L56" s="149"/>
      <c r="M56" s="149"/>
      <c r="N56" s="200"/>
      <c r="O56" s="200"/>
      <c r="P56" s="200"/>
      <c r="Q56" s="149"/>
      <c r="R56" s="149"/>
      <c r="S56" s="149"/>
      <c r="T56" s="149"/>
      <c r="U56" s="149"/>
      <c r="V56" s="149"/>
      <c r="W56" s="149"/>
      <c r="X56" s="149"/>
      <c r="Y56" s="149"/>
      <c r="Z56" s="149"/>
      <c r="AA56" s="149"/>
      <c r="AB56" s="149"/>
      <c r="AC56" s="149"/>
      <c r="AD56" s="149"/>
    </row>
    <row r="57" spans="1:30" ht="14.1" customHeight="1">
      <c r="A57" s="149"/>
      <c r="B57" s="200"/>
      <c r="C57" s="200"/>
      <c r="D57" s="200"/>
      <c r="E57" s="149"/>
      <c r="F57" s="149"/>
      <c r="G57" s="149"/>
      <c r="H57" s="149"/>
      <c r="I57" s="149"/>
      <c r="J57" s="149"/>
      <c r="K57" s="149"/>
      <c r="L57" s="149"/>
      <c r="M57" s="149"/>
      <c r="N57" s="200"/>
      <c r="O57" s="200"/>
      <c r="P57" s="200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  <c r="AD57" s="149"/>
    </row>
    <row r="58" spans="1:30" ht="14.1" customHeight="1">
      <c r="A58" s="149"/>
      <c r="B58" s="200"/>
      <c r="C58" s="200"/>
      <c r="D58" s="200"/>
      <c r="E58" s="149"/>
      <c r="F58" s="149"/>
      <c r="G58" s="149"/>
      <c r="H58" s="149"/>
      <c r="I58" s="149"/>
      <c r="J58" s="149"/>
      <c r="K58" s="149"/>
      <c r="L58" s="149"/>
      <c r="M58" s="149"/>
      <c r="N58" s="200"/>
      <c r="O58" s="200"/>
      <c r="P58" s="200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  <c r="AD58" s="149"/>
    </row>
    <row r="59" spans="1:30" ht="14.1" customHeight="1">
      <c r="A59" s="149"/>
      <c r="B59" s="200"/>
      <c r="C59" s="200"/>
      <c r="D59" s="200"/>
      <c r="E59" s="149"/>
      <c r="F59" s="149"/>
      <c r="G59" s="149"/>
      <c r="H59" s="149"/>
      <c r="I59" s="149"/>
      <c r="J59" s="149"/>
      <c r="K59" s="149"/>
      <c r="L59" s="149"/>
      <c r="M59" s="149"/>
      <c r="N59" s="200"/>
      <c r="O59" s="200"/>
      <c r="P59" s="200"/>
      <c r="Q59" s="149"/>
      <c r="R59" s="149"/>
      <c r="S59" s="149"/>
      <c r="T59" s="149"/>
      <c r="U59" s="149"/>
      <c r="V59" s="149"/>
      <c r="W59" s="149"/>
      <c r="X59" s="149"/>
      <c r="Y59" s="149"/>
      <c r="Z59" s="149"/>
      <c r="AA59" s="149"/>
      <c r="AB59" s="149"/>
      <c r="AC59" s="149"/>
      <c r="AD59" s="149"/>
    </row>
    <row r="60" spans="1:30" ht="14.1" customHeight="1">
      <c r="A60" s="149"/>
      <c r="B60" s="200"/>
      <c r="C60" s="200"/>
      <c r="D60" s="200"/>
      <c r="E60" s="149"/>
      <c r="F60" s="149"/>
      <c r="G60" s="149"/>
      <c r="H60" s="149"/>
      <c r="I60" s="149"/>
      <c r="J60" s="149"/>
      <c r="K60" s="149"/>
      <c r="L60" s="149"/>
      <c r="M60" s="149"/>
      <c r="N60" s="200"/>
      <c r="O60" s="200"/>
      <c r="P60" s="200"/>
      <c r="Q60" s="149"/>
      <c r="R60" s="149"/>
      <c r="S60" s="149"/>
      <c r="T60" s="149"/>
      <c r="U60" s="149"/>
      <c r="V60" s="149"/>
      <c r="W60" s="149"/>
      <c r="X60" s="149"/>
      <c r="Y60" s="149"/>
      <c r="Z60" s="149"/>
      <c r="AA60" s="149"/>
      <c r="AB60" s="149"/>
      <c r="AC60" s="149"/>
      <c r="AD60" s="149"/>
    </row>
    <row r="61" spans="1:30" ht="14.1" customHeight="1">
      <c r="A61" s="149"/>
      <c r="B61" s="200"/>
      <c r="C61" s="200"/>
      <c r="D61" s="200"/>
      <c r="E61" s="149"/>
      <c r="F61" s="149"/>
      <c r="G61" s="149"/>
      <c r="H61" s="149"/>
      <c r="I61" s="149"/>
      <c r="J61" s="149"/>
      <c r="K61" s="149"/>
      <c r="L61" s="149"/>
      <c r="M61" s="149"/>
      <c r="N61" s="200"/>
      <c r="O61" s="200"/>
      <c r="P61" s="200"/>
      <c r="Q61" s="149"/>
      <c r="R61" s="149"/>
      <c r="S61" s="149"/>
      <c r="T61" s="149"/>
      <c r="U61" s="149"/>
      <c r="V61" s="149"/>
      <c r="W61" s="149"/>
      <c r="X61" s="149"/>
      <c r="Y61" s="149"/>
      <c r="Z61" s="149"/>
      <c r="AA61" s="149"/>
      <c r="AB61" s="149"/>
      <c r="AC61" s="149"/>
      <c r="AD61" s="149"/>
    </row>
    <row r="62" spans="1:30" ht="14.1" customHeight="1">
      <c r="A62" s="149"/>
      <c r="B62" s="200"/>
      <c r="C62" s="200"/>
      <c r="D62" s="200"/>
      <c r="E62" s="149"/>
      <c r="F62" s="149"/>
      <c r="G62" s="149"/>
      <c r="H62" s="149"/>
      <c r="I62" s="149"/>
      <c r="J62" s="149"/>
      <c r="K62" s="149"/>
      <c r="L62" s="149"/>
      <c r="M62" s="149"/>
      <c r="N62" s="200"/>
      <c r="O62" s="200"/>
      <c r="P62" s="200"/>
      <c r="Q62" s="149"/>
      <c r="R62" s="149"/>
      <c r="S62" s="149"/>
      <c r="T62" s="149"/>
      <c r="U62" s="149"/>
      <c r="V62" s="149"/>
      <c r="W62" s="149"/>
      <c r="X62" s="149"/>
      <c r="Y62" s="149"/>
      <c r="Z62" s="149"/>
      <c r="AA62" s="149"/>
      <c r="AB62" s="149"/>
      <c r="AC62" s="149"/>
      <c r="AD62" s="149"/>
    </row>
    <row r="63" spans="1:30" ht="14.1" customHeight="1">
      <c r="A63" s="149"/>
      <c r="B63" s="200"/>
      <c r="C63" s="200"/>
      <c r="D63" s="200"/>
      <c r="E63" s="149"/>
      <c r="F63" s="149"/>
      <c r="G63" s="149"/>
      <c r="H63" s="149"/>
      <c r="I63" s="149"/>
      <c r="J63" s="149"/>
      <c r="K63" s="149"/>
      <c r="L63" s="149"/>
      <c r="M63" s="149"/>
      <c r="N63" s="200"/>
      <c r="O63" s="200"/>
      <c r="P63" s="200"/>
      <c r="Q63" s="149"/>
      <c r="R63" s="149"/>
      <c r="S63" s="149"/>
      <c r="T63" s="149"/>
      <c r="U63" s="149"/>
      <c r="V63" s="149"/>
      <c r="W63" s="149"/>
      <c r="X63" s="149"/>
      <c r="Y63" s="149"/>
      <c r="Z63" s="149"/>
      <c r="AA63" s="149"/>
      <c r="AB63" s="149"/>
      <c r="AC63" s="149"/>
      <c r="AD63" s="149"/>
    </row>
    <row r="64" spans="1:30" ht="14.1" customHeight="1">
      <c r="A64" s="149"/>
      <c r="B64" s="200"/>
      <c r="C64" s="200"/>
      <c r="D64" s="200"/>
      <c r="E64" s="149"/>
      <c r="F64" s="149"/>
      <c r="G64" s="149"/>
      <c r="H64" s="149"/>
      <c r="I64" s="149"/>
      <c r="J64" s="149"/>
      <c r="K64" s="149"/>
      <c r="L64" s="149"/>
      <c r="M64" s="149"/>
      <c r="N64" s="200"/>
      <c r="O64" s="200"/>
      <c r="P64" s="200"/>
      <c r="Q64" s="149"/>
      <c r="R64" s="149"/>
      <c r="S64" s="149"/>
      <c r="T64" s="149"/>
      <c r="U64" s="149"/>
      <c r="V64" s="149"/>
      <c r="W64" s="149"/>
      <c r="X64" s="149"/>
      <c r="Y64" s="149"/>
      <c r="Z64" s="149"/>
      <c r="AA64" s="149"/>
      <c r="AB64" s="149"/>
      <c r="AC64" s="149"/>
      <c r="AD64" s="149"/>
    </row>
    <row r="65" spans="1:30" ht="14.1" customHeight="1">
      <c r="A65" s="149"/>
      <c r="B65" s="200"/>
      <c r="C65" s="200"/>
      <c r="D65" s="200"/>
      <c r="E65" s="149"/>
      <c r="F65" s="149"/>
      <c r="G65" s="149"/>
      <c r="H65" s="149"/>
      <c r="I65" s="149"/>
      <c r="J65" s="149"/>
      <c r="K65" s="149"/>
      <c r="L65" s="149"/>
      <c r="M65" s="149"/>
      <c r="N65" s="200"/>
      <c r="O65" s="200"/>
      <c r="P65" s="200"/>
      <c r="Q65" s="149"/>
      <c r="R65" s="149"/>
      <c r="S65" s="149"/>
      <c r="T65" s="149"/>
      <c r="U65" s="149"/>
      <c r="V65" s="149"/>
      <c r="W65" s="149"/>
      <c r="X65" s="149"/>
      <c r="Y65" s="149"/>
      <c r="Z65" s="149"/>
      <c r="AA65" s="149"/>
      <c r="AB65" s="149"/>
      <c r="AC65" s="149"/>
      <c r="AD65" s="149"/>
    </row>
    <row r="66" spans="1:30" ht="14.1" customHeight="1">
      <c r="A66" s="149"/>
      <c r="B66" s="200"/>
      <c r="C66" s="200"/>
      <c r="D66" s="200"/>
      <c r="E66" s="149"/>
      <c r="F66" s="149"/>
      <c r="G66" s="149"/>
      <c r="H66" s="149"/>
      <c r="I66" s="149"/>
      <c r="J66" s="149"/>
      <c r="K66" s="149"/>
      <c r="L66" s="149"/>
      <c r="M66" s="149"/>
      <c r="N66" s="200"/>
      <c r="O66" s="200"/>
      <c r="P66" s="200"/>
      <c r="Q66" s="149"/>
      <c r="R66" s="149"/>
      <c r="S66" s="149"/>
      <c r="T66" s="149"/>
      <c r="U66" s="149"/>
      <c r="V66" s="149"/>
      <c r="W66" s="149"/>
      <c r="X66" s="149"/>
      <c r="Y66" s="149"/>
      <c r="Z66" s="149"/>
      <c r="AA66" s="149"/>
      <c r="AB66" s="149"/>
      <c r="AC66" s="149"/>
      <c r="AD66" s="149"/>
    </row>
    <row r="67" spans="1:30" ht="14.1" customHeight="1">
      <c r="A67" s="149"/>
      <c r="B67" s="200"/>
      <c r="C67" s="200"/>
      <c r="D67" s="200"/>
      <c r="E67" s="149"/>
      <c r="F67" s="149"/>
      <c r="G67" s="149"/>
      <c r="H67" s="149"/>
      <c r="I67" s="149"/>
      <c r="J67" s="149"/>
      <c r="K67" s="149"/>
      <c r="L67" s="149"/>
      <c r="M67" s="149"/>
      <c r="N67" s="200"/>
      <c r="O67" s="200"/>
      <c r="P67" s="200"/>
      <c r="Q67" s="149"/>
      <c r="R67" s="149"/>
      <c r="S67" s="149"/>
      <c r="T67" s="149"/>
      <c r="U67" s="149"/>
      <c r="V67" s="149"/>
      <c r="W67" s="149"/>
      <c r="X67" s="149"/>
      <c r="Y67" s="149"/>
      <c r="Z67" s="149"/>
      <c r="AA67" s="149"/>
      <c r="AB67" s="149"/>
      <c r="AC67" s="149"/>
      <c r="AD67" s="149"/>
    </row>
    <row r="68" spans="1:30" ht="14.1" customHeight="1">
      <c r="A68" s="149"/>
      <c r="B68" s="200"/>
      <c r="C68" s="200"/>
      <c r="D68" s="200"/>
      <c r="E68" s="149"/>
      <c r="F68" s="149"/>
      <c r="G68" s="149"/>
      <c r="H68" s="149"/>
      <c r="I68" s="149"/>
      <c r="J68" s="149"/>
      <c r="K68" s="149"/>
      <c r="L68" s="149"/>
      <c r="M68" s="149"/>
      <c r="N68" s="200"/>
      <c r="O68" s="200"/>
      <c r="P68" s="200"/>
      <c r="Q68" s="149"/>
      <c r="R68" s="149"/>
      <c r="S68" s="149"/>
      <c r="T68" s="149"/>
      <c r="U68" s="149"/>
      <c r="V68" s="149"/>
      <c r="W68" s="149"/>
      <c r="X68" s="149"/>
      <c r="Y68" s="149"/>
      <c r="Z68" s="149"/>
      <c r="AA68" s="149"/>
      <c r="AB68" s="149"/>
      <c r="AC68" s="149"/>
      <c r="AD68" s="149"/>
    </row>
    <row r="69" spans="1:30" ht="14.1" customHeight="1">
      <c r="A69" s="149"/>
      <c r="B69" s="200"/>
      <c r="C69" s="200"/>
      <c r="D69" s="200"/>
      <c r="E69" s="149"/>
      <c r="F69" s="149"/>
      <c r="G69" s="149"/>
      <c r="H69" s="149"/>
      <c r="I69" s="149"/>
      <c r="J69" s="149"/>
      <c r="K69" s="149"/>
      <c r="L69" s="149"/>
      <c r="M69" s="149"/>
      <c r="N69" s="200"/>
      <c r="O69" s="200"/>
      <c r="P69" s="200"/>
      <c r="Q69" s="149"/>
      <c r="R69" s="149"/>
      <c r="S69" s="149"/>
      <c r="T69" s="149"/>
      <c r="U69" s="149"/>
      <c r="V69" s="149"/>
      <c r="W69" s="149"/>
      <c r="X69" s="149"/>
      <c r="Y69" s="149"/>
      <c r="Z69" s="149"/>
      <c r="AA69" s="149"/>
      <c r="AB69" s="149"/>
      <c r="AC69" s="149"/>
      <c r="AD69" s="149"/>
    </row>
    <row r="70" spans="1:30" ht="14.1" customHeight="1">
      <c r="A70" s="149"/>
      <c r="B70" s="200"/>
      <c r="C70" s="200"/>
      <c r="D70" s="200"/>
      <c r="E70" s="149"/>
      <c r="F70" s="149"/>
      <c r="G70" s="149"/>
      <c r="H70" s="149"/>
      <c r="I70" s="149"/>
      <c r="J70" s="149"/>
      <c r="K70" s="149"/>
      <c r="L70" s="149"/>
      <c r="M70" s="149"/>
      <c r="N70" s="200"/>
      <c r="O70" s="200"/>
      <c r="P70" s="200"/>
      <c r="Q70" s="149"/>
      <c r="R70" s="149"/>
      <c r="S70" s="149"/>
      <c r="T70" s="149"/>
      <c r="U70" s="149"/>
      <c r="V70" s="149"/>
      <c r="W70" s="149"/>
      <c r="X70" s="149"/>
      <c r="Y70" s="149"/>
      <c r="Z70" s="149"/>
      <c r="AA70" s="149"/>
      <c r="AB70" s="149"/>
      <c r="AC70" s="149"/>
      <c r="AD70" s="149"/>
    </row>
    <row r="71" spans="1:30" ht="14.1" customHeight="1">
      <c r="A71" s="149"/>
      <c r="B71" s="200"/>
      <c r="C71" s="200"/>
      <c r="D71" s="200"/>
      <c r="E71" s="149"/>
      <c r="F71" s="149"/>
      <c r="G71" s="149"/>
      <c r="H71" s="149"/>
      <c r="I71" s="149"/>
      <c r="J71" s="149"/>
      <c r="K71" s="149"/>
      <c r="L71" s="149"/>
      <c r="M71" s="149"/>
      <c r="N71" s="200"/>
      <c r="O71" s="200"/>
      <c r="P71" s="200"/>
      <c r="Q71" s="149"/>
      <c r="R71" s="149"/>
      <c r="S71" s="149"/>
      <c r="T71" s="149"/>
      <c r="U71" s="149"/>
      <c r="V71" s="149"/>
      <c r="W71" s="149"/>
      <c r="X71" s="149"/>
      <c r="Y71" s="149"/>
      <c r="Z71" s="149"/>
      <c r="AA71" s="149"/>
      <c r="AB71" s="149"/>
      <c r="AC71" s="149"/>
      <c r="AD71" s="149"/>
    </row>
    <row r="72" spans="1:30" ht="14.1" customHeight="1">
      <c r="A72" s="149"/>
      <c r="B72" s="200"/>
      <c r="C72" s="200"/>
      <c r="D72" s="200"/>
      <c r="E72" s="149"/>
      <c r="F72" s="149"/>
      <c r="G72" s="149"/>
      <c r="H72" s="149"/>
      <c r="I72" s="149"/>
      <c r="J72" s="149"/>
      <c r="K72" s="149"/>
      <c r="L72" s="149"/>
      <c r="M72" s="149"/>
      <c r="N72" s="200"/>
      <c r="O72" s="200"/>
      <c r="P72" s="200"/>
      <c r="Q72" s="149"/>
      <c r="R72" s="149"/>
      <c r="S72" s="149"/>
      <c r="T72" s="149"/>
      <c r="U72" s="149"/>
      <c r="V72" s="149"/>
      <c r="W72" s="149"/>
      <c r="X72" s="149"/>
      <c r="Y72" s="149"/>
      <c r="Z72" s="149"/>
      <c r="AA72" s="149"/>
      <c r="AB72" s="149"/>
      <c r="AC72" s="149"/>
      <c r="AD72" s="149"/>
    </row>
    <row r="73" spans="1:30" ht="14.1" customHeight="1">
      <c r="A73" s="149"/>
      <c r="B73" s="200"/>
      <c r="C73" s="200"/>
      <c r="D73" s="200"/>
      <c r="E73" s="149"/>
      <c r="F73" s="149"/>
      <c r="G73" s="149"/>
      <c r="H73" s="149"/>
      <c r="I73" s="149"/>
      <c r="J73" s="149"/>
      <c r="K73" s="149"/>
      <c r="L73" s="149"/>
      <c r="M73" s="149"/>
      <c r="N73" s="200"/>
      <c r="O73" s="200"/>
      <c r="P73" s="200"/>
      <c r="Q73" s="149"/>
      <c r="R73" s="149"/>
      <c r="S73" s="149"/>
      <c r="T73" s="149"/>
      <c r="U73" s="149"/>
      <c r="V73" s="149"/>
      <c r="W73" s="149"/>
      <c r="X73" s="149"/>
      <c r="Y73" s="149"/>
      <c r="Z73" s="149"/>
      <c r="AA73" s="149"/>
      <c r="AB73" s="149"/>
      <c r="AC73" s="149"/>
      <c r="AD73" s="149"/>
    </row>
    <row r="74" spans="1:30" ht="14.1" customHeight="1">
      <c r="A74" s="149"/>
      <c r="B74" s="200"/>
      <c r="C74" s="200"/>
      <c r="D74" s="200"/>
      <c r="E74" s="149"/>
      <c r="F74" s="149"/>
      <c r="G74" s="149"/>
      <c r="H74" s="149"/>
      <c r="I74" s="149"/>
      <c r="J74" s="149"/>
      <c r="K74" s="149"/>
      <c r="L74" s="149"/>
      <c r="M74" s="149"/>
      <c r="N74" s="200"/>
      <c r="O74" s="200"/>
      <c r="P74" s="200"/>
      <c r="Q74" s="149"/>
      <c r="R74" s="149"/>
      <c r="S74" s="149"/>
      <c r="T74" s="149"/>
      <c r="U74" s="149"/>
      <c r="V74" s="149"/>
      <c r="W74" s="149"/>
      <c r="X74" s="149"/>
      <c r="Y74" s="149"/>
      <c r="Z74" s="149"/>
      <c r="AA74" s="149"/>
      <c r="AB74" s="149"/>
      <c r="AC74" s="149"/>
      <c r="AD74" s="149"/>
    </row>
    <row r="75" spans="1:30" ht="14.1" customHeight="1">
      <c r="A75" s="149"/>
      <c r="B75" s="200"/>
      <c r="C75" s="200"/>
      <c r="D75" s="200"/>
      <c r="E75" s="149"/>
      <c r="F75" s="149"/>
      <c r="G75" s="149"/>
      <c r="H75" s="149"/>
      <c r="I75" s="149"/>
      <c r="J75" s="149"/>
      <c r="K75" s="149"/>
      <c r="L75" s="149"/>
      <c r="M75" s="149"/>
      <c r="N75" s="200"/>
      <c r="O75" s="200"/>
      <c r="P75" s="200"/>
      <c r="Q75" s="149"/>
      <c r="R75" s="149"/>
      <c r="S75" s="149"/>
      <c r="T75" s="149"/>
      <c r="U75" s="149"/>
      <c r="V75" s="149"/>
      <c r="W75" s="149"/>
      <c r="X75" s="149"/>
      <c r="Y75" s="149"/>
      <c r="Z75" s="149"/>
      <c r="AA75" s="149"/>
      <c r="AB75" s="149"/>
      <c r="AC75" s="149"/>
      <c r="AD75" s="149"/>
    </row>
    <row r="76" spans="1:30" ht="14.1" customHeight="1">
      <c r="A76" s="149"/>
      <c r="B76" s="200"/>
      <c r="C76" s="200"/>
      <c r="D76" s="200"/>
      <c r="E76" s="149"/>
      <c r="F76" s="149"/>
      <c r="G76" s="149"/>
      <c r="H76" s="149"/>
      <c r="I76" s="149"/>
      <c r="J76" s="149"/>
      <c r="K76" s="149"/>
      <c r="L76" s="149"/>
      <c r="M76" s="149"/>
      <c r="N76" s="200"/>
      <c r="O76" s="200"/>
      <c r="P76" s="200"/>
      <c r="Q76" s="149"/>
      <c r="R76" s="149"/>
      <c r="S76" s="149"/>
      <c r="T76" s="149"/>
      <c r="U76" s="149"/>
      <c r="V76" s="149"/>
      <c r="W76" s="149"/>
      <c r="X76" s="149"/>
      <c r="Y76" s="149"/>
      <c r="Z76" s="149"/>
      <c r="AA76" s="149"/>
      <c r="AB76" s="149"/>
      <c r="AC76" s="149"/>
      <c r="AD76" s="149"/>
    </row>
    <row r="77" spans="1:30" ht="14.1" customHeight="1">
      <c r="A77" s="149"/>
      <c r="B77" s="200"/>
      <c r="C77" s="200"/>
      <c r="D77" s="200"/>
      <c r="E77" s="149"/>
      <c r="F77" s="149"/>
      <c r="G77" s="149"/>
      <c r="H77" s="149"/>
      <c r="I77" s="149"/>
      <c r="J77" s="149"/>
      <c r="K77" s="149"/>
      <c r="L77" s="149"/>
      <c r="M77" s="149"/>
      <c r="N77" s="200"/>
      <c r="O77" s="200"/>
      <c r="P77" s="200"/>
      <c r="Q77" s="149"/>
      <c r="R77" s="149"/>
      <c r="S77" s="149"/>
      <c r="T77" s="149"/>
      <c r="U77" s="149"/>
      <c r="V77" s="149"/>
      <c r="W77" s="149"/>
      <c r="X77" s="149"/>
      <c r="Y77" s="149"/>
      <c r="Z77" s="149"/>
      <c r="AA77" s="149"/>
      <c r="AB77" s="149"/>
      <c r="AC77" s="149"/>
      <c r="AD77" s="149"/>
    </row>
    <row r="78" spans="1:30" ht="14.1" customHeight="1">
      <c r="A78" s="149"/>
      <c r="B78" s="200"/>
      <c r="C78" s="200"/>
      <c r="D78" s="200"/>
      <c r="E78" s="149"/>
      <c r="F78" s="149"/>
      <c r="G78" s="149"/>
      <c r="H78" s="149"/>
      <c r="I78" s="149"/>
      <c r="J78" s="149"/>
      <c r="K78" s="149"/>
      <c r="L78" s="149"/>
      <c r="M78" s="149"/>
      <c r="N78" s="200"/>
      <c r="O78" s="200"/>
      <c r="P78" s="200"/>
      <c r="Q78" s="149"/>
      <c r="R78" s="149"/>
      <c r="S78" s="149"/>
      <c r="T78" s="149"/>
      <c r="U78" s="149"/>
      <c r="V78" s="149"/>
      <c r="W78" s="149"/>
      <c r="X78" s="149"/>
      <c r="Y78" s="149"/>
      <c r="Z78" s="149"/>
      <c r="AA78" s="149"/>
      <c r="AB78" s="149"/>
      <c r="AC78" s="149"/>
      <c r="AD78" s="149"/>
    </row>
    <row r="79" spans="1:30" ht="14.1" customHeight="1">
      <c r="A79" s="149"/>
      <c r="B79" s="200"/>
      <c r="C79" s="200"/>
      <c r="D79" s="200"/>
      <c r="E79" s="149"/>
      <c r="F79" s="149"/>
      <c r="G79" s="149"/>
      <c r="H79" s="149"/>
      <c r="I79" s="149"/>
      <c r="J79" s="149"/>
      <c r="K79" s="149"/>
      <c r="L79" s="149"/>
      <c r="M79" s="149"/>
      <c r="N79" s="200"/>
      <c r="O79" s="200"/>
      <c r="P79" s="200"/>
      <c r="Q79" s="149"/>
      <c r="R79" s="149"/>
      <c r="S79" s="149"/>
      <c r="T79" s="149"/>
      <c r="U79" s="149"/>
      <c r="V79" s="149"/>
      <c r="W79" s="149"/>
      <c r="X79" s="149"/>
      <c r="Y79" s="149"/>
      <c r="Z79" s="149"/>
      <c r="AA79" s="149"/>
      <c r="AB79" s="149"/>
      <c r="AC79" s="149"/>
      <c r="AD79" s="149"/>
    </row>
    <row r="80" spans="1:30" ht="14.1" customHeight="1">
      <c r="A80" s="149"/>
      <c r="B80" s="200"/>
      <c r="C80" s="200"/>
      <c r="D80" s="200"/>
      <c r="E80" s="149"/>
      <c r="F80" s="149"/>
      <c r="G80" s="149"/>
      <c r="H80" s="149"/>
      <c r="I80" s="149"/>
      <c r="J80" s="149"/>
      <c r="K80" s="149"/>
      <c r="L80" s="149"/>
      <c r="M80" s="149"/>
      <c r="N80" s="200"/>
      <c r="O80" s="200"/>
      <c r="P80" s="200"/>
      <c r="Q80" s="149"/>
      <c r="R80" s="149"/>
      <c r="S80" s="149"/>
      <c r="T80" s="149"/>
      <c r="U80" s="149"/>
      <c r="V80" s="149"/>
      <c r="W80" s="149"/>
      <c r="X80" s="149"/>
      <c r="Y80" s="149"/>
      <c r="Z80" s="149"/>
      <c r="AA80" s="149"/>
      <c r="AB80" s="149"/>
      <c r="AC80" s="149"/>
      <c r="AD80" s="149"/>
    </row>
    <row r="81" spans="1:30" ht="14.1" customHeight="1">
      <c r="A81" s="149"/>
      <c r="B81" s="200"/>
      <c r="C81" s="200"/>
      <c r="D81" s="200"/>
      <c r="E81" s="149"/>
      <c r="F81" s="149"/>
      <c r="G81" s="149"/>
      <c r="H81" s="149"/>
      <c r="I81" s="149"/>
      <c r="J81" s="149"/>
      <c r="K81" s="149"/>
      <c r="L81" s="149"/>
      <c r="M81" s="149"/>
      <c r="N81" s="200"/>
      <c r="O81" s="200"/>
      <c r="P81" s="200"/>
      <c r="Q81" s="149"/>
      <c r="R81" s="149"/>
      <c r="S81" s="149"/>
      <c r="T81" s="149"/>
      <c r="U81" s="149"/>
      <c r="V81" s="149"/>
      <c r="W81" s="149"/>
      <c r="X81" s="149"/>
      <c r="Y81" s="149"/>
      <c r="Z81" s="149"/>
      <c r="AA81" s="149"/>
      <c r="AB81" s="149"/>
      <c r="AC81" s="149"/>
      <c r="AD81" s="149"/>
    </row>
    <row r="82" spans="1:30" ht="14.1" customHeight="1">
      <c r="A82" s="149"/>
      <c r="B82" s="200"/>
      <c r="C82" s="200"/>
      <c r="D82" s="200"/>
      <c r="E82" s="149"/>
      <c r="F82" s="149"/>
      <c r="G82" s="149"/>
      <c r="H82" s="149"/>
      <c r="I82" s="149"/>
      <c r="J82" s="149"/>
      <c r="K82" s="149"/>
      <c r="L82" s="149"/>
      <c r="M82" s="149"/>
      <c r="N82" s="200"/>
      <c r="O82" s="200"/>
      <c r="P82" s="200"/>
      <c r="Q82" s="149"/>
      <c r="R82" s="149"/>
      <c r="S82" s="149"/>
      <c r="T82" s="149"/>
      <c r="U82" s="149"/>
      <c r="V82" s="149"/>
      <c r="W82" s="149"/>
      <c r="X82" s="149"/>
      <c r="Y82" s="149"/>
      <c r="Z82" s="149"/>
      <c r="AA82" s="149"/>
      <c r="AB82" s="149"/>
      <c r="AC82" s="149"/>
      <c r="AD82" s="149"/>
    </row>
    <row r="83" spans="1:30" ht="14.1" customHeight="1">
      <c r="A83" s="149"/>
      <c r="B83" s="200"/>
      <c r="C83" s="200"/>
      <c r="D83" s="200"/>
      <c r="E83" s="149"/>
      <c r="F83" s="149"/>
      <c r="G83" s="149"/>
      <c r="H83" s="149"/>
      <c r="I83" s="149"/>
      <c r="J83" s="149"/>
      <c r="K83" s="149"/>
      <c r="L83" s="149"/>
      <c r="M83" s="149"/>
      <c r="N83" s="200"/>
      <c r="O83" s="200"/>
      <c r="P83" s="200"/>
      <c r="Q83" s="149"/>
      <c r="R83" s="149"/>
      <c r="S83" s="149"/>
      <c r="T83" s="149"/>
      <c r="U83" s="149"/>
      <c r="V83" s="149"/>
      <c r="W83" s="149"/>
      <c r="X83" s="149"/>
      <c r="Y83" s="149"/>
      <c r="Z83" s="149"/>
      <c r="AA83" s="149"/>
      <c r="AB83" s="149"/>
      <c r="AC83" s="149"/>
      <c r="AD83" s="149"/>
    </row>
    <row r="84" spans="1:30" ht="14.1" customHeight="1">
      <c r="A84" s="149"/>
      <c r="B84" s="200"/>
      <c r="C84" s="200"/>
      <c r="D84" s="200"/>
      <c r="E84" s="149"/>
      <c r="F84" s="149"/>
      <c r="G84" s="149"/>
      <c r="H84" s="149"/>
      <c r="I84" s="149"/>
      <c r="J84" s="149"/>
      <c r="K84" s="149"/>
      <c r="L84" s="149"/>
      <c r="M84" s="149"/>
      <c r="N84" s="200"/>
      <c r="O84" s="200"/>
      <c r="P84" s="200"/>
      <c r="Q84" s="149"/>
      <c r="R84" s="149"/>
      <c r="S84" s="149"/>
      <c r="T84" s="149"/>
      <c r="U84" s="149"/>
      <c r="V84" s="149"/>
      <c r="W84" s="149"/>
      <c r="X84" s="149"/>
      <c r="Y84" s="149"/>
      <c r="Z84" s="149"/>
      <c r="AA84" s="149"/>
      <c r="AB84" s="149"/>
      <c r="AC84" s="149"/>
      <c r="AD84" s="149"/>
    </row>
    <row r="85" spans="1:30" ht="14.1" customHeight="1">
      <c r="A85" s="149"/>
      <c r="B85" s="200"/>
      <c r="C85" s="200"/>
      <c r="D85" s="200"/>
      <c r="E85" s="149"/>
      <c r="F85" s="149"/>
      <c r="G85" s="149"/>
      <c r="H85" s="149"/>
      <c r="I85" s="149"/>
      <c r="J85" s="149"/>
      <c r="K85" s="149"/>
      <c r="L85" s="149"/>
      <c r="M85" s="149"/>
      <c r="N85" s="200"/>
      <c r="O85" s="200"/>
      <c r="P85" s="200"/>
      <c r="Q85" s="149"/>
      <c r="R85" s="149"/>
      <c r="S85" s="149"/>
      <c r="T85" s="149"/>
      <c r="U85" s="149"/>
      <c r="V85" s="149"/>
      <c r="W85" s="149"/>
      <c r="X85" s="149"/>
      <c r="Y85" s="149"/>
      <c r="Z85" s="149"/>
      <c r="AA85" s="149"/>
      <c r="AB85" s="149"/>
      <c r="AC85" s="149"/>
      <c r="AD85" s="149"/>
    </row>
    <row r="86" spans="1:30" ht="14.1" customHeight="1">
      <c r="A86" s="149"/>
      <c r="B86" s="200"/>
      <c r="C86" s="200"/>
      <c r="D86" s="200"/>
      <c r="E86" s="149"/>
      <c r="F86" s="149"/>
      <c r="G86" s="149"/>
      <c r="H86" s="149"/>
      <c r="I86" s="149"/>
      <c r="J86" s="149"/>
      <c r="K86" s="149"/>
      <c r="L86" s="149"/>
      <c r="M86" s="149"/>
      <c r="N86" s="200"/>
      <c r="O86" s="200"/>
      <c r="P86" s="200"/>
      <c r="Q86" s="149"/>
      <c r="R86" s="149"/>
      <c r="S86" s="149"/>
      <c r="T86" s="149"/>
      <c r="U86" s="149"/>
      <c r="V86" s="149"/>
      <c r="W86" s="149"/>
      <c r="X86" s="149"/>
      <c r="Y86" s="149"/>
      <c r="Z86" s="149"/>
      <c r="AA86" s="149"/>
      <c r="AB86" s="149"/>
      <c r="AC86" s="149"/>
      <c r="AD86" s="149"/>
    </row>
    <row r="87" spans="1:30" ht="14.1" customHeight="1">
      <c r="A87" s="149"/>
      <c r="B87" s="200"/>
      <c r="C87" s="200"/>
      <c r="D87" s="200"/>
      <c r="E87" s="149"/>
      <c r="F87" s="149"/>
      <c r="G87" s="149"/>
      <c r="H87" s="149"/>
      <c r="I87" s="149"/>
      <c r="J87" s="149"/>
      <c r="K87" s="149"/>
      <c r="L87" s="149"/>
      <c r="M87" s="149"/>
      <c r="N87" s="200"/>
      <c r="O87" s="200"/>
      <c r="P87" s="200"/>
      <c r="Q87" s="149"/>
      <c r="R87" s="149"/>
      <c r="S87" s="149"/>
      <c r="T87" s="149"/>
      <c r="U87" s="149"/>
      <c r="V87" s="149"/>
      <c r="W87" s="149"/>
      <c r="X87" s="149"/>
      <c r="Y87" s="149"/>
      <c r="Z87" s="149"/>
      <c r="AA87" s="149"/>
      <c r="AB87" s="149"/>
      <c r="AC87" s="149"/>
      <c r="AD87" s="149"/>
    </row>
    <row r="88" spans="1:30" ht="14.1" customHeight="1">
      <c r="A88" s="149"/>
      <c r="B88" s="200"/>
      <c r="C88" s="200"/>
      <c r="D88" s="200"/>
      <c r="E88" s="149"/>
      <c r="F88" s="149"/>
      <c r="G88" s="149"/>
      <c r="H88" s="149"/>
      <c r="I88" s="149"/>
      <c r="J88" s="149"/>
      <c r="K88" s="149"/>
      <c r="L88" s="149"/>
      <c r="M88" s="149"/>
      <c r="N88" s="200"/>
      <c r="O88" s="200"/>
      <c r="P88" s="200"/>
      <c r="Q88" s="149"/>
      <c r="R88" s="149"/>
      <c r="S88" s="149"/>
      <c r="T88" s="149"/>
      <c r="U88" s="149"/>
      <c r="V88" s="149"/>
      <c r="W88" s="149"/>
      <c r="X88" s="149"/>
      <c r="Y88" s="149"/>
      <c r="Z88" s="149"/>
      <c r="AA88" s="149"/>
      <c r="AB88" s="149"/>
      <c r="AC88" s="149"/>
      <c r="AD88" s="149"/>
    </row>
    <row r="89" spans="1:30" ht="14.1" customHeight="1">
      <c r="A89" s="149"/>
      <c r="B89" s="200"/>
      <c r="C89" s="200"/>
      <c r="D89" s="200"/>
      <c r="E89" s="149"/>
      <c r="F89" s="149"/>
      <c r="G89" s="149"/>
      <c r="H89" s="149"/>
      <c r="I89" s="149"/>
      <c r="J89" s="149"/>
      <c r="K89" s="149"/>
      <c r="L89" s="149"/>
      <c r="M89" s="149"/>
      <c r="N89" s="200"/>
      <c r="O89" s="200"/>
      <c r="P89" s="200"/>
      <c r="Q89" s="149"/>
      <c r="R89" s="149"/>
      <c r="S89" s="149"/>
      <c r="T89" s="149"/>
      <c r="U89" s="149"/>
      <c r="V89" s="149"/>
      <c r="W89" s="149"/>
      <c r="X89" s="149"/>
      <c r="Y89" s="149"/>
      <c r="Z89" s="149"/>
      <c r="AA89" s="149"/>
      <c r="AB89" s="149"/>
      <c r="AC89" s="149"/>
      <c r="AD89" s="149"/>
    </row>
    <row r="90" spans="1:30" ht="14.1" customHeight="1">
      <c r="A90" s="149"/>
      <c r="B90" s="200"/>
      <c r="C90" s="200"/>
      <c r="D90" s="200"/>
      <c r="E90" s="149"/>
      <c r="F90" s="149"/>
      <c r="G90" s="149"/>
      <c r="H90" s="149"/>
      <c r="I90" s="149"/>
      <c r="J90" s="149"/>
      <c r="K90" s="149"/>
      <c r="L90" s="149"/>
      <c r="M90" s="149"/>
      <c r="N90" s="200"/>
      <c r="O90" s="200"/>
      <c r="P90" s="200"/>
      <c r="Q90" s="149"/>
      <c r="R90" s="149"/>
      <c r="S90" s="149"/>
      <c r="T90" s="149"/>
      <c r="U90" s="149"/>
      <c r="V90" s="149"/>
      <c r="W90" s="149"/>
      <c r="X90" s="149"/>
      <c r="Y90" s="149"/>
      <c r="Z90" s="149"/>
      <c r="AA90" s="149"/>
      <c r="AB90" s="149"/>
      <c r="AC90" s="149"/>
      <c r="AD90" s="149"/>
    </row>
    <row r="91" spans="1:30" ht="14.1" customHeight="1">
      <c r="A91" s="149"/>
      <c r="B91" s="200"/>
      <c r="C91" s="200"/>
      <c r="D91" s="200"/>
      <c r="E91" s="149"/>
      <c r="F91" s="149"/>
      <c r="G91" s="149"/>
      <c r="H91" s="149"/>
      <c r="I91" s="149"/>
      <c r="J91" s="149"/>
      <c r="K91" s="149"/>
      <c r="L91" s="149"/>
      <c r="M91" s="149"/>
      <c r="N91" s="200"/>
      <c r="O91" s="200"/>
      <c r="P91" s="200"/>
      <c r="Q91" s="149"/>
      <c r="R91" s="149"/>
      <c r="S91" s="149"/>
      <c r="T91" s="149"/>
      <c r="U91" s="149"/>
      <c r="V91" s="149"/>
      <c r="W91" s="149"/>
      <c r="X91" s="149"/>
      <c r="Y91" s="149"/>
      <c r="Z91" s="149"/>
      <c r="AA91" s="149"/>
      <c r="AB91" s="149"/>
      <c r="AC91" s="149"/>
      <c r="AD91" s="149"/>
    </row>
    <row r="92" spans="1:30" ht="14.1" customHeight="1">
      <c r="A92" s="149"/>
      <c r="B92" s="200"/>
      <c r="C92" s="200"/>
      <c r="D92" s="200"/>
      <c r="E92" s="149"/>
      <c r="F92" s="149"/>
      <c r="G92" s="149"/>
      <c r="H92" s="149"/>
      <c r="I92" s="149"/>
      <c r="J92" s="149"/>
      <c r="K92" s="149"/>
      <c r="L92" s="149"/>
      <c r="M92" s="149"/>
      <c r="N92" s="200"/>
      <c r="O92" s="200"/>
      <c r="P92" s="200"/>
      <c r="Q92" s="149"/>
      <c r="R92" s="149"/>
      <c r="S92" s="149"/>
      <c r="T92" s="149"/>
      <c r="U92" s="149"/>
      <c r="V92" s="149"/>
      <c r="W92" s="149"/>
      <c r="X92" s="149"/>
      <c r="Y92" s="149"/>
      <c r="Z92" s="149"/>
      <c r="AA92" s="149"/>
      <c r="AB92" s="149"/>
      <c r="AC92" s="149"/>
      <c r="AD92" s="149"/>
    </row>
    <row r="93" spans="1:30" ht="14.1" customHeight="1">
      <c r="A93" s="149"/>
      <c r="B93" s="200"/>
      <c r="C93" s="200"/>
      <c r="D93" s="200"/>
      <c r="E93" s="149"/>
      <c r="F93" s="149"/>
      <c r="G93" s="149"/>
      <c r="H93" s="149"/>
      <c r="I93" s="149"/>
      <c r="J93" s="149"/>
      <c r="K93" s="149"/>
      <c r="L93" s="149"/>
      <c r="M93" s="149"/>
      <c r="N93" s="200"/>
      <c r="O93" s="200"/>
      <c r="P93" s="200"/>
      <c r="Q93" s="149"/>
      <c r="R93" s="149"/>
      <c r="S93" s="149"/>
      <c r="T93" s="149"/>
      <c r="U93" s="149"/>
      <c r="V93" s="149"/>
      <c r="W93" s="149"/>
      <c r="X93" s="149"/>
      <c r="Y93" s="149"/>
      <c r="Z93" s="149"/>
      <c r="AA93" s="149"/>
      <c r="AB93" s="149"/>
      <c r="AC93" s="149"/>
      <c r="AD93" s="149"/>
    </row>
    <row r="94" spans="1:30" ht="14.1" customHeight="1">
      <c r="A94" s="149"/>
      <c r="B94" s="200"/>
      <c r="C94" s="200"/>
      <c r="D94" s="200"/>
      <c r="E94" s="149"/>
      <c r="F94" s="149"/>
      <c r="G94" s="149"/>
      <c r="H94" s="149"/>
      <c r="I94" s="149"/>
      <c r="J94" s="149"/>
      <c r="K94" s="149"/>
      <c r="L94" s="149"/>
      <c r="M94" s="149"/>
      <c r="N94" s="200"/>
      <c r="O94" s="200"/>
      <c r="P94" s="200"/>
      <c r="Q94" s="149"/>
      <c r="R94" s="149"/>
      <c r="S94" s="149"/>
      <c r="T94" s="149"/>
      <c r="U94" s="149"/>
      <c r="V94" s="149"/>
      <c r="W94" s="149"/>
      <c r="X94" s="149"/>
      <c r="Y94" s="149"/>
      <c r="Z94" s="149"/>
      <c r="AA94" s="149"/>
      <c r="AB94" s="149"/>
      <c r="AC94" s="149"/>
      <c r="AD94" s="149"/>
    </row>
    <row r="95" spans="1:30" ht="14.1" customHeight="1">
      <c r="A95" s="149"/>
      <c r="B95" s="200"/>
      <c r="C95" s="200"/>
      <c r="D95" s="200"/>
      <c r="E95" s="149"/>
      <c r="F95" s="149"/>
      <c r="G95" s="149"/>
      <c r="H95" s="149"/>
      <c r="I95" s="149"/>
      <c r="J95" s="149"/>
      <c r="K95" s="149"/>
      <c r="L95" s="149"/>
      <c r="M95" s="149"/>
      <c r="N95" s="200"/>
      <c r="O95" s="200"/>
      <c r="P95" s="200"/>
      <c r="Q95" s="149"/>
      <c r="R95" s="149"/>
      <c r="S95" s="149"/>
      <c r="T95" s="149"/>
      <c r="U95" s="149"/>
      <c r="V95" s="149"/>
      <c r="W95" s="149"/>
      <c r="X95" s="149"/>
      <c r="Y95" s="149"/>
      <c r="Z95" s="149"/>
      <c r="AA95" s="149"/>
      <c r="AB95" s="149"/>
      <c r="AC95" s="149"/>
      <c r="AD95" s="149"/>
    </row>
    <row r="96" spans="1:30" ht="14.1" customHeight="1">
      <c r="A96" s="149"/>
      <c r="B96" s="200"/>
      <c r="C96" s="200"/>
      <c r="D96" s="200"/>
      <c r="E96" s="149"/>
      <c r="F96" s="149"/>
      <c r="G96" s="149"/>
      <c r="H96" s="149"/>
      <c r="I96" s="149"/>
      <c r="J96" s="149"/>
      <c r="K96" s="149"/>
      <c r="L96" s="149"/>
      <c r="M96" s="149"/>
      <c r="N96" s="200"/>
      <c r="O96" s="200"/>
      <c r="P96" s="200"/>
      <c r="Q96" s="149"/>
      <c r="R96" s="149"/>
      <c r="S96" s="149"/>
      <c r="T96" s="149"/>
      <c r="U96" s="149"/>
      <c r="V96" s="149"/>
      <c r="W96" s="149"/>
      <c r="X96" s="149"/>
      <c r="Y96" s="149"/>
      <c r="Z96" s="149"/>
      <c r="AA96" s="149"/>
      <c r="AB96" s="149"/>
      <c r="AC96" s="149"/>
      <c r="AD96" s="149"/>
    </row>
    <row r="97" spans="1:30" ht="14.1" customHeight="1">
      <c r="A97" s="149"/>
      <c r="B97" s="200"/>
      <c r="C97" s="200"/>
      <c r="D97" s="200"/>
      <c r="E97" s="149"/>
      <c r="F97" s="149"/>
      <c r="G97" s="149"/>
      <c r="H97" s="149"/>
      <c r="I97" s="149"/>
      <c r="J97" s="149"/>
      <c r="K97" s="149"/>
      <c r="L97" s="149"/>
      <c r="M97" s="149"/>
      <c r="N97" s="200"/>
      <c r="O97" s="200"/>
      <c r="P97" s="200"/>
      <c r="Q97" s="149"/>
      <c r="R97" s="149"/>
      <c r="S97" s="149"/>
      <c r="T97" s="149"/>
      <c r="U97" s="149"/>
      <c r="V97" s="149"/>
      <c r="W97" s="149"/>
      <c r="X97" s="149"/>
      <c r="Y97" s="149"/>
      <c r="Z97" s="149"/>
      <c r="AA97" s="149"/>
      <c r="AB97" s="149"/>
      <c r="AC97" s="149"/>
      <c r="AD97" s="149"/>
    </row>
    <row r="98" spans="1:30" ht="14.1" customHeight="1">
      <c r="A98" s="149"/>
      <c r="B98" s="200"/>
      <c r="C98" s="200"/>
      <c r="D98" s="200"/>
      <c r="E98" s="149"/>
      <c r="F98" s="149"/>
      <c r="G98" s="149"/>
      <c r="H98" s="149"/>
      <c r="I98" s="149"/>
      <c r="J98" s="149"/>
      <c r="K98" s="149"/>
      <c r="L98" s="149"/>
      <c r="M98" s="149"/>
      <c r="N98" s="200"/>
      <c r="O98" s="200"/>
      <c r="P98" s="200"/>
      <c r="Q98" s="149"/>
      <c r="R98" s="149"/>
      <c r="S98" s="149"/>
      <c r="T98" s="149"/>
      <c r="U98" s="149"/>
      <c r="V98" s="149"/>
      <c r="W98" s="149"/>
      <c r="X98" s="149"/>
      <c r="Y98" s="149"/>
      <c r="Z98" s="149"/>
      <c r="AA98" s="149"/>
      <c r="AB98" s="149"/>
      <c r="AC98" s="149"/>
      <c r="AD98" s="149"/>
    </row>
    <row r="99" spans="1:30" ht="14.1" customHeight="1">
      <c r="A99" s="149"/>
      <c r="B99" s="200"/>
      <c r="C99" s="200"/>
      <c r="D99" s="200"/>
      <c r="E99" s="149"/>
      <c r="F99" s="149"/>
      <c r="G99" s="149"/>
      <c r="H99" s="149"/>
      <c r="I99" s="149"/>
      <c r="J99" s="149"/>
      <c r="K99" s="149"/>
      <c r="L99" s="149"/>
      <c r="M99" s="149"/>
      <c r="N99" s="200"/>
      <c r="O99" s="200"/>
      <c r="P99" s="200"/>
      <c r="Q99" s="149"/>
      <c r="R99" s="149"/>
      <c r="S99" s="149"/>
      <c r="T99" s="149"/>
      <c r="U99" s="149"/>
      <c r="V99" s="149"/>
      <c r="W99" s="149"/>
      <c r="X99" s="149"/>
      <c r="Y99" s="149"/>
      <c r="Z99" s="149"/>
      <c r="AA99" s="149"/>
      <c r="AB99" s="149"/>
      <c r="AC99" s="149"/>
      <c r="AD99" s="149"/>
    </row>
    <row r="100" spans="1:30" ht="14.1" customHeight="1">
      <c r="A100" s="149"/>
      <c r="B100" s="200"/>
      <c r="C100" s="200"/>
      <c r="D100" s="200"/>
      <c r="E100" s="149"/>
      <c r="F100" s="149"/>
      <c r="G100" s="149"/>
      <c r="H100" s="149"/>
      <c r="I100" s="149"/>
      <c r="J100" s="149"/>
      <c r="K100" s="149"/>
      <c r="L100" s="149"/>
      <c r="M100" s="149"/>
      <c r="N100" s="200"/>
      <c r="O100" s="200"/>
      <c r="P100" s="200"/>
      <c r="Q100" s="149"/>
      <c r="R100" s="149"/>
      <c r="S100" s="149"/>
      <c r="T100" s="149"/>
      <c r="U100" s="149"/>
      <c r="V100" s="149"/>
      <c r="W100" s="149"/>
      <c r="X100" s="149"/>
      <c r="Y100" s="149"/>
      <c r="Z100" s="149"/>
      <c r="AA100" s="149"/>
      <c r="AB100" s="149"/>
      <c r="AC100" s="149"/>
      <c r="AD100" s="149"/>
    </row>
    <row r="101" spans="1:30" ht="14.1" customHeight="1">
      <c r="A101" s="149"/>
      <c r="B101" s="200"/>
      <c r="C101" s="200"/>
      <c r="D101" s="200"/>
      <c r="E101" s="149"/>
      <c r="F101" s="149"/>
      <c r="G101" s="149"/>
      <c r="H101" s="149"/>
      <c r="I101" s="149"/>
      <c r="J101" s="149"/>
      <c r="K101" s="149"/>
      <c r="L101" s="149"/>
      <c r="M101" s="149"/>
      <c r="N101" s="200"/>
      <c r="O101" s="200"/>
      <c r="P101" s="200"/>
      <c r="Q101" s="149"/>
      <c r="R101" s="149"/>
      <c r="S101" s="149"/>
      <c r="T101" s="149"/>
      <c r="U101" s="149"/>
      <c r="V101" s="149"/>
      <c r="W101" s="149"/>
      <c r="X101" s="149"/>
      <c r="Y101" s="149"/>
      <c r="Z101" s="149"/>
      <c r="AA101" s="149"/>
      <c r="AB101" s="149"/>
      <c r="AC101" s="149"/>
      <c r="AD101" s="149"/>
    </row>
    <row r="102" spans="1:30" ht="14.1" customHeight="1">
      <c r="A102" s="149"/>
      <c r="B102" s="200"/>
      <c r="C102" s="200"/>
      <c r="D102" s="200"/>
      <c r="E102" s="149"/>
      <c r="F102" s="149"/>
      <c r="G102" s="149"/>
      <c r="H102" s="149"/>
      <c r="I102" s="149"/>
      <c r="J102" s="149"/>
      <c r="K102" s="149"/>
      <c r="L102" s="149"/>
      <c r="M102" s="149"/>
      <c r="N102" s="200"/>
      <c r="O102" s="200"/>
      <c r="P102" s="200"/>
      <c r="Q102" s="149"/>
      <c r="R102" s="149"/>
      <c r="S102" s="149"/>
      <c r="T102" s="149"/>
      <c r="U102" s="149"/>
      <c r="V102" s="149"/>
      <c r="W102" s="149"/>
      <c r="X102" s="149"/>
      <c r="Y102" s="149"/>
      <c r="Z102" s="149"/>
      <c r="AA102" s="149"/>
      <c r="AB102" s="149"/>
      <c r="AC102" s="149"/>
      <c r="AD102" s="149"/>
    </row>
    <row r="103" spans="1:30" ht="14.1" customHeight="1">
      <c r="A103" s="149"/>
      <c r="B103" s="200"/>
      <c r="C103" s="200"/>
      <c r="D103" s="200"/>
      <c r="E103" s="149"/>
      <c r="F103" s="149"/>
      <c r="G103" s="149"/>
      <c r="H103" s="149"/>
      <c r="I103" s="149"/>
      <c r="J103" s="149"/>
      <c r="K103" s="149"/>
      <c r="L103" s="149"/>
      <c r="M103" s="149"/>
      <c r="N103" s="200"/>
      <c r="O103" s="200"/>
      <c r="P103" s="200"/>
      <c r="Q103" s="149"/>
      <c r="R103" s="149"/>
      <c r="S103" s="149"/>
      <c r="T103" s="149"/>
      <c r="U103" s="149"/>
      <c r="V103" s="149"/>
      <c r="W103" s="149"/>
      <c r="X103" s="149"/>
      <c r="Y103" s="149"/>
      <c r="Z103" s="149"/>
      <c r="AA103" s="149"/>
      <c r="AB103" s="149"/>
      <c r="AC103" s="149"/>
      <c r="AD103" s="149"/>
    </row>
    <row r="104" spans="1:30" ht="14.1" customHeight="1">
      <c r="A104" s="149"/>
      <c r="B104" s="200"/>
      <c r="C104" s="200"/>
      <c r="D104" s="200"/>
      <c r="E104" s="149"/>
      <c r="F104" s="149"/>
      <c r="G104" s="149"/>
      <c r="H104" s="149"/>
      <c r="I104" s="149"/>
      <c r="J104" s="149"/>
      <c r="K104" s="149"/>
      <c r="L104" s="149"/>
      <c r="M104" s="149"/>
      <c r="N104" s="200"/>
      <c r="O104" s="200"/>
      <c r="P104" s="200"/>
      <c r="Q104" s="149"/>
      <c r="R104" s="149"/>
      <c r="S104" s="149"/>
      <c r="T104" s="149"/>
      <c r="U104" s="149"/>
      <c r="V104" s="149"/>
      <c r="W104" s="149"/>
      <c r="X104" s="149"/>
      <c r="Y104" s="149"/>
      <c r="Z104" s="149"/>
      <c r="AA104" s="149"/>
      <c r="AB104" s="149"/>
      <c r="AC104" s="149"/>
      <c r="AD104" s="149"/>
    </row>
    <row r="105" spans="1:30" ht="14.1" customHeight="1">
      <c r="A105" s="149"/>
      <c r="B105" s="200"/>
      <c r="C105" s="200"/>
      <c r="D105" s="200"/>
      <c r="E105" s="149"/>
      <c r="F105" s="149"/>
      <c r="G105" s="149"/>
      <c r="H105" s="149"/>
      <c r="I105" s="149"/>
      <c r="J105" s="149"/>
      <c r="K105" s="149"/>
      <c r="L105" s="149"/>
      <c r="M105" s="149"/>
      <c r="N105" s="200"/>
      <c r="O105" s="200"/>
      <c r="P105" s="200"/>
      <c r="Q105" s="149"/>
      <c r="R105" s="149"/>
      <c r="S105" s="149"/>
      <c r="T105" s="149"/>
      <c r="U105" s="149"/>
      <c r="V105" s="149"/>
      <c r="W105" s="149"/>
      <c r="X105" s="149"/>
      <c r="Y105" s="149"/>
      <c r="Z105" s="149"/>
      <c r="AA105" s="149"/>
      <c r="AB105" s="149"/>
      <c r="AC105" s="149"/>
      <c r="AD105" s="149"/>
    </row>
    <row r="106" spans="1:30" ht="14.1" customHeight="1">
      <c r="A106" s="149"/>
      <c r="B106" s="200"/>
      <c r="C106" s="200"/>
      <c r="D106" s="200"/>
      <c r="E106" s="149"/>
      <c r="F106" s="149"/>
      <c r="G106" s="149"/>
      <c r="H106" s="149"/>
      <c r="I106" s="149"/>
      <c r="J106" s="149"/>
      <c r="K106" s="149"/>
      <c r="L106" s="149"/>
      <c r="M106" s="149"/>
      <c r="N106" s="200"/>
      <c r="O106" s="200"/>
      <c r="P106" s="200"/>
      <c r="Q106" s="149"/>
      <c r="R106" s="149"/>
      <c r="S106" s="149"/>
      <c r="T106" s="149"/>
      <c r="U106" s="149"/>
      <c r="V106" s="149"/>
      <c r="W106" s="149"/>
      <c r="X106" s="149"/>
      <c r="Y106" s="149"/>
      <c r="Z106" s="149"/>
      <c r="AA106" s="149"/>
      <c r="AB106" s="149"/>
      <c r="AC106" s="149"/>
      <c r="AD106" s="149"/>
    </row>
    <row r="107" spans="1:30" ht="14.1" customHeight="1">
      <c r="A107" s="149"/>
      <c r="B107" s="200"/>
      <c r="C107" s="200"/>
      <c r="D107" s="200"/>
      <c r="E107" s="149"/>
      <c r="F107" s="149"/>
      <c r="G107" s="149"/>
      <c r="H107" s="149"/>
      <c r="I107" s="149"/>
      <c r="J107" s="149"/>
      <c r="K107" s="149"/>
      <c r="L107" s="149"/>
      <c r="M107" s="149"/>
      <c r="N107" s="200"/>
      <c r="O107" s="200"/>
      <c r="P107" s="200"/>
      <c r="Q107" s="149"/>
      <c r="R107" s="149"/>
      <c r="S107" s="149"/>
      <c r="T107" s="149"/>
      <c r="U107" s="149"/>
      <c r="V107" s="149"/>
      <c r="W107" s="149"/>
      <c r="X107" s="149"/>
      <c r="Y107" s="149"/>
      <c r="Z107" s="149"/>
      <c r="AA107" s="149"/>
      <c r="AB107" s="149"/>
      <c r="AC107" s="149"/>
      <c r="AD107" s="149"/>
    </row>
    <row r="108" spans="1:30" ht="14.1" customHeight="1">
      <c r="A108" s="149"/>
      <c r="B108" s="200"/>
      <c r="C108" s="200"/>
      <c r="D108" s="200"/>
      <c r="E108" s="149"/>
      <c r="F108" s="149"/>
      <c r="G108" s="149"/>
      <c r="H108" s="149"/>
      <c r="I108" s="149"/>
      <c r="J108" s="149"/>
      <c r="K108" s="149"/>
      <c r="L108" s="149"/>
      <c r="M108" s="149"/>
      <c r="N108" s="200"/>
      <c r="O108" s="200"/>
      <c r="P108" s="200"/>
      <c r="Q108" s="149"/>
      <c r="R108" s="149"/>
      <c r="S108" s="149"/>
      <c r="T108" s="149"/>
      <c r="U108" s="149"/>
      <c r="V108" s="149"/>
      <c r="W108" s="149"/>
      <c r="X108" s="149"/>
      <c r="Y108" s="149"/>
      <c r="Z108" s="149"/>
      <c r="AA108" s="149"/>
      <c r="AB108" s="149"/>
      <c r="AC108" s="149"/>
      <c r="AD108" s="149"/>
    </row>
    <row r="109" spans="1:30" ht="14.1" customHeight="1">
      <c r="A109" s="149"/>
      <c r="B109" s="200"/>
      <c r="C109" s="200"/>
      <c r="D109" s="200"/>
      <c r="E109" s="149"/>
      <c r="F109" s="149"/>
      <c r="G109" s="149"/>
      <c r="H109" s="149"/>
      <c r="I109" s="149"/>
      <c r="J109" s="149"/>
      <c r="K109" s="149"/>
      <c r="L109" s="149"/>
      <c r="M109" s="149"/>
      <c r="N109" s="200"/>
      <c r="O109" s="200"/>
      <c r="P109" s="200"/>
      <c r="Q109" s="149"/>
      <c r="R109" s="149"/>
      <c r="S109" s="149"/>
      <c r="T109" s="149"/>
      <c r="U109" s="149"/>
      <c r="V109" s="149"/>
      <c r="W109" s="149"/>
      <c r="X109" s="149"/>
      <c r="Y109" s="149"/>
      <c r="Z109" s="149"/>
      <c r="AA109" s="149"/>
      <c r="AB109" s="149"/>
      <c r="AC109" s="149"/>
      <c r="AD109" s="149"/>
    </row>
    <row r="110" spans="1:30" ht="14.1" customHeight="1">
      <c r="A110" s="149"/>
      <c r="B110" s="200"/>
      <c r="C110" s="200"/>
      <c r="D110" s="200"/>
      <c r="E110" s="149"/>
      <c r="F110" s="149"/>
      <c r="G110" s="149"/>
      <c r="H110" s="149"/>
      <c r="I110" s="149"/>
      <c r="J110" s="149"/>
      <c r="K110" s="149"/>
      <c r="L110" s="149"/>
      <c r="M110" s="149"/>
      <c r="N110" s="200"/>
      <c r="O110" s="200"/>
      <c r="P110" s="200"/>
      <c r="Q110" s="149"/>
      <c r="R110" s="149"/>
      <c r="S110" s="149"/>
      <c r="T110" s="149"/>
      <c r="U110" s="149"/>
      <c r="V110" s="149"/>
      <c r="W110" s="149"/>
      <c r="X110" s="149"/>
      <c r="Y110" s="149"/>
      <c r="Z110" s="149"/>
      <c r="AA110" s="149"/>
      <c r="AB110" s="149"/>
      <c r="AC110" s="149"/>
      <c r="AD110" s="149"/>
    </row>
    <row r="111" spans="1:30" ht="14.1" customHeight="1">
      <c r="A111" s="149"/>
      <c r="B111" s="200"/>
      <c r="C111" s="200"/>
      <c r="D111" s="200"/>
      <c r="E111" s="149"/>
      <c r="F111" s="149"/>
      <c r="G111" s="149"/>
      <c r="H111" s="149"/>
      <c r="I111" s="149"/>
      <c r="J111" s="149"/>
      <c r="K111" s="149"/>
      <c r="L111" s="149"/>
      <c r="M111" s="149"/>
      <c r="N111" s="200"/>
      <c r="O111" s="200"/>
      <c r="P111" s="200"/>
      <c r="Q111" s="149"/>
      <c r="R111" s="149"/>
      <c r="S111" s="149"/>
      <c r="T111" s="149"/>
      <c r="U111" s="149"/>
      <c r="V111" s="149"/>
      <c r="W111" s="149"/>
      <c r="X111" s="149"/>
      <c r="Y111" s="149"/>
      <c r="Z111" s="149"/>
      <c r="AA111" s="149"/>
      <c r="AB111" s="149"/>
      <c r="AC111" s="149"/>
      <c r="AD111" s="149"/>
    </row>
    <row r="112" spans="1:30" ht="14.1" customHeight="1">
      <c r="A112" s="149"/>
      <c r="B112" s="200"/>
      <c r="C112" s="200"/>
      <c r="D112" s="200"/>
      <c r="E112" s="149"/>
      <c r="F112" s="149"/>
      <c r="G112" s="149"/>
      <c r="H112" s="149"/>
      <c r="I112" s="149"/>
      <c r="J112" s="149"/>
      <c r="K112" s="149"/>
      <c r="L112" s="149"/>
      <c r="M112" s="149"/>
      <c r="N112" s="200"/>
      <c r="O112" s="200"/>
      <c r="P112" s="200"/>
      <c r="Q112" s="149"/>
      <c r="R112" s="149"/>
      <c r="S112" s="149"/>
      <c r="T112" s="149"/>
      <c r="U112" s="149"/>
      <c r="V112" s="149"/>
      <c r="W112" s="149"/>
      <c r="X112" s="149"/>
      <c r="Y112" s="149"/>
      <c r="Z112" s="149"/>
      <c r="AA112" s="149"/>
      <c r="AB112" s="149"/>
      <c r="AC112" s="149"/>
      <c r="AD112" s="149"/>
    </row>
    <row r="113" spans="1:30" ht="14.1" customHeight="1">
      <c r="A113" s="149"/>
      <c r="B113" s="200"/>
      <c r="C113" s="200"/>
      <c r="D113" s="200"/>
      <c r="E113" s="149"/>
      <c r="F113" s="149"/>
      <c r="G113" s="149"/>
      <c r="H113" s="149"/>
      <c r="I113" s="149"/>
      <c r="J113" s="149"/>
      <c r="K113" s="149"/>
      <c r="L113" s="149"/>
      <c r="M113" s="149"/>
      <c r="N113" s="200"/>
      <c r="O113" s="200"/>
      <c r="P113" s="200"/>
      <c r="Q113" s="149"/>
      <c r="R113" s="149"/>
      <c r="S113" s="149"/>
      <c r="T113" s="149"/>
      <c r="U113" s="149"/>
      <c r="V113" s="149"/>
      <c r="W113" s="149"/>
      <c r="X113" s="149"/>
      <c r="Y113" s="149"/>
      <c r="Z113" s="149"/>
      <c r="AA113" s="149"/>
      <c r="AB113" s="149"/>
      <c r="AC113" s="149"/>
      <c r="AD113" s="149"/>
    </row>
    <row r="114" spans="1:30" ht="14.1" customHeight="1">
      <c r="A114" s="149"/>
      <c r="B114" s="200"/>
      <c r="C114" s="200"/>
      <c r="D114" s="200"/>
      <c r="E114" s="149"/>
      <c r="F114" s="149"/>
      <c r="G114" s="149"/>
      <c r="H114" s="149"/>
      <c r="I114" s="149"/>
      <c r="J114" s="149"/>
      <c r="K114" s="149"/>
      <c r="L114" s="149"/>
      <c r="M114" s="149"/>
      <c r="N114" s="200"/>
      <c r="O114" s="200"/>
      <c r="P114" s="200"/>
      <c r="Q114" s="149"/>
      <c r="R114" s="149"/>
      <c r="S114" s="149"/>
      <c r="T114" s="149"/>
      <c r="U114" s="149"/>
      <c r="V114" s="149"/>
      <c r="W114" s="149"/>
      <c r="X114" s="149"/>
      <c r="Y114" s="149"/>
      <c r="Z114" s="149"/>
      <c r="AA114" s="149"/>
      <c r="AB114" s="149"/>
      <c r="AC114" s="149"/>
      <c r="AD114" s="149"/>
    </row>
    <row r="115" spans="1:30" ht="14.1" customHeight="1">
      <c r="A115" s="149"/>
      <c r="B115" s="200"/>
      <c r="C115" s="200"/>
      <c r="D115" s="200"/>
      <c r="E115" s="149"/>
      <c r="F115" s="149"/>
      <c r="G115" s="149"/>
      <c r="H115" s="149"/>
      <c r="I115" s="149"/>
      <c r="J115" s="149"/>
      <c r="K115" s="149"/>
      <c r="L115" s="149"/>
      <c r="M115" s="149"/>
      <c r="N115" s="200"/>
      <c r="O115" s="200"/>
      <c r="P115" s="200"/>
      <c r="Q115" s="149"/>
      <c r="R115" s="149"/>
      <c r="S115" s="149"/>
      <c r="T115" s="149"/>
      <c r="U115" s="149"/>
      <c r="V115" s="149"/>
      <c r="W115" s="149"/>
      <c r="X115" s="149"/>
      <c r="Y115" s="149"/>
      <c r="Z115" s="149"/>
      <c r="AA115" s="149"/>
      <c r="AB115" s="149"/>
      <c r="AC115" s="149"/>
      <c r="AD115" s="149"/>
    </row>
    <row r="116" spans="1:30" ht="14.1" customHeight="1">
      <c r="A116" s="149"/>
      <c r="B116" s="200"/>
      <c r="C116" s="200"/>
      <c r="D116" s="200"/>
      <c r="E116" s="149"/>
      <c r="F116" s="149"/>
      <c r="G116" s="149"/>
      <c r="H116" s="149"/>
      <c r="I116" s="149"/>
      <c r="J116" s="149"/>
      <c r="K116" s="149"/>
      <c r="L116" s="149"/>
      <c r="M116" s="149"/>
      <c r="N116" s="200"/>
      <c r="O116" s="200"/>
      <c r="P116" s="200"/>
      <c r="Q116" s="149"/>
      <c r="R116" s="149"/>
      <c r="S116" s="149"/>
      <c r="T116" s="149"/>
      <c r="U116" s="149"/>
      <c r="V116" s="149"/>
      <c r="W116" s="149"/>
      <c r="X116" s="149"/>
      <c r="Y116" s="149"/>
      <c r="Z116" s="149"/>
      <c r="AA116" s="149"/>
      <c r="AB116" s="149"/>
      <c r="AC116" s="149"/>
      <c r="AD116" s="149"/>
    </row>
    <row r="117" spans="1:30" ht="14.1" customHeight="1">
      <c r="A117" s="149"/>
      <c r="B117" s="200"/>
      <c r="C117" s="200"/>
      <c r="D117" s="200"/>
      <c r="E117" s="149"/>
      <c r="F117" s="149"/>
      <c r="G117" s="149"/>
      <c r="H117" s="149"/>
      <c r="I117" s="149"/>
      <c r="J117" s="149"/>
      <c r="K117" s="149"/>
      <c r="L117" s="149"/>
      <c r="M117" s="149"/>
      <c r="N117" s="200"/>
      <c r="O117" s="200"/>
      <c r="P117" s="200"/>
      <c r="Q117" s="149"/>
      <c r="R117" s="149"/>
      <c r="S117" s="149"/>
      <c r="T117" s="149"/>
      <c r="U117" s="149"/>
      <c r="V117" s="149"/>
      <c r="W117" s="149"/>
      <c r="X117" s="149"/>
      <c r="Y117" s="149"/>
      <c r="Z117" s="149"/>
      <c r="AA117" s="149"/>
      <c r="AB117" s="149"/>
      <c r="AC117" s="149"/>
      <c r="AD117" s="149"/>
    </row>
    <row r="118" spans="1:30" ht="14.1" customHeight="1">
      <c r="A118" s="149"/>
      <c r="B118" s="200"/>
      <c r="C118" s="200"/>
      <c r="D118" s="200"/>
      <c r="E118" s="149"/>
      <c r="F118" s="149"/>
      <c r="G118" s="149"/>
      <c r="H118" s="149"/>
      <c r="I118" s="149"/>
      <c r="J118" s="149"/>
      <c r="K118" s="149"/>
      <c r="L118" s="149"/>
      <c r="M118" s="149"/>
      <c r="N118" s="200"/>
      <c r="O118" s="200"/>
      <c r="P118" s="200"/>
      <c r="Q118" s="149"/>
      <c r="R118" s="149"/>
      <c r="S118" s="149"/>
      <c r="T118" s="149"/>
      <c r="U118" s="149"/>
      <c r="V118" s="149"/>
      <c r="W118" s="149"/>
      <c r="X118" s="149"/>
      <c r="Y118" s="149"/>
      <c r="Z118" s="149"/>
      <c r="AA118" s="149"/>
      <c r="AB118" s="149"/>
      <c r="AC118" s="149"/>
      <c r="AD118" s="149"/>
    </row>
    <row r="119" spans="1:30" ht="14.1" customHeight="1">
      <c r="A119" s="149"/>
      <c r="B119" s="200"/>
      <c r="C119" s="200"/>
      <c r="D119" s="200"/>
      <c r="E119" s="149"/>
      <c r="F119" s="149"/>
      <c r="G119" s="149"/>
      <c r="H119" s="149"/>
      <c r="I119" s="149"/>
      <c r="J119" s="149"/>
      <c r="K119" s="149"/>
      <c r="L119" s="149"/>
      <c r="M119" s="149"/>
      <c r="N119" s="200"/>
      <c r="O119" s="200"/>
      <c r="P119" s="200"/>
      <c r="Q119" s="149"/>
      <c r="R119" s="149"/>
      <c r="S119" s="149"/>
      <c r="T119" s="149"/>
      <c r="U119" s="149"/>
      <c r="V119" s="149"/>
      <c r="W119" s="149"/>
      <c r="X119" s="149"/>
      <c r="Y119" s="149"/>
      <c r="Z119" s="149"/>
      <c r="AA119" s="149"/>
      <c r="AB119" s="149"/>
      <c r="AC119" s="149"/>
      <c r="AD119" s="149"/>
    </row>
    <row r="120" spans="1:30" ht="14.1" customHeight="1">
      <c r="A120" s="149"/>
      <c r="B120" s="200"/>
      <c r="C120" s="200"/>
      <c r="D120" s="200"/>
      <c r="E120" s="149"/>
      <c r="F120" s="149"/>
      <c r="G120" s="149"/>
      <c r="H120" s="149"/>
      <c r="I120" s="149"/>
      <c r="J120" s="149"/>
      <c r="K120" s="149"/>
      <c r="L120" s="149"/>
      <c r="M120" s="149"/>
      <c r="N120" s="200"/>
      <c r="O120" s="200"/>
      <c r="P120" s="200"/>
      <c r="Q120" s="149"/>
      <c r="R120" s="149"/>
      <c r="S120" s="149"/>
      <c r="T120" s="149"/>
      <c r="U120" s="149"/>
      <c r="V120" s="149"/>
      <c r="W120" s="149"/>
      <c r="X120" s="149"/>
      <c r="Y120" s="149"/>
      <c r="Z120" s="149"/>
      <c r="AA120" s="149"/>
      <c r="AB120" s="149"/>
      <c r="AC120" s="149"/>
      <c r="AD120" s="149"/>
    </row>
    <row r="121" spans="1:30" ht="14.1" customHeight="1">
      <c r="A121" s="149"/>
      <c r="B121" s="200"/>
      <c r="C121" s="200"/>
      <c r="D121" s="200"/>
      <c r="E121" s="149"/>
      <c r="F121" s="149"/>
      <c r="G121" s="149"/>
      <c r="H121" s="149"/>
      <c r="I121" s="149"/>
      <c r="J121" s="149"/>
      <c r="K121" s="149"/>
      <c r="L121" s="149"/>
      <c r="M121" s="149"/>
      <c r="N121" s="200"/>
      <c r="O121" s="200"/>
      <c r="P121" s="200"/>
      <c r="Q121" s="149"/>
      <c r="R121" s="149"/>
      <c r="S121" s="149"/>
      <c r="T121" s="149"/>
      <c r="U121" s="149"/>
      <c r="V121" s="149"/>
      <c r="W121" s="149"/>
      <c r="X121" s="149"/>
      <c r="Y121" s="149"/>
      <c r="Z121" s="149"/>
      <c r="AA121" s="149"/>
      <c r="AB121" s="149"/>
      <c r="AC121" s="149"/>
      <c r="AD121" s="149"/>
    </row>
    <row r="122" spans="1:30" ht="14.1" customHeight="1">
      <c r="A122" s="149"/>
      <c r="B122" s="200"/>
      <c r="C122" s="200"/>
      <c r="D122" s="200"/>
      <c r="E122" s="149"/>
      <c r="F122" s="149"/>
      <c r="G122" s="149"/>
      <c r="H122" s="149"/>
      <c r="I122" s="149"/>
      <c r="J122" s="149"/>
      <c r="K122" s="149"/>
      <c r="L122" s="149"/>
      <c r="M122" s="149"/>
      <c r="N122" s="200"/>
      <c r="O122" s="200"/>
      <c r="P122" s="200"/>
      <c r="Q122" s="149"/>
      <c r="R122" s="149"/>
      <c r="S122" s="149"/>
      <c r="T122" s="149"/>
      <c r="U122" s="149"/>
      <c r="V122" s="149"/>
      <c r="W122" s="149"/>
      <c r="X122" s="149"/>
      <c r="Y122" s="149"/>
      <c r="Z122" s="149"/>
      <c r="AA122" s="149"/>
      <c r="AB122" s="149"/>
      <c r="AC122" s="149"/>
      <c r="AD122" s="149"/>
    </row>
    <row r="123" spans="1:30" ht="14.1" customHeight="1">
      <c r="A123" s="149"/>
      <c r="B123" s="200"/>
      <c r="C123" s="200"/>
      <c r="D123" s="200"/>
      <c r="E123" s="149"/>
      <c r="F123" s="149"/>
      <c r="G123" s="149"/>
      <c r="H123" s="149"/>
      <c r="I123" s="149"/>
      <c r="J123" s="149"/>
      <c r="K123" s="149"/>
      <c r="L123" s="149"/>
      <c r="M123" s="149"/>
      <c r="N123" s="200"/>
      <c r="O123" s="200"/>
      <c r="P123" s="200"/>
      <c r="Q123" s="149"/>
      <c r="R123" s="149"/>
      <c r="S123" s="149"/>
      <c r="T123" s="149"/>
      <c r="U123" s="149"/>
      <c r="V123" s="149"/>
      <c r="W123" s="149"/>
      <c r="X123" s="149"/>
      <c r="Y123" s="149"/>
      <c r="Z123" s="149"/>
      <c r="AA123" s="149"/>
      <c r="AB123" s="149"/>
      <c r="AC123" s="149"/>
      <c r="AD123" s="149"/>
    </row>
    <row r="124" spans="1:30" ht="14.1" customHeight="1">
      <c r="A124" s="149"/>
      <c r="B124" s="200"/>
      <c r="C124" s="200"/>
      <c r="D124" s="200"/>
      <c r="E124" s="149"/>
      <c r="F124" s="149"/>
      <c r="G124" s="149"/>
      <c r="H124" s="149"/>
      <c r="I124" s="149"/>
      <c r="J124" s="149"/>
      <c r="K124" s="149"/>
      <c r="L124" s="149"/>
      <c r="M124" s="149"/>
      <c r="N124" s="200"/>
      <c r="O124" s="200"/>
      <c r="P124" s="200"/>
      <c r="Q124" s="149"/>
      <c r="R124" s="149"/>
      <c r="S124" s="149"/>
      <c r="T124" s="149"/>
      <c r="U124" s="149"/>
      <c r="V124" s="149"/>
      <c r="W124" s="149"/>
      <c r="X124" s="149"/>
      <c r="Y124" s="149"/>
      <c r="Z124" s="149"/>
      <c r="AA124" s="149"/>
      <c r="AB124" s="149"/>
      <c r="AC124" s="149"/>
      <c r="AD124" s="149"/>
    </row>
    <row r="125" spans="1:30" ht="14.1" customHeight="1">
      <c r="A125" s="149"/>
      <c r="B125" s="200"/>
      <c r="C125" s="200"/>
      <c r="D125" s="200"/>
      <c r="E125" s="149"/>
      <c r="F125" s="149"/>
      <c r="G125" s="149"/>
      <c r="H125" s="149"/>
      <c r="I125" s="149"/>
      <c r="J125" s="149"/>
      <c r="K125" s="149"/>
      <c r="L125" s="149"/>
      <c r="M125" s="149"/>
      <c r="N125" s="200"/>
      <c r="O125" s="200"/>
      <c r="P125" s="200"/>
      <c r="Q125" s="149"/>
      <c r="R125" s="149"/>
      <c r="S125" s="149"/>
      <c r="T125" s="149"/>
      <c r="U125" s="149"/>
      <c r="V125" s="149"/>
      <c r="W125" s="149"/>
      <c r="X125" s="149"/>
      <c r="Y125" s="149"/>
      <c r="Z125" s="149"/>
      <c r="AA125" s="149"/>
      <c r="AB125" s="149"/>
      <c r="AC125" s="149"/>
      <c r="AD125" s="149"/>
    </row>
    <row r="126" spans="1:30" ht="14.1" customHeight="1">
      <c r="A126" s="149"/>
      <c r="B126" s="200"/>
      <c r="C126" s="200"/>
      <c r="D126" s="200"/>
      <c r="E126" s="149"/>
      <c r="F126" s="149"/>
      <c r="G126" s="149"/>
      <c r="H126" s="149"/>
      <c r="I126" s="149"/>
      <c r="J126" s="149"/>
      <c r="K126" s="149"/>
      <c r="L126" s="149"/>
      <c r="M126" s="149"/>
      <c r="N126" s="200"/>
      <c r="O126" s="200"/>
      <c r="P126" s="200"/>
      <c r="Q126" s="149"/>
      <c r="R126" s="149"/>
      <c r="S126" s="149"/>
      <c r="T126" s="149"/>
      <c r="U126" s="149"/>
      <c r="V126" s="149"/>
      <c r="W126" s="149"/>
      <c r="X126" s="149"/>
      <c r="Y126" s="149"/>
      <c r="Z126" s="149"/>
      <c r="AA126" s="149"/>
      <c r="AB126" s="149"/>
      <c r="AC126" s="149"/>
      <c r="AD126" s="149"/>
    </row>
    <row r="127" spans="1:30" ht="14.1" customHeight="1">
      <c r="A127" s="149"/>
      <c r="B127" s="200"/>
      <c r="C127" s="200"/>
      <c r="D127" s="200"/>
      <c r="E127" s="149"/>
      <c r="F127" s="149"/>
      <c r="G127" s="149"/>
      <c r="H127" s="149"/>
      <c r="I127" s="149"/>
      <c r="J127" s="149"/>
      <c r="K127" s="149"/>
      <c r="L127" s="149"/>
      <c r="M127" s="149"/>
      <c r="N127" s="200"/>
      <c r="O127" s="200"/>
      <c r="P127" s="200"/>
      <c r="Q127" s="149"/>
      <c r="R127" s="149"/>
      <c r="S127" s="149"/>
      <c r="T127" s="149"/>
      <c r="U127" s="149"/>
      <c r="V127" s="149"/>
      <c r="W127" s="149"/>
      <c r="X127" s="149"/>
      <c r="Y127" s="149"/>
      <c r="Z127" s="149"/>
      <c r="AA127" s="149"/>
      <c r="AB127" s="149"/>
      <c r="AC127" s="149"/>
      <c r="AD127" s="149"/>
    </row>
    <row r="128" spans="1:30" ht="14.1" customHeight="1">
      <c r="A128" s="149"/>
      <c r="B128" s="200"/>
      <c r="C128" s="200"/>
      <c r="D128" s="200"/>
      <c r="E128" s="149"/>
      <c r="F128" s="149"/>
      <c r="G128" s="149"/>
      <c r="H128" s="149"/>
      <c r="I128" s="149"/>
      <c r="J128" s="149"/>
      <c r="K128" s="149"/>
      <c r="L128" s="149"/>
      <c r="M128" s="149"/>
      <c r="N128" s="200"/>
      <c r="O128" s="200"/>
      <c r="P128" s="200"/>
      <c r="Q128" s="149"/>
      <c r="R128" s="149"/>
      <c r="S128" s="149"/>
      <c r="T128" s="149"/>
      <c r="U128" s="149"/>
      <c r="V128" s="149"/>
      <c r="W128" s="149"/>
      <c r="X128" s="149"/>
      <c r="Y128" s="149"/>
      <c r="Z128" s="149"/>
      <c r="AA128" s="149"/>
      <c r="AB128" s="149"/>
      <c r="AC128" s="149"/>
      <c r="AD128" s="149"/>
    </row>
    <row r="129" spans="1:30" ht="14.1" customHeight="1">
      <c r="A129" s="149"/>
      <c r="B129" s="200"/>
      <c r="C129" s="200"/>
      <c r="D129" s="200"/>
      <c r="E129" s="149"/>
      <c r="F129" s="149"/>
      <c r="G129" s="149"/>
      <c r="H129" s="149"/>
      <c r="I129" s="149"/>
      <c r="J129" s="149"/>
      <c r="K129" s="149"/>
      <c r="L129" s="149"/>
      <c r="M129" s="149"/>
      <c r="N129" s="200"/>
      <c r="O129" s="200"/>
      <c r="P129" s="200"/>
      <c r="Q129" s="149"/>
      <c r="R129" s="149"/>
      <c r="S129" s="149"/>
      <c r="T129" s="149"/>
      <c r="U129" s="149"/>
      <c r="V129" s="149"/>
      <c r="W129" s="149"/>
      <c r="X129" s="149"/>
      <c r="Y129" s="149"/>
      <c r="Z129" s="149"/>
      <c r="AA129" s="149"/>
      <c r="AB129" s="149"/>
      <c r="AC129" s="149"/>
      <c r="AD129" s="149"/>
    </row>
    <row r="130" spans="1:30" ht="14.1" customHeight="1">
      <c r="A130" s="149"/>
      <c r="B130" s="200"/>
      <c r="C130" s="200"/>
      <c r="D130" s="200"/>
      <c r="E130" s="149"/>
      <c r="F130" s="149"/>
      <c r="G130" s="149"/>
      <c r="H130" s="149"/>
      <c r="I130" s="149"/>
      <c r="J130" s="149"/>
      <c r="K130" s="149"/>
      <c r="L130" s="149"/>
      <c r="M130" s="149"/>
      <c r="N130" s="200"/>
      <c r="O130" s="200"/>
      <c r="P130" s="200"/>
      <c r="Q130" s="149"/>
      <c r="R130" s="149"/>
      <c r="S130" s="149"/>
      <c r="T130" s="149"/>
      <c r="U130" s="149"/>
      <c r="V130" s="149"/>
      <c r="W130" s="149"/>
      <c r="X130" s="149"/>
      <c r="Y130" s="149"/>
      <c r="Z130" s="149"/>
      <c r="AA130" s="149"/>
      <c r="AB130" s="149"/>
      <c r="AC130" s="149"/>
      <c r="AD130" s="149"/>
    </row>
    <row r="131" spans="1:30" ht="14.1" customHeight="1">
      <c r="A131" s="149"/>
      <c r="B131" s="200"/>
      <c r="C131" s="200"/>
      <c r="D131" s="200"/>
      <c r="E131" s="149"/>
      <c r="F131" s="149"/>
      <c r="G131" s="149"/>
      <c r="H131" s="149"/>
      <c r="I131" s="149"/>
      <c r="J131" s="149"/>
      <c r="K131" s="149"/>
      <c r="L131" s="149"/>
      <c r="M131" s="149"/>
      <c r="N131" s="200"/>
      <c r="O131" s="200"/>
      <c r="P131" s="200"/>
      <c r="Q131" s="149"/>
      <c r="R131" s="149"/>
      <c r="S131" s="149"/>
      <c r="T131" s="149"/>
      <c r="U131" s="149"/>
      <c r="V131" s="149"/>
      <c r="W131" s="149"/>
      <c r="X131" s="149"/>
      <c r="Y131" s="149"/>
      <c r="Z131" s="149"/>
      <c r="AA131" s="149"/>
      <c r="AB131" s="149"/>
      <c r="AC131" s="149"/>
      <c r="AD131" s="149"/>
    </row>
    <row r="132" spans="1:30" ht="14.1" customHeight="1">
      <c r="A132" s="149"/>
      <c r="B132" s="200"/>
      <c r="C132" s="200"/>
      <c r="D132" s="200"/>
      <c r="E132" s="149"/>
      <c r="F132" s="149"/>
      <c r="G132" s="149"/>
      <c r="H132" s="149"/>
      <c r="I132" s="149"/>
      <c r="J132" s="149"/>
      <c r="K132" s="149"/>
      <c r="L132" s="149"/>
      <c r="M132" s="149"/>
      <c r="N132" s="200"/>
      <c r="O132" s="200"/>
      <c r="P132" s="200"/>
      <c r="Q132" s="149"/>
      <c r="R132" s="149"/>
      <c r="S132" s="149"/>
      <c r="T132" s="149"/>
      <c r="U132" s="149"/>
      <c r="V132" s="149"/>
      <c r="W132" s="149"/>
      <c r="X132" s="149"/>
      <c r="Y132" s="149"/>
      <c r="Z132" s="149"/>
      <c r="AA132" s="149"/>
      <c r="AB132" s="149"/>
      <c r="AC132" s="149"/>
      <c r="AD132" s="149"/>
    </row>
    <row r="133" spans="1:30" ht="14.1" customHeight="1">
      <c r="A133" s="149"/>
      <c r="B133" s="200"/>
      <c r="C133" s="200"/>
      <c r="D133" s="200"/>
      <c r="E133" s="149"/>
      <c r="F133" s="149"/>
      <c r="G133" s="149"/>
      <c r="H133" s="149"/>
      <c r="I133" s="149"/>
      <c r="J133" s="149"/>
      <c r="K133" s="149"/>
      <c r="L133" s="149"/>
      <c r="M133" s="149"/>
      <c r="N133" s="200"/>
      <c r="O133" s="200"/>
      <c r="P133" s="200"/>
      <c r="Q133" s="149"/>
      <c r="R133" s="149"/>
      <c r="S133" s="149"/>
      <c r="T133" s="149"/>
      <c r="U133" s="149"/>
      <c r="V133" s="149"/>
      <c r="W133" s="149"/>
      <c r="X133" s="149"/>
      <c r="Y133" s="149"/>
      <c r="Z133" s="149"/>
      <c r="AA133" s="149"/>
      <c r="AB133" s="149"/>
      <c r="AC133" s="149"/>
      <c r="AD133" s="149"/>
    </row>
    <row r="134" spans="1:30" ht="14.1" customHeight="1">
      <c r="A134" s="149"/>
      <c r="B134" s="200"/>
      <c r="C134" s="200"/>
      <c r="D134" s="200"/>
      <c r="E134" s="149"/>
      <c r="F134" s="149"/>
      <c r="G134" s="149"/>
      <c r="H134" s="149"/>
      <c r="I134" s="149"/>
      <c r="J134" s="149"/>
      <c r="K134" s="149"/>
      <c r="L134" s="149"/>
      <c r="M134" s="149"/>
      <c r="N134" s="200"/>
      <c r="O134" s="200"/>
      <c r="P134" s="200"/>
      <c r="Q134" s="149"/>
      <c r="R134" s="149"/>
      <c r="S134" s="149"/>
      <c r="T134" s="149"/>
      <c r="U134" s="149"/>
      <c r="V134" s="149"/>
      <c r="W134" s="149"/>
      <c r="X134" s="149"/>
      <c r="Y134" s="149"/>
      <c r="Z134" s="149"/>
      <c r="AA134" s="149"/>
      <c r="AB134" s="149"/>
      <c r="AC134" s="149"/>
      <c r="AD134" s="149"/>
    </row>
    <row r="135" spans="1:30" ht="14.1" customHeight="1">
      <c r="A135" s="149"/>
      <c r="B135" s="200"/>
      <c r="C135" s="200"/>
      <c r="D135" s="200"/>
      <c r="E135" s="149"/>
      <c r="F135" s="149"/>
      <c r="G135" s="149"/>
      <c r="H135" s="149"/>
      <c r="I135" s="149"/>
      <c r="J135" s="149"/>
      <c r="K135" s="149"/>
      <c r="L135" s="149"/>
      <c r="M135" s="149"/>
      <c r="N135" s="200"/>
      <c r="O135" s="200"/>
      <c r="P135" s="200"/>
      <c r="Q135" s="149"/>
      <c r="R135" s="149"/>
      <c r="S135" s="149"/>
      <c r="T135" s="149"/>
      <c r="U135" s="149"/>
      <c r="V135" s="149"/>
      <c r="W135" s="149"/>
      <c r="X135" s="149"/>
      <c r="Y135" s="149"/>
      <c r="Z135" s="149"/>
      <c r="AA135" s="149"/>
      <c r="AB135" s="149"/>
      <c r="AC135" s="149"/>
      <c r="AD135" s="149"/>
    </row>
    <row r="136" spans="1:30" ht="14.1" customHeight="1">
      <c r="A136" s="149"/>
      <c r="B136" s="200"/>
      <c r="C136" s="200"/>
      <c r="D136" s="200"/>
      <c r="E136" s="149"/>
      <c r="F136" s="149"/>
      <c r="G136" s="149"/>
      <c r="H136" s="149"/>
      <c r="I136" s="149"/>
      <c r="J136" s="149"/>
      <c r="K136" s="149"/>
      <c r="L136" s="149"/>
      <c r="M136" s="149"/>
      <c r="N136" s="200"/>
      <c r="O136" s="200"/>
      <c r="P136" s="200"/>
      <c r="Q136" s="149"/>
      <c r="R136" s="149"/>
      <c r="S136" s="149"/>
      <c r="T136" s="149"/>
      <c r="U136" s="149"/>
      <c r="V136" s="149"/>
      <c r="W136" s="149"/>
      <c r="X136" s="149"/>
      <c r="Y136" s="149"/>
      <c r="Z136" s="149"/>
      <c r="AA136" s="149"/>
      <c r="AB136" s="149"/>
      <c r="AC136" s="149"/>
      <c r="AD136" s="149"/>
    </row>
    <row r="137" spans="1:30" ht="14.1" customHeight="1">
      <c r="A137" s="149"/>
      <c r="B137" s="200"/>
      <c r="C137" s="200"/>
      <c r="D137" s="200"/>
      <c r="E137" s="149"/>
      <c r="F137" s="149"/>
      <c r="G137" s="149"/>
      <c r="H137" s="149"/>
      <c r="I137" s="149"/>
      <c r="J137" s="149"/>
      <c r="K137" s="149"/>
      <c r="L137" s="149"/>
      <c r="M137" s="149"/>
      <c r="N137" s="200"/>
      <c r="O137" s="200"/>
      <c r="P137" s="200"/>
      <c r="Q137" s="149"/>
      <c r="R137" s="149"/>
      <c r="S137" s="149"/>
      <c r="T137" s="149"/>
      <c r="U137" s="149"/>
      <c r="V137" s="149"/>
      <c r="W137" s="149"/>
      <c r="X137" s="149"/>
      <c r="Y137" s="149"/>
      <c r="Z137" s="149"/>
      <c r="AA137" s="149"/>
      <c r="AB137" s="149"/>
      <c r="AC137" s="149"/>
      <c r="AD137" s="149"/>
    </row>
    <row r="138" spans="1:30" ht="14.1" customHeight="1">
      <c r="A138" s="149"/>
      <c r="B138" s="200"/>
      <c r="C138" s="200"/>
      <c r="D138" s="200"/>
      <c r="E138" s="149"/>
      <c r="F138" s="149"/>
      <c r="G138" s="149"/>
      <c r="H138" s="149"/>
      <c r="I138" s="149"/>
      <c r="J138" s="149"/>
      <c r="K138" s="149"/>
      <c r="L138" s="149"/>
      <c r="M138" s="149"/>
      <c r="N138" s="200"/>
      <c r="O138" s="200"/>
      <c r="P138" s="200"/>
      <c r="Q138" s="149"/>
      <c r="R138" s="149"/>
      <c r="S138" s="149"/>
      <c r="T138" s="149"/>
      <c r="U138" s="149"/>
      <c r="V138" s="149"/>
      <c r="W138" s="149"/>
      <c r="X138" s="149"/>
      <c r="Y138" s="149"/>
      <c r="Z138" s="149"/>
      <c r="AA138" s="149"/>
      <c r="AB138" s="149"/>
      <c r="AC138" s="149"/>
      <c r="AD138" s="149"/>
    </row>
    <row r="139" spans="1:30" ht="14.1" customHeight="1">
      <c r="A139" s="149"/>
      <c r="B139" s="200"/>
      <c r="C139" s="200"/>
      <c r="D139" s="200"/>
      <c r="E139" s="149"/>
      <c r="F139" s="149"/>
      <c r="G139" s="149"/>
      <c r="H139" s="149"/>
      <c r="I139" s="149"/>
      <c r="J139" s="149"/>
      <c r="K139" s="149"/>
      <c r="L139" s="149"/>
      <c r="M139" s="149"/>
      <c r="N139" s="200"/>
      <c r="O139" s="200"/>
      <c r="P139" s="200"/>
      <c r="Q139" s="149"/>
      <c r="R139" s="149"/>
      <c r="S139" s="149"/>
      <c r="T139" s="149"/>
      <c r="U139" s="149"/>
      <c r="V139" s="149"/>
      <c r="W139" s="149"/>
      <c r="X139" s="149"/>
      <c r="Y139" s="149"/>
      <c r="Z139" s="149"/>
      <c r="AA139" s="149"/>
      <c r="AB139" s="149"/>
      <c r="AC139" s="149"/>
      <c r="AD139" s="149"/>
    </row>
    <row r="140" spans="1:30" ht="14.1" customHeight="1"/>
  </sheetData>
  <mergeCells count="16">
    <mergeCell ref="A39:G39"/>
    <mergeCell ref="A2:J2"/>
    <mergeCell ref="P2:AD2"/>
    <mergeCell ref="A6:A10"/>
    <mergeCell ref="D6:M6"/>
    <mergeCell ref="P6:AB6"/>
    <mergeCell ref="AD6:AD10"/>
    <mergeCell ref="AC7:AC10"/>
    <mergeCell ref="E8:E10"/>
    <mergeCell ref="H8:H10"/>
    <mergeCell ref="K8:K10"/>
    <mergeCell ref="N8:N10"/>
    <mergeCell ref="Q8:Q10"/>
    <mergeCell ref="T8:T10"/>
    <mergeCell ref="W8:W10"/>
    <mergeCell ref="Z8:Z10"/>
  </mergeCells>
  <phoneticPr fontId="4" type="noConversion"/>
  <printOptions horizontalCentered="1"/>
  <pageMargins left="0.74803149606299213" right="0.74803149606299213" top="0.68" bottom="0.64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FF20"/>
  <sheetViews>
    <sheetView showGridLines="0" view="pageBreakPreview" zoomScale="80" zoomScaleNormal="85" zoomScaleSheetLayoutView="80" workbookViewId="0">
      <selection activeCell="B20" sqref="B20"/>
    </sheetView>
  </sheetViews>
  <sheetFormatPr defaultRowHeight="15.75"/>
  <cols>
    <col min="1" max="1" width="11" style="255" customWidth="1"/>
    <col min="2" max="2" width="8.5" style="256" bestFit="1" customWidth="1"/>
    <col min="3" max="3" width="8.5" style="256" customWidth="1"/>
    <col min="4" max="4" width="10.25" style="256" bestFit="1" customWidth="1"/>
    <col min="5" max="7" width="10.25" style="256" customWidth="1"/>
    <col min="8" max="8" width="8.5" style="257" bestFit="1" customWidth="1"/>
    <col min="9" max="9" width="8.5" style="257" customWidth="1"/>
    <col min="10" max="10" width="7.625" style="257" bestFit="1" customWidth="1"/>
    <col min="11" max="11" width="8.5" style="257" bestFit="1" customWidth="1"/>
    <col min="12" max="12" width="5.875" style="257" bestFit="1" customWidth="1"/>
    <col min="13" max="13" width="9.75" style="257" bestFit="1" customWidth="1"/>
    <col min="14" max="14" width="9.5" style="257" bestFit="1" customWidth="1"/>
    <col min="15" max="15" width="8.375" style="257" customWidth="1"/>
    <col min="16" max="16" width="12.375" style="257" customWidth="1"/>
    <col min="17" max="17" width="8.375" style="257" customWidth="1"/>
    <col min="18" max="18" width="7.375" style="257" bestFit="1" customWidth="1"/>
    <col min="19" max="19" width="6.25" style="257" customWidth="1"/>
    <col min="20" max="20" width="8" style="257" customWidth="1"/>
    <col min="21" max="21" width="7.625" style="257" customWidth="1"/>
    <col min="22" max="22" width="7.125" style="257" customWidth="1"/>
    <col min="23" max="23" width="7.5" style="257" bestFit="1" customWidth="1"/>
    <col min="24" max="26" width="8.625" style="257" customWidth="1"/>
    <col min="27" max="27" width="13.125" style="259" customWidth="1"/>
    <col min="28" max="16384" width="9" style="257"/>
  </cols>
  <sheetData>
    <row r="1" spans="1:162" s="205" customFormat="1" ht="35.1" customHeight="1">
      <c r="A1" s="203"/>
      <c r="B1" s="204"/>
      <c r="C1" s="204"/>
      <c r="D1" s="204"/>
      <c r="E1" s="204"/>
      <c r="F1" s="204"/>
      <c r="G1" s="204"/>
      <c r="AA1" s="206"/>
    </row>
    <row r="2" spans="1:162" s="207" customFormat="1" ht="32.25" customHeight="1">
      <c r="A2" s="1191" t="s" ph="1">
        <v>108</v>
      </c>
      <c r="B2" s="1191" ph="1"/>
      <c r="C2" s="1191" ph="1"/>
      <c r="D2" s="1191" ph="1"/>
      <c r="E2" s="1191" ph="1"/>
      <c r="F2" s="1191" ph="1"/>
      <c r="G2" s="1191" ph="1"/>
      <c r="H2" s="1191" ph="1"/>
      <c r="I2" s="1191" ph="1"/>
      <c r="J2" s="1191" ph="1"/>
      <c r="K2" s="1191" ph="1"/>
      <c r="L2" s="1191" ph="1"/>
      <c r="M2" s="1191" ph="1"/>
      <c r="N2" s="1191" ph="1"/>
      <c r="O2" s="1191" ph="1"/>
      <c r="P2" s="1191" t="s">
        <v>109</v>
      </c>
      <c r="Q2" s="1191"/>
      <c r="R2" s="1191"/>
      <c r="S2" s="1191"/>
      <c r="T2" s="1191"/>
      <c r="U2" s="1191"/>
      <c r="V2" s="1191"/>
      <c r="W2" s="1191"/>
      <c r="X2" s="1191"/>
      <c r="Y2" s="1191"/>
      <c r="Z2" s="1191"/>
      <c r="AA2" s="1191"/>
    </row>
    <row r="3" spans="1:162" s="212" customFormat="1" ht="15">
      <c r="A3" s="208"/>
      <c r="B3" s="209"/>
      <c r="C3" s="209"/>
      <c r="D3" s="209"/>
      <c r="E3" s="209"/>
      <c r="F3" s="209"/>
      <c r="G3" s="209"/>
      <c r="H3" s="210"/>
      <c r="I3" s="210"/>
      <c r="J3" s="210"/>
      <c r="K3" s="210"/>
      <c r="L3" s="210"/>
      <c r="M3" s="210"/>
      <c r="N3" s="210"/>
      <c r="O3" s="210"/>
      <c r="P3" s="211"/>
      <c r="Q3" s="211"/>
      <c r="R3" s="211"/>
      <c r="S3" s="211"/>
      <c r="T3" s="211"/>
      <c r="U3" s="211"/>
      <c r="V3" s="211"/>
      <c r="W3" s="211"/>
      <c r="X3" s="210"/>
      <c r="Y3" s="210"/>
      <c r="Z3" s="210"/>
      <c r="AA3" s="211"/>
    </row>
    <row r="4" spans="1:162" s="213" customFormat="1" ht="14.25" thickBot="1">
      <c r="A4" s="213" t="s">
        <v>110</v>
      </c>
      <c r="O4" s="120" t="s">
        <v>111</v>
      </c>
      <c r="P4" s="214" t="s">
        <v>112</v>
      </c>
      <c r="AA4" s="215" t="s">
        <v>113</v>
      </c>
    </row>
    <row r="5" spans="1:162" s="217" customFormat="1" ht="32.25" customHeight="1">
      <c r="A5" s="1192" t="s">
        <v>114</v>
      </c>
      <c r="B5" s="1194" t="s">
        <v>115</v>
      </c>
      <c r="C5" s="1195"/>
      <c r="D5" s="1195"/>
      <c r="E5" s="1195"/>
      <c r="F5" s="1195"/>
      <c r="G5" s="1195"/>
      <c r="H5" s="1195"/>
      <c r="I5" s="1195"/>
      <c r="J5" s="1195"/>
      <c r="K5" s="1195"/>
      <c r="L5" s="1195"/>
      <c r="M5" s="1195"/>
      <c r="N5" s="1195"/>
      <c r="O5" s="1195"/>
      <c r="P5" s="1195"/>
      <c r="Q5" s="1195"/>
      <c r="R5" s="1195"/>
      <c r="S5" s="1195"/>
      <c r="T5" s="1195"/>
      <c r="U5" s="1195"/>
      <c r="V5" s="1195"/>
      <c r="W5" s="1196"/>
      <c r="X5" s="1194" t="s">
        <v>116</v>
      </c>
      <c r="Y5" s="1195"/>
      <c r="Z5" s="1196"/>
      <c r="AA5" s="216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  <c r="AW5" s="213"/>
      <c r="AX5" s="213"/>
      <c r="AY5" s="213"/>
      <c r="AZ5" s="213"/>
      <c r="BA5" s="213"/>
      <c r="BB5" s="213"/>
      <c r="BC5" s="213"/>
      <c r="BD5" s="213"/>
      <c r="BE5" s="213"/>
      <c r="BF5" s="213"/>
      <c r="BG5" s="213"/>
      <c r="BH5" s="213"/>
      <c r="BI5" s="213"/>
      <c r="BJ5" s="213"/>
      <c r="BK5" s="213"/>
      <c r="BL5" s="213"/>
      <c r="BM5" s="213"/>
      <c r="BN5" s="213"/>
      <c r="BO5" s="213"/>
      <c r="BP5" s="213"/>
      <c r="BQ5" s="213"/>
      <c r="BR5" s="213"/>
      <c r="BS5" s="213"/>
      <c r="BT5" s="213"/>
      <c r="BU5" s="213"/>
      <c r="BV5" s="213"/>
      <c r="BW5" s="213"/>
      <c r="BX5" s="213"/>
      <c r="BY5" s="213"/>
      <c r="BZ5" s="213"/>
      <c r="CA5" s="213"/>
      <c r="CB5" s="213"/>
      <c r="CC5" s="213"/>
      <c r="CD5" s="213"/>
      <c r="CE5" s="213"/>
      <c r="CF5" s="213"/>
      <c r="CG5" s="213"/>
      <c r="CH5" s="213"/>
      <c r="CI5" s="213"/>
      <c r="CJ5" s="213"/>
      <c r="CK5" s="213"/>
      <c r="CL5" s="213"/>
      <c r="CM5" s="213"/>
      <c r="CN5" s="213"/>
      <c r="CO5" s="213"/>
      <c r="CP5" s="213"/>
      <c r="CQ5" s="213"/>
      <c r="CR5" s="213"/>
      <c r="CS5" s="213"/>
      <c r="CT5" s="213"/>
      <c r="CU5" s="213"/>
      <c r="CV5" s="213"/>
      <c r="CW5" s="213"/>
      <c r="CX5" s="213"/>
      <c r="CY5" s="213"/>
      <c r="CZ5" s="213"/>
      <c r="DA5" s="213"/>
      <c r="DB5" s="213"/>
      <c r="DC5" s="213"/>
      <c r="DD5" s="213"/>
      <c r="DE5" s="213"/>
      <c r="DF5" s="213"/>
      <c r="DG5" s="213"/>
      <c r="DH5" s="213"/>
      <c r="DI5" s="213"/>
      <c r="DJ5" s="213"/>
      <c r="DK5" s="213"/>
      <c r="DL5" s="213"/>
      <c r="DM5" s="213"/>
      <c r="DN5" s="213"/>
      <c r="DO5" s="213"/>
      <c r="DP5" s="213"/>
      <c r="DQ5" s="213"/>
      <c r="DR5" s="213"/>
      <c r="DS5" s="213"/>
      <c r="DT5" s="213"/>
      <c r="DU5" s="213"/>
      <c r="DV5" s="213"/>
      <c r="DW5" s="213"/>
      <c r="DX5" s="213"/>
      <c r="DY5" s="213"/>
      <c r="DZ5" s="213"/>
      <c r="EA5" s="213"/>
      <c r="EB5" s="213"/>
      <c r="EC5" s="213"/>
      <c r="ED5" s="213"/>
      <c r="EE5" s="213"/>
      <c r="EF5" s="213"/>
      <c r="EG5" s="213"/>
      <c r="EH5" s="213"/>
      <c r="EI5" s="213"/>
      <c r="EJ5" s="213"/>
      <c r="EK5" s="213"/>
      <c r="EL5" s="213"/>
      <c r="EM5" s="213"/>
      <c r="EN5" s="213"/>
      <c r="EO5" s="213"/>
      <c r="EP5" s="213"/>
      <c r="EQ5" s="213"/>
      <c r="ER5" s="213"/>
      <c r="ES5" s="213"/>
      <c r="ET5" s="213"/>
      <c r="EU5" s="213"/>
      <c r="EV5" s="213"/>
      <c r="EW5" s="213"/>
      <c r="EX5" s="213"/>
      <c r="EY5" s="213"/>
      <c r="EZ5" s="213"/>
      <c r="FA5" s="213"/>
      <c r="FB5" s="213"/>
      <c r="FC5" s="213"/>
      <c r="FD5" s="213"/>
      <c r="FE5" s="213"/>
      <c r="FF5" s="213"/>
    </row>
    <row r="6" spans="1:162" s="218" customFormat="1" ht="17.25" customHeight="1">
      <c r="A6" s="1193"/>
      <c r="B6" s="1197" t="s">
        <v>117</v>
      </c>
      <c r="C6" s="1198"/>
      <c r="D6" s="1198"/>
      <c r="E6" s="1198"/>
      <c r="F6" s="1198"/>
      <c r="G6" s="1198"/>
      <c r="H6" s="1198"/>
      <c r="I6" s="1198"/>
      <c r="J6" s="1198"/>
      <c r="K6" s="1198"/>
      <c r="L6" s="1198"/>
      <c r="M6" s="1199"/>
      <c r="N6" s="1203" t="s">
        <v>118</v>
      </c>
      <c r="O6" s="1204"/>
      <c r="P6" s="1205" t="s">
        <v>119</v>
      </c>
      <c r="Q6" s="1204"/>
      <c r="R6" s="1203" t="s">
        <v>120</v>
      </c>
      <c r="S6" s="1204"/>
      <c r="T6" s="1182" t="s">
        <v>121</v>
      </c>
      <c r="U6" s="1180" t="s">
        <v>122</v>
      </c>
      <c r="V6" s="1180" t="s">
        <v>123</v>
      </c>
      <c r="W6" s="1180" t="s">
        <v>124</v>
      </c>
      <c r="X6" s="1182" t="s">
        <v>125</v>
      </c>
      <c r="Y6" s="1182" t="s">
        <v>126</v>
      </c>
      <c r="Z6" s="1182" t="s">
        <v>127</v>
      </c>
      <c r="AA6" s="1206" t="s">
        <v>128</v>
      </c>
    </row>
    <row r="7" spans="1:162" s="218" customFormat="1" ht="17.25" customHeight="1">
      <c r="A7" s="1193"/>
      <c r="B7" s="1200"/>
      <c r="C7" s="1201"/>
      <c r="D7" s="1201"/>
      <c r="E7" s="1201"/>
      <c r="F7" s="1201"/>
      <c r="G7" s="1201"/>
      <c r="H7" s="1201"/>
      <c r="I7" s="1201"/>
      <c r="J7" s="1201"/>
      <c r="K7" s="1201"/>
      <c r="L7" s="1201"/>
      <c r="M7" s="1202"/>
      <c r="N7" s="219"/>
      <c r="O7" s="220"/>
      <c r="P7" s="221"/>
      <c r="Q7" s="220"/>
      <c r="R7" s="219"/>
      <c r="S7" s="220"/>
      <c r="T7" s="1183"/>
      <c r="U7" s="1181"/>
      <c r="V7" s="1181"/>
      <c r="W7" s="1181"/>
      <c r="X7" s="1183"/>
      <c r="Y7" s="1183"/>
      <c r="Z7" s="1183"/>
      <c r="AA7" s="1207"/>
    </row>
    <row r="8" spans="1:162" s="218" customFormat="1" ht="30.75" customHeight="1">
      <c r="A8" s="1193"/>
      <c r="B8" s="222"/>
      <c r="C8" s="1210" t="s">
        <v>129</v>
      </c>
      <c r="D8" s="1211"/>
      <c r="E8" s="1211"/>
      <c r="F8" s="1211"/>
      <c r="G8" s="1211"/>
      <c r="H8" s="1212"/>
      <c r="I8" s="1210" t="s">
        <v>130</v>
      </c>
      <c r="J8" s="1211"/>
      <c r="K8" s="1211"/>
      <c r="L8" s="1211"/>
      <c r="M8" s="1212"/>
      <c r="N8" s="1201" t="s">
        <v>131</v>
      </c>
      <c r="O8" s="1202"/>
      <c r="P8" s="1201" t="s">
        <v>132</v>
      </c>
      <c r="Q8" s="1202"/>
      <c r="R8" s="1200" t="s">
        <v>133</v>
      </c>
      <c r="S8" s="1202"/>
      <c r="T8" s="1183"/>
      <c r="U8" s="1181"/>
      <c r="V8" s="1181"/>
      <c r="W8" s="1181"/>
      <c r="X8" s="1183"/>
      <c r="Y8" s="1183"/>
      <c r="Z8" s="1183"/>
      <c r="AA8" s="1208"/>
    </row>
    <row r="9" spans="1:162" s="218" customFormat="1" ht="24" customHeight="1">
      <c r="A9" s="1193"/>
      <c r="B9" s="223" t="s">
        <v>134</v>
      </c>
      <c r="C9" s="224" t="s">
        <v>135</v>
      </c>
      <c r="D9" s="1184" t="s">
        <v>136</v>
      </c>
      <c r="E9" s="1184" t="s">
        <v>137</v>
      </c>
      <c r="F9" s="1184" t="s">
        <v>138</v>
      </c>
      <c r="G9" s="1184" t="s">
        <v>139</v>
      </c>
      <c r="H9" s="1184" t="s">
        <v>140</v>
      </c>
      <c r="I9" s="225" t="s">
        <v>135</v>
      </c>
      <c r="J9" s="1186" t="s">
        <v>141</v>
      </c>
      <c r="K9" s="1188" t="s">
        <v>142</v>
      </c>
      <c r="L9" s="1186" t="s">
        <v>143</v>
      </c>
      <c r="M9" s="1186" t="s">
        <v>144</v>
      </c>
      <c r="N9" s="226" t="s">
        <v>145</v>
      </c>
      <c r="O9" s="225" t="s">
        <v>146</v>
      </c>
      <c r="P9" s="226" t="s">
        <v>145</v>
      </c>
      <c r="Q9" s="225" t="s">
        <v>146</v>
      </c>
      <c r="R9" s="225" t="s">
        <v>145</v>
      </c>
      <c r="S9" s="225" t="s">
        <v>146</v>
      </c>
      <c r="T9" s="227"/>
      <c r="U9" s="227"/>
      <c r="V9" s="227"/>
      <c r="W9" s="227"/>
      <c r="X9" s="223"/>
      <c r="Y9" s="228"/>
      <c r="Z9" s="228"/>
      <c r="AA9" s="1208"/>
    </row>
    <row r="10" spans="1:162" s="218" customFormat="1" ht="29.25" customHeight="1">
      <c r="A10" s="1193"/>
      <c r="B10" s="229" t="s">
        <v>103</v>
      </c>
      <c r="C10" s="230" t="s">
        <v>147</v>
      </c>
      <c r="D10" s="1184"/>
      <c r="E10" s="1184"/>
      <c r="F10" s="1184"/>
      <c r="G10" s="1184"/>
      <c r="H10" s="1184"/>
      <c r="I10" s="229" t="s">
        <v>147</v>
      </c>
      <c r="J10" s="1184"/>
      <c r="K10" s="1189"/>
      <c r="L10" s="1184"/>
      <c r="M10" s="1184"/>
      <c r="N10" s="231"/>
      <c r="O10" s="229"/>
      <c r="P10" s="231"/>
      <c r="Q10" s="229"/>
      <c r="R10" s="229"/>
      <c r="S10" s="229"/>
      <c r="T10" s="1177" t="s">
        <v>148</v>
      </c>
      <c r="U10" s="1177" t="s">
        <v>149</v>
      </c>
      <c r="V10" s="1177" t="s">
        <v>150</v>
      </c>
      <c r="W10" s="1177" t="s">
        <v>151</v>
      </c>
      <c r="X10" s="1177" t="s">
        <v>152</v>
      </c>
      <c r="Y10" s="232"/>
      <c r="Z10" s="232"/>
      <c r="AA10" s="1208"/>
    </row>
    <row r="11" spans="1:162" s="218" customFormat="1" ht="29.25" customHeight="1">
      <c r="A11" s="1015"/>
      <c r="B11" s="233"/>
      <c r="C11" s="234" t="s">
        <v>153</v>
      </c>
      <c r="D11" s="1185"/>
      <c r="E11" s="1185"/>
      <c r="F11" s="1185"/>
      <c r="G11" s="1185"/>
      <c r="H11" s="1185"/>
      <c r="I11" s="235" t="s">
        <v>153</v>
      </c>
      <c r="J11" s="1187"/>
      <c r="K11" s="1190"/>
      <c r="L11" s="1187"/>
      <c r="M11" s="1187"/>
      <c r="N11" s="236" t="s">
        <v>103</v>
      </c>
      <c r="O11" s="235" t="s">
        <v>24</v>
      </c>
      <c r="P11" s="236" t="s">
        <v>103</v>
      </c>
      <c r="Q11" s="235" t="s">
        <v>24</v>
      </c>
      <c r="R11" s="235" t="s">
        <v>103</v>
      </c>
      <c r="S11" s="235" t="s">
        <v>24</v>
      </c>
      <c r="T11" s="1178"/>
      <c r="U11" s="1178"/>
      <c r="V11" s="1178"/>
      <c r="W11" s="1178"/>
      <c r="X11" s="1179"/>
      <c r="Y11" s="237" t="s">
        <v>154</v>
      </c>
      <c r="Z11" s="237" t="s">
        <v>155</v>
      </c>
      <c r="AA11" s="1209"/>
    </row>
    <row r="12" spans="1:162" s="218" customFormat="1" ht="51" customHeight="1">
      <c r="A12" s="238">
        <v>2013</v>
      </c>
      <c r="B12" s="239">
        <v>108</v>
      </c>
      <c r="C12" s="239">
        <v>98</v>
      </c>
      <c r="D12" s="240">
        <v>36</v>
      </c>
      <c r="E12" s="240">
        <v>19</v>
      </c>
      <c r="F12" s="240">
        <v>31</v>
      </c>
      <c r="G12" s="241">
        <v>0</v>
      </c>
      <c r="H12" s="240">
        <v>12</v>
      </c>
      <c r="I12" s="240">
        <v>10</v>
      </c>
      <c r="J12" s="240">
        <v>9</v>
      </c>
      <c r="K12" s="241">
        <v>0</v>
      </c>
      <c r="L12" s="241">
        <v>0</v>
      </c>
      <c r="M12" s="240">
        <v>1</v>
      </c>
      <c r="N12" s="242">
        <v>5650</v>
      </c>
      <c r="O12" s="242">
        <v>2820</v>
      </c>
      <c r="P12" s="242">
        <v>5730</v>
      </c>
      <c r="Q12" s="242">
        <v>3040</v>
      </c>
      <c r="R12" s="242">
        <v>282</v>
      </c>
      <c r="S12" s="242">
        <v>212</v>
      </c>
      <c r="T12" s="242">
        <v>261</v>
      </c>
      <c r="U12" s="242">
        <v>75</v>
      </c>
      <c r="V12" s="242">
        <v>55</v>
      </c>
      <c r="W12" s="243" t="s">
        <v>38</v>
      </c>
      <c r="X12" s="242">
        <v>4</v>
      </c>
      <c r="Y12" s="242">
        <v>32</v>
      </c>
      <c r="Z12" s="242">
        <v>340</v>
      </c>
      <c r="AA12" s="244">
        <v>2013</v>
      </c>
    </row>
    <row r="13" spans="1:162" s="218" customFormat="1" ht="51" customHeight="1">
      <c r="A13" s="238">
        <v>2014</v>
      </c>
      <c r="B13" s="239">
        <v>110</v>
      </c>
      <c r="C13" s="239">
        <v>100</v>
      </c>
      <c r="D13" s="240">
        <v>39</v>
      </c>
      <c r="E13" s="240">
        <v>16</v>
      </c>
      <c r="F13" s="240">
        <v>30</v>
      </c>
      <c r="G13" s="241">
        <v>0</v>
      </c>
      <c r="H13" s="240">
        <v>15</v>
      </c>
      <c r="I13" s="240">
        <v>10</v>
      </c>
      <c r="J13" s="240">
        <v>10</v>
      </c>
      <c r="K13" s="241">
        <v>0</v>
      </c>
      <c r="L13" s="241">
        <v>0</v>
      </c>
      <c r="M13" s="240">
        <v>0</v>
      </c>
      <c r="N13" s="242">
        <v>6704</v>
      </c>
      <c r="O13" s="242">
        <v>3521</v>
      </c>
      <c r="P13" s="242">
        <v>6620</v>
      </c>
      <c r="Q13" s="242">
        <v>3356</v>
      </c>
      <c r="R13" s="242">
        <v>279</v>
      </c>
      <c r="S13" s="242">
        <v>202</v>
      </c>
      <c r="T13" s="242">
        <v>346</v>
      </c>
      <c r="U13" s="242">
        <v>106</v>
      </c>
      <c r="V13" s="242">
        <v>55</v>
      </c>
      <c r="W13" s="243" t="s">
        <v>38</v>
      </c>
      <c r="X13" s="242">
        <v>4</v>
      </c>
      <c r="Y13" s="242">
        <v>41</v>
      </c>
      <c r="Z13" s="242">
        <v>350</v>
      </c>
      <c r="AA13" s="244">
        <v>2014</v>
      </c>
    </row>
    <row r="14" spans="1:162" s="218" customFormat="1" ht="51" customHeight="1">
      <c r="A14" s="238">
        <v>2015</v>
      </c>
      <c r="B14" s="239">
        <v>104</v>
      </c>
      <c r="C14" s="239">
        <v>93</v>
      </c>
      <c r="D14" s="240">
        <v>47</v>
      </c>
      <c r="E14" s="240">
        <v>19</v>
      </c>
      <c r="F14" s="240">
        <v>25</v>
      </c>
      <c r="G14" s="241">
        <v>0</v>
      </c>
      <c r="H14" s="240">
        <v>2</v>
      </c>
      <c r="I14" s="240">
        <v>11</v>
      </c>
      <c r="J14" s="240">
        <v>10</v>
      </c>
      <c r="K14" s="241">
        <v>0</v>
      </c>
      <c r="L14" s="241">
        <v>0</v>
      </c>
      <c r="M14" s="240">
        <v>1</v>
      </c>
      <c r="N14" s="242">
        <v>6914</v>
      </c>
      <c r="O14" s="242">
        <v>3721</v>
      </c>
      <c r="P14" s="242">
        <v>6230</v>
      </c>
      <c r="Q14" s="242">
        <v>3427</v>
      </c>
      <c r="R14" s="242">
        <v>298</v>
      </c>
      <c r="S14" s="242">
        <v>210</v>
      </c>
      <c r="T14" s="242">
        <v>372</v>
      </c>
      <c r="U14" s="242">
        <v>107</v>
      </c>
      <c r="V14" s="242">
        <v>60</v>
      </c>
      <c r="W14" s="243" t="s">
        <v>843</v>
      </c>
      <c r="X14" s="245">
        <v>6</v>
      </c>
      <c r="Y14" s="245">
        <v>54</v>
      </c>
      <c r="Z14" s="245">
        <v>508</v>
      </c>
      <c r="AA14" s="244">
        <v>2015</v>
      </c>
    </row>
    <row r="15" spans="1:162" s="218" customFormat="1" ht="51" customHeight="1">
      <c r="A15" s="238">
        <v>2016</v>
      </c>
      <c r="B15" s="239">
        <v>115</v>
      </c>
      <c r="C15" s="239">
        <v>106</v>
      </c>
      <c r="D15" s="240">
        <v>57</v>
      </c>
      <c r="E15" s="240">
        <v>19</v>
      </c>
      <c r="F15" s="240">
        <v>26</v>
      </c>
      <c r="G15" s="241">
        <v>0</v>
      </c>
      <c r="H15" s="240">
        <v>4</v>
      </c>
      <c r="I15" s="240">
        <v>9</v>
      </c>
      <c r="J15" s="240">
        <v>8</v>
      </c>
      <c r="K15" s="241">
        <v>0</v>
      </c>
      <c r="L15" s="241">
        <v>0</v>
      </c>
      <c r="M15" s="240">
        <v>1</v>
      </c>
      <c r="N15" s="242">
        <v>7021</v>
      </c>
      <c r="O15" s="242">
        <v>3801</v>
      </c>
      <c r="P15" s="242">
        <v>6430</v>
      </c>
      <c r="Q15" s="242">
        <v>3525</v>
      </c>
      <c r="R15" s="242">
        <v>315</v>
      </c>
      <c r="S15" s="242">
        <v>220</v>
      </c>
      <c r="T15" s="242">
        <v>398</v>
      </c>
      <c r="U15" s="242">
        <v>107</v>
      </c>
      <c r="V15" s="242">
        <v>62</v>
      </c>
      <c r="W15" s="243" t="s">
        <v>843</v>
      </c>
      <c r="X15" s="245">
        <v>7</v>
      </c>
      <c r="Y15" s="245">
        <v>61</v>
      </c>
      <c r="Z15" s="245">
        <v>588</v>
      </c>
      <c r="AA15" s="244">
        <v>2016</v>
      </c>
    </row>
    <row r="16" spans="1:162" s="218" customFormat="1" ht="51" customHeight="1">
      <c r="A16" s="238">
        <v>2017</v>
      </c>
      <c r="B16" s="239">
        <v>120</v>
      </c>
      <c r="C16" s="239">
        <v>109</v>
      </c>
      <c r="D16" s="240">
        <v>61</v>
      </c>
      <c r="E16" s="240">
        <v>17</v>
      </c>
      <c r="F16" s="240">
        <v>27</v>
      </c>
      <c r="G16" s="241">
        <v>0</v>
      </c>
      <c r="H16" s="240">
        <v>4</v>
      </c>
      <c r="I16" s="240">
        <v>11</v>
      </c>
      <c r="J16" s="240">
        <v>8</v>
      </c>
      <c r="K16" s="241">
        <v>0</v>
      </c>
      <c r="L16" s="241">
        <v>2</v>
      </c>
      <c r="M16" s="240">
        <v>1</v>
      </c>
      <c r="N16" s="242">
        <v>7562</v>
      </c>
      <c r="O16" s="242">
        <v>4081</v>
      </c>
      <c r="P16" s="242">
        <v>6805</v>
      </c>
      <c r="Q16" s="242">
        <v>3752</v>
      </c>
      <c r="R16" s="242">
        <v>331</v>
      </c>
      <c r="S16" s="242">
        <v>242</v>
      </c>
      <c r="T16" s="242">
        <v>425</v>
      </c>
      <c r="U16" s="242">
        <v>88</v>
      </c>
      <c r="V16" s="242">
        <v>68</v>
      </c>
      <c r="W16" s="243" t="s">
        <v>38</v>
      </c>
      <c r="X16" s="245">
        <v>5</v>
      </c>
      <c r="Y16" s="245">
        <v>52</v>
      </c>
      <c r="Z16" s="245">
        <v>553</v>
      </c>
      <c r="AA16" s="936">
        <v>2017</v>
      </c>
    </row>
    <row r="17" spans="1:162" s="252" customFormat="1" ht="62.25" customHeight="1" thickBot="1">
      <c r="A17" s="246">
        <v>2018</v>
      </c>
      <c r="B17" s="247">
        <v>126</v>
      </c>
      <c r="C17" s="248">
        <v>115</v>
      </c>
      <c r="D17" s="908">
        <v>57</v>
      </c>
      <c r="E17" s="908">
        <v>16</v>
      </c>
      <c r="F17" s="908">
        <v>25</v>
      </c>
      <c r="G17" s="908">
        <v>0</v>
      </c>
      <c r="H17" s="909">
        <v>17</v>
      </c>
      <c r="I17" s="249">
        <v>11</v>
      </c>
      <c r="J17" s="910">
        <v>8</v>
      </c>
      <c r="K17" s="910">
        <v>0</v>
      </c>
      <c r="L17" s="910">
        <v>2</v>
      </c>
      <c r="M17" s="910">
        <v>1</v>
      </c>
      <c r="N17" s="913">
        <v>7824</v>
      </c>
      <c r="O17" s="913">
        <v>4331</v>
      </c>
      <c r="P17" s="913">
        <v>7102</v>
      </c>
      <c r="Q17" s="913">
        <v>4045</v>
      </c>
      <c r="R17" s="912">
        <v>341</v>
      </c>
      <c r="S17" s="912">
        <v>247</v>
      </c>
      <c r="T17" s="912">
        <v>456</v>
      </c>
      <c r="U17" s="912">
        <v>88</v>
      </c>
      <c r="V17" s="912">
        <v>68</v>
      </c>
      <c r="W17" s="912">
        <v>0</v>
      </c>
      <c r="X17" s="911">
        <v>5</v>
      </c>
      <c r="Y17" s="911">
        <v>44</v>
      </c>
      <c r="Z17" s="911">
        <v>578</v>
      </c>
      <c r="AA17" s="250">
        <v>2018</v>
      </c>
      <c r="AB17" s="251"/>
      <c r="AC17" s="251"/>
      <c r="AD17" s="251"/>
      <c r="AE17" s="251"/>
      <c r="AF17" s="251"/>
      <c r="AG17" s="251"/>
      <c r="AH17" s="251"/>
      <c r="AI17" s="251"/>
      <c r="AJ17" s="251"/>
      <c r="AK17" s="251"/>
      <c r="AL17" s="251"/>
      <c r="AM17" s="251"/>
      <c r="AN17" s="251"/>
      <c r="AO17" s="251"/>
      <c r="AP17" s="251"/>
      <c r="AQ17" s="251"/>
      <c r="AR17" s="251"/>
      <c r="AS17" s="251"/>
      <c r="AT17" s="251"/>
      <c r="AU17" s="251"/>
      <c r="AV17" s="251"/>
      <c r="AW17" s="251"/>
      <c r="AX17" s="251"/>
      <c r="AY17" s="251"/>
      <c r="AZ17" s="251"/>
      <c r="BA17" s="251"/>
      <c r="BB17" s="251"/>
      <c r="BC17" s="251"/>
      <c r="BD17" s="251"/>
      <c r="BE17" s="251"/>
      <c r="BF17" s="251"/>
      <c r="BG17" s="251"/>
      <c r="BH17" s="251"/>
      <c r="BI17" s="251"/>
      <c r="BJ17" s="251"/>
      <c r="BK17" s="251"/>
      <c r="BL17" s="251"/>
      <c r="BM17" s="251"/>
      <c r="BN17" s="251"/>
      <c r="BO17" s="251"/>
      <c r="BP17" s="251"/>
      <c r="BQ17" s="251"/>
      <c r="BR17" s="251"/>
      <c r="BS17" s="251"/>
      <c r="BT17" s="251"/>
      <c r="BU17" s="251"/>
      <c r="BV17" s="251"/>
      <c r="BW17" s="251"/>
      <c r="BX17" s="251"/>
      <c r="BY17" s="251"/>
      <c r="BZ17" s="251"/>
      <c r="CA17" s="251"/>
      <c r="CB17" s="251"/>
      <c r="CC17" s="251"/>
      <c r="CD17" s="251"/>
      <c r="CE17" s="251"/>
      <c r="CF17" s="251"/>
      <c r="CG17" s="251"/>
      <c r="CH17" s="251"/>
      <c r="CI17" s="251"/>
      <c r="CJ17" s="251"/>
      <c r="CK17" s="251"/>
      <c r="CL17" s="251"/>
      <c r="CM17" s="251"/>
      <c r="CN17" s="251"/>
      <c r="CO17" s="251"/>
      <c r="CP17" s="251"/>
      <c r="CQ17" s="251"/>
      <c r="CR17" s="251"/>
      <c r="CS17" s="251"/>
      <c r="CT17" s="251"/>
      <c r="CU17" s="251"/>
      <c r="CV17" s="251"/>
      <c r="CW17" s="251"/>
      <c r="CX17" s="251"/>
      <c r="CY17" s="251"/>
      <c r="CZ17" s="251"/>
      <c r="DA17" s="251"/>
      <c r="DB17" s="251"/>
      <c r="DC17" s="251"/>
      <c r="DD17" s="251"/>
      <c r="DE17" s="251"/>
      <c r="DF17" s="251"/>
      <c r="DG17" s="251"/>
      <c r="DH17" s="251"/>
      <c r="DI17" s="251"/>
      <c r="DJ17" s="251"/>
      <c r="DK17" s="251"/>
      <c r="DL17" s="251"/>
      <c r="DM17" s="251"/>
      <c r="DN17" s="251"/>
      <c r="DO17" s="251"/>
      <c r="DP17" s="251"/>
      <c r="DQ17" s="251"/>
      <c r="DR17" s="251"/>
      <c r="DS17" s="251"/>
      <c r="DT17" s="251"/>
      <c r="DU17" s="251"/>
      <c r="DV17" s="251"/>
      <c r="DW17" s="251"/>
      <c r="DX17" s="251"/>
      <c r="DY17" s="251"/>
      <c r="DZ17" s="251"/>
      <c r="EA17" s="251"/>
      <c r="EB17" s="251"/>
      <c r="EC17" s="251"/>
      <c r="ED17" s="251"/>
      <c r="EE17" s="251"/>
      <c r="EF17" s="251"/>
      <c r="EG17" s="251"/>
      <c r="EH17" s="251"/>
      <c r="EI17" s="251"/>
      <c r="EJ17" s="251"/>
      <c r="EK17" s="251"/>
      <c r="EL17" s="251"/>
      <c r="EM17" s="251"/>
      <c r="EN17" s="251"/>
      <c r="EO17" s="251"/>
      <c r="EP17" s="251"/>
      <c r="EQ17" s="251"/>
      <c r="ER17" s="251"/>
      <c r="ES17" s="251"/>
      <c r="ET17" s="251"/>
      <c r="EU17" s="251"/>
      <c r="EV17" s="251"/>
      <c r="EW17" s="251"/>
      <c r="EX17" s="251"/>
      <c r="EY17" s="251"/>
      <c r="EZ17" s="251"/>
      <c r="FA17" s="251"/>
      <c r="FB17" s="251"/>
      <c r="FC17" s="251"/>
      <c r="FD17" s="251"/>
      <c r="FE17" s="251"/>
      <c r="FF17" s="251"/>
    </row>
    <row r="18" spans="1:162" s="254" customFormat="1" ht="34.5" customHeight="1">
      <c r="A18" s="962" t="s">
        <v>156</v>
      </c>
      <c r="B18" s="75"/>
      <c r="C18" s="75"/>
      <c r="D18" s="75"/>
      <c r="E18" s="75"/>
      <c r="F18" s="75"/>
      <c r="G18" s="75"/>
      <c r="H18" s="75"/>
      <c r="I18" s="75"/>
      <c r="J18" s="75"/>
      <c r="P18" s="213"/>
      <c r="Q18" s="1084" t="s">
        <v>157</v>
      </c>
      <c r="R18" s="1084"/>
      <c r="S18" s="1084"/>
      <c r="T18" s="1084"/>
      <c r="U18" s="1084"/>
      <c r="V18" s="1084"/>
      <c r="W18" s="1084"/>
      <c r="X18" s="1084"/>
      <c r="Y18" s="1084"/>
      <c r="Z18" s="1084"/>
      <c r="AA18" s="1084"/>
    </row>
    <row r="19" spans="1:162" ht="16.5" customHeight="1">
      <c r="T19" s="258"/>
      <c r="U19" s="258"/>
      <c r="V19" s="258"/>
      <c r="W19" s="258"/>
    </row>
    <row r="20" spans="1:162">
      <c r="A20" s="260"/>
      <c r="T20" s="258"/>
      <c r="U20" s="258"/>
      <c r="V20" s="258"/>
      <c r="W20" s="258"/>
    </row>
  </sheetData>
  <mergeCells count="37">
    <mergeCell ref="A2:O2"/>
    <mergeCell ref="P2:AA2"/>
    <mergeCell ref="A5:A11"/>
    <mergeCell ref="B5:W5"/>
    <mergeCell ref="X5:Z5"/>
    <mergeCell ref="B6:M7"/>
    <mergeCell ref="N6:O6"/>
    <mergeCell ref="P6:Q6"/>
    <mergeCell ref="R6:S6"/>
    <mergeCell ref="T6:T8"/>
    <mergeCell ref="AA6:AA11"/>
    <mergeCell ref="C8:H8"/>
    <mergeCell ref="I8:M8"/>
    <mergeCell ref="N8:O8"/>
    <mergeCell ref="P8:Q8"/>
    <mergeCell ref="R8:S8"/>
    <mergeCell ref="D9:D11"/>
    <mergeCell ref="E9:E11"/>
    <mergeCell ref="F9:F11"/>
    <mergeCell ref="G9:G11"/>
    <mergeCell ref="U6:U8"/>
    <mergeCell ref="H9:H11"/>
    <mergeCell ref="J9:J11"/>
    <mergeCell ref="K9:K11"/>
    <mergeCell ref="L9:L11"/>
    <mergeCell ref="M9:M11"/>
    <mergeCell ref="U10:U11"/>
    <mergeCell ref="V6:V8"/>
    <mergeCell ref="W6:W8"/>
    <mergeCell ref="X6:X8"/>
    <mergeCell ref="Y6:Y8"/>
    <mergeCell ref="Z6:Z8"/>
    <mergeCell ref="V10:V11"/>
    <mergeCell ref="W10:W11"/>
    <mergeCell ref="X10:X11"/>
    <mergeCell ref="T10:T11"/>
    <mergeCell ref="Q18:AA18"/>
  </mergeCells>
  <phoneticPr fontId="4" type="noConversion"/>
  <printOptions horizontalCentered="1"/>
  <pageMargins left="0.31496062992125984" right="0.27559055118110237" top="0.59055118110236227" bottom="0.39370078740157483" header="0.39370078740157483" footer="0"/>
  <pageSetup paperSize="9" scale="54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4"/>
  <sheetViews>
    <sheetView showGridLines="0" view="pageBreakPreview" topLeftCell="A4" zoomScaleNormal="75" zoomScaleSheetLayoutView="100" workbookViewId="0">
      <selection activeCell="C24" sqref="C24"/>
    </sheetView>
  </sheetViews>
  <sheetFormatPr defaultRowHeight="15"/>
  <cols>
    <col min="1" max="2" width="13" style="161" customWidth="1"/>
    <col min="3" max="3" width="14.625" style="161" customWidth="1"/>
    <col min="4" max="4" width="11.75" style="589" customWidth="1"/>
    <col min="5" max="5" width="11" style="589" customWidth="1"/>
    <col min="6" max="6" width="15.375" style="589" customWidth="1"/>
    <col min="7" max="7" width="16.125" style="589" bestFit="1" customWidth="1"/>
    <col min="8" max="9" width="14.625" style="161" customWidth="1"/>
    <col min="10" max="10" width="9.5" style="161" bestFit="1" customWidth="1"/>
    <col min="11" max="11" width="5.5" style="161" bestFit="1" customWidth="1"/>
    <col min="12" max="12" width="7.875" style="161" customWidth="1"/>
    <col min="13" max="13" width="14.625" style="161" customWidth="1"/>
    <col min="14" max="14" width="20.875" style="161" customWidth="1"/>
    <col min="15" max="16384" width="9" style="150"/>
  </cols>
  <sheetData>
    <row r="1" spans="1:14" s="117" customFormat="1" ht="35.1" customHeight="1">
      <c r="A1" s="115"/>
      <c r="B1" s="115"/>
      <c r="C1" s="116"/>
      <c r="D1" s="562"/>
      <c r="E1" s="562"/>
      <c r="F1" s="562"/>
      <c r="G1" s="562"/>
      <c r="H1" s="116"/>
      <c r="I1" s="116"/>
      <c r="J1" s="116"/>
      <c r="K1" s="116"/>
      <c r="L1" s="116"/>
      <c r="M1" s="116"/>
      <c r="N1" s="116"/>
    </row>
    <row r="2" spans="1:14" s="563" customFormat="1" ht="20.25" customHeight="1">
      <c r="A2" s="1221" t="s">
        <v>457</v>
      </c>
      <c r="B2" s="1221"/>
      <c r="C2" s="1221"/>
      <c r="D2" s="1221"/>
      <c r="E2" s="1222" t="s">
        <v>458</v>
      </c>
      <c r="F2" s="1222"/>
      <c r="G2" s="1222"/>
      <c r="H2" s="1222"/>
      <c r="I2" s="1222"/>
      <c r="J2" s="1222"/>
      <c r="K2" s="1222"/>
      <c r="L2" s="1222"/>
      <c r="M2" s="1222"/>
      <c r="N2" s="1222"/>
    </row>
    <row r="3" spans="1:14" s="567" customFormat="1" ht="15" customHeight="1">
      <c r="A3" s="564"/>
      <c r="B3" s="564"/>
      <c r="C3" s="565"/>
      <c r="D3" s="566"/>
      <c r="E3" s="566"/>
      <c r="F3" s="566"/>
      <c r="G3" s="566"/>
      <c r="H3" s="565"/>
      <c r="I3" s="565"/>
      <c r="J3" s="565"/>
      <c r="K3" s="565"/>
      <c r="L3" s="565"/>
      <c r="M3" s="565"/>
      <c r="N3" s="565"/>
    </row>
    <row r="4" spans="1:14" s="119" customFormat="1" ht="15" customHeight="1" thickBot="1">
      <c r="A4" s="119" t="s">
        <v>459</v>
      </c>
      <c r="D4" s="72"/>
      <c r="E4" s="1223" t="s">
        <v>460</v>
      </c>
      <c r="F4" s="1223"/>
      <c r="G4" s="1223"/>
      <c r="H4" s="1223"/>
      <c r="I4" s="1223"/>
      <c r="J4" s="568"/>
      <c r="K4" s="568"/>
      <c r="L4" s="568"/>
      <c r="M4" s="1020" t="s">
        <v>461</v>
      </c>
      <c r="N4" s="1020"/>
    </row>
    <row r="5" spans="1:14" s="119" customFormat="1" ht="23.25" customHeight="1">
      <c r="A5" s="1224" t="s">
        <v>462</v>
      </c>
      <c r="B5" s="569" t="s">
        <v>430</v>
      </c>
      <c r="C5" s="569" t="s">
        <v>463</v>
      </c>
      <c r="D5" s="1227" t="s">
        <v>464</v>
      </c>
      <c r="E5" s="1227"/>
      <c r="F5" s="1228"/>
      <c r="G5" s="1027" t="s">
        <v>465</v>
      </c>
      <c r="H5" s="1027" t="s">
        <v>466</v>
      </c>
      <c r="I5" s="1027" t="s">
        <v>467</v>
      </c>
      <c r="J5" s="531" t="s">
        <v>468</v>
      </c>
      <c r="K5" s="531"/>
      <c r="L5" s="531"/>
      <c r="M5" s="162" t="s">
        <v>469</v>
      </c>
      <c r="N5" s="1029" t="s">
        <v>470</v>
      </c>
    </row>
    <row r="6" spans="1:14" s="119" customFormat="1" ht="6.75" customHeight="1">
      <c r="A6" s="1225"/>
      <c r="B6" s="165"/>
      <c r="C6" s="165"/>
      <c r="D6" s="1229"/>
      <c r="E6" s="1229"/>
      <c r="F6" s="1230"/>
      <c r="G6" s="1036"/>
      <c r="H6" s="1036"/>
      <c r="I6" s="1036"/>
      <c r="J6" s="570"/>
      <c r="K6" s="571"/>
      <c r="L6" s="572"/>
      <c r="M6" s="166"/>
      <c r="N6" s="998"/>
    </row>
    <row r="7" spans="1:14" s="119" customFormat="1" ht="24" customHeight="1">
      <c r="A7" s="1225"/>
      <c r="B7" s="1028" t="s">
        <v>471</v>
      </c>
      <c r="C7" s="166"/>
      <c r="D7" s="132" t="s">
        <v>472</v>
      </c>
      <c r="E7" s="573" t="s">
        <v>473</v>
      </c>
      <c r="F7" s="1216" t="s">
        <v>474</v>
      </c>
      <c r="G7" s="1036" t="s">
        <v>475</v>
      </c>
      <c r="H7" s="166" t="s">
        <v>476</v>
      </c>
      <c r="I7" s="166" t="s">
        <v>477</v>
      </c>
      <c r="J7" s="1217" t="s">
        <v>478</v>
      </c>
      <c r="K7" s="1219" t="s">
        <v>479</v>
      </c>
      <c r="L7" s="1219" t="s">
        <v>480</v>
      </c>
      <c r="M7" s="1036" t="s">
        <v>448</v>
      </c>
      <c r="N7" s="998"/>
    </row>
    <row r="8" spans="1:14" s="119" customFormat="1" ht="25.5" customHeight="1">
      <c r="A8" s="1226"/>
      <c r="B8" s="1037"/>
      <c r="C8" s="574" t="s">
        <v>443</v>
      </c>
      <c r="D8" s="574" t="s">
        <v>481</v>
      </c>
      <c r="E8" s="575" t="s">
        <v>482</v>
      </c>
      <c r="F8" s="1037"/>
      <c r="G8" s="1037"/>
      <c r="H8" s="574" t="s">
        <v>483</v>
      </c>
      <c r="I8" s="574" t="s">
        <v>484</v>
      </c>
      <c r="J8" s="1218"/>
      <c r="K8" s="1220"/>
      <c r="L8" s="1220"/>
      <c r="M8" s="1037"/>
      <c r="N8" s="999"/>
    </row>
    <row r="9" spans="1:14" s="141" customFormat="1" ht="30" customHeight="1">
      <c r="A9" s="576">
        <v>2012</v>
      </c>
      <c r="B9" s="577">
        <v>2</v>
      </c>
      <c r="C9" s="578">
        <v>718</v>
      </c>
      <c r="D9" s="88">
        <v>152079</v>
      </c>
      <c r="E9" s="88">
        <v>885</v>
      </c>
      <c r="F9" s="88">
        <v>45</v>
      </c>
      <c r="G9" s="578">
        <v>263012</v>
      </c>
      <c r="H9" s="578">
        <v>322357</v>
      </c>
      <c r="I9" s="578">
        <v>144361</v>
      </c>
      <c r="J9" s="578">
        <v>10</v>
      </c>
      <c r="K9" s="578" t="s">
        <v>38</v>
      </c>
      <c r="L9" s="578" t="s">
        <v>38</v>
      </c>
      <c r="M9" s="578">
        <v>540461</v>
      </c>
      <c r="N9" s="142">
        <v>2012</v>
      </c>
    </row>
    <row r="10" spans="1:14" s="141" customFormat="1" ht="30" customHeight="1">
      <c r="A10" s="576">
        <v>2013</v>
      </c>
      <c r="B10" s="579">
        <v>2</v>
      </c>
      <c r="C10" s="578">
        <v>765</v>
      </c>
      <c r="D10" s="578">
        <v>163708</v>
      </c>
      <c r="E10" s="578">
        <v>885</v>
      </c>
      <c r="F10" s="578">
        <v>45</v>
      </c>
      <c r="G10" s="578">
        <v>267497</v>
      </c>
      <c r="H10" s="578">
        <v>323099</v>
      </c>
      <c r="I10" s="578">
        <v>138051</v>
      </c>
      <c r="J10" s="578">
        <v>10</v>
      </c>
      <c r="K10" s="578" t="s">
        <v>38</v>
      </c>
      <c r="L10" s="578" t="s">
        <v>38</v>
      </c>
      <c r="M10" s="578">
        <v>502318</v>
      </c>
      <c r="N10" s="142">
        <v>2013</v>
      </c>
    </row>
    <row r="11" spans="1:14" s="141" customFormat="1" ht="30" customHeight="1">
      <c r="A11" s="576">
        <v>2014</v>
      </c>
      <c r="B11" s="579">
        <v>2</v>
      </c>
      <c r="C11" s="578">
        <v>765</v>
      </c>
      <c r="D11" s="578">
        <v>161680</v>
      </c>
      <c r="E11" s="578">
        <v>885</v>
      </c>
      <c r="F11" s="578">
        <v>48</v>
      </c>
      <c r="G11" s="578">
        <v>274967</v>
      </c>
      <c r="H11" s="578">
        <v>243742</v>
      </c>
      <c r="I11" s="578">
        <v>135135</v>
      </c>
      <c r="J11" s="578">
        <v>6</v>
      </c>
      <c r="K11" s="578">
        <v>3</v>
      </c>
      <c r="L11" s="578">
        <v>3</v>
      </c>
      <c r="M11" s="578">
        <v>547686</v>
      </c>
      <c r="N11" s="142">
        <v>2014</v>
      </c>
    </row>
    <row r="12" spans="1:14" s="141" customFormat="1" ht="30" customHeight="1">
      <c r="A12" s="576">
        <v>2015</v>
      </c>
      <c r="B12" s="579">
        <v>2</v>
      </c>
      <c r="C12" s="578">
        <v>701</v>
      </c>
      <c r="D12" s="578">
        <v>172417</v>
      </c>
      <c r="E12" s="578">
        <v>2550</v>
      </c>
      <c r="F12" s="578">
        <v>51</v>
      </c>
      <c r="G12" s="578">
        <v>281975</v>
      </c>
      <c r="H12" s="578">
        <v>168814</v>
      </c>
      <c r="I12" s="578">
        <v>134704</v>
      </c>
      <c r="J12" s="578">
        <v>8</v>
      </c>
      <c r="K12" s="578">
        <v>3</v>
      </c>
      <c r="L12" s="578">
        <v>5</v>
      </c>
      <c r="M12" s="578">
        <v>599118</v>
      </c>
      <c r="N12" s="142">
        <v>2105</v>
      </c>
    </row>
    <row r="13" spans="1:14" s="141" customFormat="1" ht="30" customHeight="1">
      <c r="A13" s="576">
        <v>2016</v>
      </c>
      <c r="B13" s="579">
        <v>2</v>
      </c>
      <c r="C13" s="578">
        <v>701</v>
      </c>
      <c r="D13" s="578">
        <v>180699</v>
      </c>
      <c r="E13" s="578">
        <v>2723</v>
      </c>
      <c r="F13" s="578">
        <v>33</v>
      </c>
      <c r="G13" s="578">
        <v>269685</v>
      </c>
      <c r="H13" s="578">
        <v>231553</v>
      </c>
      <c r="I13" s="578">
        <v>122971</v>
      </c>
      <c r="J13" s="578">
        <v>11</v>
      </c>
      <c r="K13" s="578">
        <v>4</v>
      </c>
      <c r="L13" s="578">
        <v>7</v>
      </c>
      <c r="M13" s="578">
        <v>575405</v>
      </c>
      <c r="N13" s="142">
        <v>2016</v>
      </c>
    </row>
    <row r="14" spans="1:14" s="582" customFormat="1" ht="30" customHeight="1">
      <c r="A14" s="580">
        <v>2017</v>
      </c>
      <c r="B14" s="581">
        <f>SUM(B15:B16)</f>
        <v>2</v>
      </c>
      <c r="C14" s="581">
        <f>SUM(C15:C16)</f>
        <v>668</v>
      </c>
      <c r="D14" s="581">
        <f>SUM(D15:D16)</f>
        <v>180048</v>
      </c>
      <c r="E14" s="581">
        <f>SUM(E15:E16)</f>
        <v>2944</v>
      </c>
      <c r="F14" s="581">
        <f t="shared" ref="F14:M14" si="0">SUM(F15:F16)</f>
        <v>48</v>
      </c>
      <c r="G14" s="581">
        <f t="shared" si="0"/>
        <v>234355</v>
      </c>
      <c r="H14" s="581">
        <f t="shared" si="0"/>
        <v>260994</v>
      </c>
      <c r="I14" s="581">
        <f t="shared" si="0"/>
        <v>136278</v>
      </c>
      <c r="J14" s="581">
        <f>SUM(J15:J16)</f>
        <v>10</v>
      </c>
      <c r="K14" s="581">
        <f>SUM(K15:K16)</f>
        <v>4</v>
      </c>
      <c r="L14" s="581">
        <f t="shared" si="0"/>
        <v>6</v>
      </c>
      <c r="M14" s="581">
        <f t="shared" si="0"/>
        <v>554109</v>
      </c>
      <c r="N14" s="146">
        <v>2017</v>
      </c>
    </row>
    <row r="15" spans="1:14" s="151" customFormat="1" ht="30" customHeight="1">
      <c r="A15" s="927" t="s">
        <v>485</v>
      </c>
      <c r="B15" s="928">
        <v>1</v>
      </c>
      <c r="C15" s="928">
        <v>536</v>
      </c>
      <c r="D15" s="929">
        <v>86644</v>
      </c>
      <c r="E15" s="929">
        <v>2944</v>
      </c>
      <c r="F15" s="929">
        <v>32</v>
      </c>
      <c r="G15" s="928">
        <v>195536</v>
      </c>
      <c r="H15" s="928">
        <v>180349</v>
      </c>
      <c r="I15" s="928">
        <v>105620</v>
      </c>
      <c r="J15" s="928">
        <v>7</v>
      </c>
      <c r="K15" s="928">
        <v>3</v>
      </c>
      <c r="L15" s="928">
        <v>4</v>
      </c>
      <c r="M15" s="928">
        <v>273654</v>
      </c>
      <c r="N15" s="930" t="s">
        <v>486</v>
      </c>
    </row>
    <row r="16" spans="1:14" s="151" customFormat="1" ht="30" customHeight="1" thickBot="1">
      <c r="A16" s="106" t="s">
        <v>487</v>
      </c>
      <c r="B16" s="583">
        <v>1</v>
      </c>
      <c r="C16" s="583">
        <v>132</v>
      </c>
      <c r="D16" s="107">
        <v>93404</v>
      </c>
      <c r="E16" s="189">
        <v>0</v>
      </c>
      <c r="F16" s="107">
        <v>16</v>
      </c>
      <c r="G16" s="107">
        <v>38819</v>
      </c>
      <c r="H16" s="107">
        <v>80645</v>
      </c>
      <c r="I16" s="107">
        <v>30658</v>
      </c>
      <c r="J16" s="583">
        <v>3</v>
      </c>
      <c r="K16" s="583">
        <v>1</v>
      </c>
      <c r="L16" s="583">
        <v>2</v>
      </c>
      <c r="M16" s="107">
        <v>280455</v>
      </c>
      <c r="N16" s="584" t="s">
        <v>488</v>
      </c>
    </row>
    <row r="17" spans="1:14" s="587" customFormat="1" ht="30" customHeight="1">
      <c r="A17" s="202" t="s">
        <v>489</v>
      </c>
      <c r="B17" s="585"/>
      <c r="C17" s="585"/>
      <c r="D17" s="586"/>
      <c r="E17" s="586"/>
      <c r="F17" s="586"/>
      <c r="G17" s="586"/>
      <c r="H17" s="586"/>
      <c r="I17" s="586"/>
      <c r="J17" s="585"/>
      <c r="K17" s="585"/>
      <c r="L17" s="585"/>
      <c r="M17" s="586"/>
      <c r="N17" s="184"/>
    </row>
    <row r="18" spans="1:14" s="119" customFormat="1" ht="24.75" customHeight="1">
      <c r="A18" s="1213" t="s">
        <v>490</v>
      </c>
      <c r="B18" s="1213"/>
      <c r="C18" s="1031"/>
      <c r="D18" s="1031"/>
      <c r="E18" s="1214" t="s">
        <v>491</v>
      </c>
      <c r="F18" s="1214"/>
      <c r="G18" s="1214"/>
      <c r="H18" s="1215"/>
      <c r="I18" s="1215"/>
      <c r="J18" s="1215"/>
      <c r="K18" s="1215"/>
      <c r="L18" s="1215"/>
      <c r="M18" s="1215"/>
      <c r="N18" s="1215"/>
    </row>
    <row r="19" spans="1:14" s="119" customFormat="1" ht="13.5">
      <c r="A19" s="588"/>
      <c r="B19" s="588"/>
      <c r="C19" s="588"/>
      <c r="D19" s="214"/>
      <c r="E19" s="214"/>
      <c r="F19" s="214"/>
      <c r="G19" s="214"/>
      <c r="H19" s="588"/>
      <c r="I19" s="588"/>
      <c r="J19" s="588"/>
      <c r="K19" s="588"/>
      <c r="L19" s="588"/>
      <c r="M19" s="588"/>
      <c r="N19" s="588"/>
    </row>
    <row r="20" spans="1:14" s="119" customFormat="1" ht="13.5">
      <c r="A20" s="588"/>
      <c r="B20" s="588"/>
      <c r="C20" s="588"/>
      <c r="D20" s="214"/>
      <c r="E20" s="214"/>
      <c r="F20" s="214"/>
      <c r="G20" s="214"/>
      <c r="H20" s="588"/>
      <c r="I20" s="588"/>
      <c r="J20" s="588"/>
      <c r="K20" s="588"/>
      <c r="L20" s="588"/>
      <c r="M20" s="588"/>
      <c r="N20" s="588"/>
    </row>
    <row r="21" spans="1:14" s="119" customFormat="1" ht="13.5">
      <c r="A21" s="588"/>
      <c r="B21" s="588"/>
      <c r="C21" s="588"/>
      <c r="D21" s="214"/>
      <c r="E21" s="214"/>
      <c r="F21" s="214"/>
      <c r="G21" s="214"/>
      <c r="H21" s="588"/>
      <c r="I21" s="588"/>
      <c r="J21" s="588"/>
      <c r="K21" s="588"/>
      <c r="L21" s="588"/>
      <c r="M21" s="588"/>
      <c r="N21" s="588"/>
    </row>
    <row r="22" spans="1:14" s="119" customFormat="1" ht="13.5">
      <c r="A22" s="588"/>
      <c r="B22" s="588"/>
      <c r="C22" s="588"/>
      <c r="D22" s="214"/>
      <c r="E22" s="214"/>
      <c r="F22" s="214"/>
      <c r="G22" s="214"/>
      <c r="H22" s="588"/>
      <c r="I22" s="588"/>
      <c r="J22" s="588"/>
      <c r="K22" s="588"/>
      <c r="L22" s="588"/>
      <c r="M22" s="588"/>
      <c r="N22" s="588"/>
    </row>
    <row r="23" spans="1:14" s="119" customFormat="1" ht="13.5">
      <c r="A23" s="588"/>
      <c r="B23" s="588"/>
      <c r="C23" s="588"/>
      <c r="D23" s="214"/>
      <c r="E23" s="214"/>
      <c r="F23" s="214"/>
      <c r="G23" s="214"/>
      <c r="H23" s="588"/>
      <c r="I23" s="588"/>
      <c r="J23" s="588"/>
      <c r="K23" s="588"/>
      <c r="L23" s="588"/>
      <c r="M23" s="588"/>
      <c r="N23" s="588"/>
    </row>
    <row r="24" spans="1:14" s="119" customFormat="1" ht="13.5">
      <c r="A24" s="588"/>
      <c r="B24" s="588"/>
      <c r="C24" s="588"/>
      <c r="D24" s="214"/>
      <c r="E24" s="214"/>
      <c r="F24" s="214"/>
      <c r="G24" s="214"/>
      <c r="H24" s="588"/>
      <c r="I24" s="588"/>
      <c r="J24" s="588"/>
      <c r="K24" s="588"/>
      <c r="L24" s="588"/>
      <c r="M24" s="588"/>
      <c r="N24" s="588"/>
    </row>
    <row r="25" spans="1:14" s="119" customFormat="1" ht="13.5">
      <c r="A25" s="588"/>
      <c r="B25" s="588"/>
      <c r="C25" s="588"/>
      <c r="D25" s="214"/>
      <c r="E25" s="214"/>
      <c r="F25" s="214"/>
      <c r="G25" s="214"/>
      <c r="H25" s="588"/>
      <c r="I25" s="588"/>
      <c r="J25" s="588"/>
      <c r="K25" s="588"/>
      <c r="L25" s="588"/>
      <c r="M25" s="588"/>
      <c r="N25" s="588"/>
    </row>
    <row r="26" spans="1:14" s="119" customFormat="1" ht="13.5">
      <c r="A26" s="588"/>
      <c r="B26" s="588"/>
      <c r="C26" s="588"/>
      <c r="D26" s="214"/>
      <c r="E26" s="214"/>
      <c r="F26" s="214"/>
      <c r="G26" s="214"/>
      <c r="H26" s="588"/>
      <c r="I26" s="588"/>
      <c r="J26" s="588"/>
      <c r="K26" s="588"/>
      <c r="L26" s="588"/>
      <c r="M26" s="588"/>
      <c r="N26" s="588"/>
    </row>
    <row r="27" spans="1:14" s="119" customFormat="1" ht="13.5">
      <c r="A27" s="588"/>
      <c r="B27" s="588"/>
      <c r="C27" s="588"/>
      <c r="D27" s="214"/>
      <c r="E27" s="214"/>
      <c r="F27" s="214"/>
      <c r="G27" s="214"/>
      <c r="H27" s="588"/>
      <c r="I27" s="588"/>
      <c r="J27" s="588"/>
      <c r="K27" s="588"/>
      <c r="L27" s="588"/>
      <c r="M27" s="588"/>
      <c r="N27" s="588"/>
    </row>
    <row r="28" spans="1:14" s="119" customFormat="1" ht="13.5">
      <c r="A28" s="588"/>
      <c r="B28" s="588"/>
      <c r="C28" s="588"/>
      <c r="D28" s="214"/>
      <c r="E28" s="214"/>
      <c r="F28" s="214"/>
      <c r="G28" s="214"/>
      <c r="H28" s="588"/>
      <c r="I28" s="588"/>
      <c r="J28" s="588"/>
      <c r="K28" s="588"/>
      <c r="L28" s="588"/>
      <c r="M28" s="588"/>
      <c r="N28" s="588"/>
    </row>
    <row r="29" spans="1:14" s="119" customFormat="1" ht="13.5">
      <c r="A29" s="588"/>
      <c r="B29" s="588"/>
      <c r="C29" s="588"/>
      <c r="D29" s="214"/>
      <c r="E29" s="214"/>
      <c r="F29" s="214"/>
      <c r="G29" s="214"/>
      <c r="H29" s="588"/>
      <c r="I29" s="588"/>
      <c r="J29" s="588"/>
      <c r="K29" s="588"/>
      <c r="L29" s="588"/>
      <c r="M29" s="588"/>
      <c r="N29" s="588"/>
    </row>
    <row r="30" spans="1:14" s="119" customFormat="1" ht="13.5">
      <c r="A30" s="588"/>
      <c r="B30" s="588"/>
      <c r="C30" s="588"/>
      <c r="D30" s="214"/>
      <c r="E30" s="214"/>
      <c r="F30" s="214"/>
      <c r="G30" s="214"/>
      <c r="H30" s="588"/>
      <c r="I30" s="588"/>
      <c r="J30" s="588"/>
      <c r="K30" s="588"/>
      <c r="L30" s="588"/>
      <c r="M30" s="588"/>
      <c r="N30" s="588"/>
    </row>
    <row r="31" spans="1:14" s="119" customFormat="1" ht="13.5">
      <c r="A31" s="588"/>
      <c r="B31" s="588"/>
      <c r="C31" s="588"/>
      <c r="D31" s="214"/>
      <c r="E31" s="214"/>
      <c r="F31" s="214"/>
      <c r="G31" s="214"/>
      <c r="H31" s="588"/>
      <c r="I31" s="588"/>
      <c r="J31" s="588"/>
      <c r="K31" s="588"/>
      <c r="L31" s="588"/>
      <c r="M31" s="588"/>
      <c r="N31" s="588"/>
    </row>
    <row r="32" spans="1:14" s="119" customFormat="1" ht="13.5">
      <c r="A32" s="588"/>
      <c r="B32" s="588"/>
      <c r="C32" s="588"/>
      <c r="D32" s="214"/>
      <c r="E32" s="214"/>
      <c r="F32" s="214"/>
      <c r="G32" s="214"/>
      <c r="H32" s="588"/>
      <c r="I32" s="588"/>
      <c r="J32" s="588"/>
      <c r="K32" s="588"/>
      <c r="L32" s="588"/>
      <c r="M32" s="588"/>
      <c r="N32" s="588"/>
    </row>
    <row r="33" spans="1:14" s="119" customFormat="1" ht="13.5">
      <c r="A33" s="588"/>
      <c r="B33" s="588"/>
      <c r="C33" s="588"/>
      <c r="D33" s="214"/>
      <c r="E33" s="214"/>
      <c r="F33" s="214"/>
      <c r="G33" s="214"/>
      <c r="H33" s="588"/>
      <c r="I33" s="588"/>
      <c r="J33" s="588"/>
      <c r="K33" s="588"/>
      <c r="L33" s="588"/>
      <c r="M33" s="588"/>
      <c r="N33" s="588"/>
    </row>
    <row r="34" spans="1:14" s="119" customFormat="1" ht="13.5">
      <c r="A34" s="588"/>
      <c r="B34" s="588"/>
      <c r="C34" s="588"/>
      <c r="D34" s="214"/>
      <c r="E34" s="214"/>
      <c r="F34" s="214"/>
      <c r="G34" s="214"/>
      <c r="H34" s="588"/>
      <c r="I34" s="588"/>
      <c r="J34" s="588"/>
      <c r="K34" s="588"/>
      <c r="L34" s="588"/>
      <c r="M34" s="588"/>
      <c r="N34" s="588"/>
    </row>
    <row r="35" spans="1:14" s="119" customFormat="1" ht="13.5">
      <c r="A35" s="588"/>
      <c r="B35" s="588"/>
      <c r="C35" s="588"/>
      <c r="D35" s="214"/>
      <c r="E35" s="214"/>
      <c r="F35" s="214"/>
      <c r="G35" s="214"/>
      <c r="H35" s="588"/>
      <c r="I35" s="588"/>
      <c r="J35" s="588"/>
      <c r="K35" s="588"/>
      <c r="L35" s="588"/>
      <c r="M35" s="588"/>
      <c r="N35" s="588"/>
    </row>
    <row r="36" spans="1:14" s="119" customFormat="1" ht="13.5">
      <c r="A36" s="588"/>
      <c r="B36" s="588"/>
      <c r="C36" s="588"/>
      <c r="D36" s="214"/>
      <c r="E36" s="214"/>
      <c r="F36" s="214"/>
      <c r="G36" s="214"/>
      <c r="H36" s="588"/>
      <c r="I36" s="588"/>
      <c r="J36" s="588"/>
      <c r="K36" s="588"/>
      <c r="L36" s="588"/>
      <c r="M36" s="588"/>
      <c r="N36" s="588"/>
    </row>
    <row r="37" spans="1:14" s="119" customFormat="1" ht="13.5">
      <c r="A37" s="588"/>
      <c r="B37" s="588"/>
      <c r="C37" s="588"/>
      <c r="D37" s="214"/>
      <c r="E37" s="214"/>
      <c r="F37" s="214"/>
      <c r="G37" s="214"/>
      <c r="H37" s="588"/>
      <c r="I37" s="588"/>
      <c r="J37" s="588"/>
      <c r="K37" s="588"/>
      <c r="L37" s="588"/>
      <c r="M37" s="588"/>
      <c r="N37" s="588"/>
    </row>
    <row r="38" spans="1:14" s="119" customFormat="1" ht="13.5">
      <c r="A38" s="588"/>
      <c r="B38" s="588"/>
      <c r="C38" s="588"/>
      <c r="D38" s="214"/>
      <c r="E38" s="214"/>
      <c r="F38" s="214"/>
      <c r="G38" s="214"/>
      <c r="H38" s="588"/>
      <c r="I38" s="588"/>
      <c r="J38" s="588"/>
      <c r="K38" s="588"/>
      <c r="L38" s="588"/>
      <c r="M38" s="588"/>
      <c r="N38" s="588"/>
    </row>
    <row r="39" spans="1:14" s="119" customFormat="1" ht="13.5">
      <c r="A39" s="588"/>
      <c r="B39" s="588"/>
      <c r="C39" s="588"/>
      <c r="D39" s="214"/>
      <c r="E39" s="214"/>
      <c r="F39" s="214"/>
      <c r="G39" s="214"/>
      <c r="H39" s="588"/>
      <c r="I39" s="588"/>
      <c r="J39" s="588"/>
      <c r="K39" s="588"/>
      <c r="L39" s="588"/>
      <c r="M39" s="588"/>
      <c r="N39" s="588"/>
    </row>
    <row r="40" spans="1:14" s="119" customFormat="1" ht="13.5">
      <c r="A40" s="588"/>
      <c r="B40" s="588"/>
      <c r="C40" s="588"/>
      <c r="D40" s="214"/>
      <c r="E40" s="214"/>
      <c r="F40" s="214"/>
      <c r="G40" s="214"/>
      <c r="H40" s="588"/>
      <c r="I40" s="588"/>
      <c r="J40" s="588"/>
      <c r="K40" s="588"/>
      <c r="L40" s="588"/>
      <c r="M40" s="588"/>
      <c r="N40" s="588"/>
    </row>
    <row r="41" spans="1:14" s="119" customFormat="1" ht="13.5">
      <c r="A41" s="588"/>
      <c r="B41" s="588"/>
      <c r="C41" s="588"/>
      <c r="D41" s="214"/>
      <c r="E41" s="214"/>
      <c r="F41" s="214"/>
      <c r="G41" s="214"/>
      <c r="H41" s="588"/>
      <c r="I41" s="588"/>
      <c r="J41" s="588"/>
      <c r="K41" s="588"/>
      <c r="L41" s="588"/>
      <c r="M41" s="588"/>
      <c r="N41" s="588"/>
    </row>
    <row r="42" spans="1:14" s="119" customFormat="1" ht="13.5">
      <c r="A42" s="588"/>
      <c r="B42" s="588"/>
      <c r="C42" s="588"/>
      <c r="D42" s="214"/>
      <c r="E42" s="214"/>
      <c r="F42" s="214"/>
      <c r="G42" s="214"/>
      <c r="H42" s="588"/>
      <c r="I42" s="588"/>
      <c r="J42" s="588"/>
      <c r="K42" s="588"/>
      <c r="L42" s="588"/>
      <c r="M42" s="588"/>
      <c r="N42" s="588"/>
    </row>
    <row r="43" spans="1:14" s="119" customFormat="1" ht="13.5">
      <c r="A43" s="588"/>
      <c r="B43" s="588"/>
      <c r="C43" s="588"/>
      <c r="D43" s="214"/>
      <c r="E43" s="214"/>
      <c r="F43" s="214"/>
      <c r="G43" s="214"/>
      <c r="H43" s="588"/>
      <c r="I43" s="588"/>
      <c r="J43" s="588"/>
      <c r="K43" s="588"/>
      <c r="L43" s="588"/>
      <c r="M43" s="588"/>
      <c r="N43" s="588"/>
    </row>
    <row r="44" spans="1:14" s="119" customFormat="1" ht="13.5">
      <c r="A44" s="588"/>
      <c r="B44" s="588"/>
      <c r="C44" s="588"/>
      <c r="D44" s="214"/>
      <c r="E44" s="214"/>
      <c r="F44" s="214"/>
      <c r="G44" s="214"/>
      <c r="H44" s="588"/>
      <c r="I44" s="588"/>
      <c r="J44" s="588"/>
      <c r="K44" s="588"/>
      <c r="L44" s="588"/>
      <c r="M44" s="588"/>
      <c r="N44" s="588"/>
    </row>
    <row r="45" spans="1:14" s="119" customFormat="1" ht="13.5">
      <c r="A45" s="588"/>
      <c r="B45" s="588"/>
      <c r="C45" s="588"/>
      <c r="D45" s="214"/>
      <c r="E45" s="214"/>
      <c r="F45" s="214"/>
      <c r="G45" s="214"/>
      <c r="H45" s="588"/>
      <c r="I45" s="588"/>
      <c r="J45" s="588"/>
      <c r="K45" s="588"/>
      <c r="L45" s="588"/>
      <c r="M45" s="588"/>
      <c r="N45" s="588"/>
    </row>
    <row r="46" spans="1:14" s="119" customFormat="1" ht="13.5">
      <c r="A46" s="588"/>
      <c r="B46" s="588"/>
      <c r="C46" s="588"/>
      <c r="D46" s="214"/>
      <c r="E46" s="214"/>
      <c r="F46" s="214"/>
      <c r="G46" s="214"/>
      <c r="H46" s="588"/>
      <c r="I46" s="588"/>
      <c r="J46" s="588"/>
      <c r="K46" s="588"/>
      <c r="L46" s="588"/>
      <c r="M46" s="588"/>
      <c r="N46" s="588"/>
    </row>
    <row r="47" spans="1:14" s="119" customFormat="1" ht="13.5">
      <c r="A47" s="588"/>
      <c r="B47" s="588"/>
      <c r="C47" s="588"/>
      <c r="D47" s="214"/>
      <c r="E47" s="214"/>
      <c r="F47" s="214"/>
      <c r="G47" s="214"/>
      <c r="H47" s="588"/>
      <c r="I47" s="588"/>
      <c r="J47" s="588"/>
      <c r="K47" s="588"/>
      <c r="L47" s="588"/>
      <c r="M47" s="588"/>
      <c r="N47" s="588"/>
    </row>
    <row r="48" spans="1:14" s="119" customFormat="1" ht="13.5">
      <c r="A48" s="588"/>
      <c r="B48" s="588"/>
      <c r="C48" s="588"/>
      <c r="D48" s="214"/>
      <c r="E48" s="214"/>
      <c r="F48" s="214"/>
      <c r="G48" s="214"/>
      <c r="H48" s="588"/>
      <c r="I48" s="588"/>
      <c r="J48" s="588"/>
      <c r="K48" s="588"/>
      <c r="L48" s="588"/>
      <c r="M48" s="588"/>
      <c r="N48" s="588"/>
    </row>
    <row r="49" spans="1:14" s="119" customFormat="1" ht="13.5">
      <c r="A49" s="588"/>
      <c r="B49" s="588"/>
      <c r="C49" s="588"/>
      <c r="D49" s="214"/>
      <c r="E49" s="214"/>
      <c r="F49" s="214"/>
      <c r="G49" s="214"/>
      <c r="H49" s="588"/>
      <c r="I49" s="588"/>
      <c r="J49" s="588"/>
      <c r="K49" s="588"/>
      <c r="L49" s="588"/>
      <c r="M49" s="588"/>
      <c r="N49" s="588"/>
    </row>
    <row r="50" spans="1:14" s="119" customFormat="1" ht="13.5">
      <c r="A50" s="588"/>
      <c r="B50" s="588"/>
      <c r="C50" s="588"/>
      <c r="D50" s="214"/>
      <c r="E50" s="214"/>
      <c r="F50" s="214"/>
      <c r="G50" s="214"/>
      <c r="H50" s="588"/>
      <c r="I50" s="588"/>
      <c r="J50" s="588"/>
      <c r="K50" s="588"/>
      <c r="L50" s="588"/>
      <c r="M50" s="588"/>
      <c r="N50" s="588"/>
    </row>
    <row r="51" spans="1:14" s="119" customFormat="1" ht="13.5">
      <c r="A51" s="588"/>
      <c r="B51" s="588"/>
      <c r="C51" s="588"/>
      <c r="D51" s="214"/>
      <c r="E51" s="214"/>
      <c r="F51" s="214"/>
      <c r="G51" s="214"/>
      <c r="H51" s="588"/>
      <c r="I51" s="588"/>
      <c r="J51" s="588"/>
      <c r="K51" s="588"/>
      <c r="L51" s="588"/>
      <c r="M51" s="588"/>
      <c r="N51" s="588"/>
    </row>
    <row r="52" spans="1:14" s="119" customFormat="1" ht="13.5">
      <c r="A52" s="588"/>
      <c r="B52" s="588"/>
      <c r="C52" s="588"/>
      <c r="D52" s="214"/>
      <c r="E52" s="214"/>
      <c r="F52" s="214"/>
      <c r="G52" s="214"/>
      <c r="H52" s="588"/>
      <c r="I52" s="588"/>
      <c r="J52" s="588"/>
      <c r="K52" s="588"/>
      <c r="L52" s="588"/>
      <c r="M52" s="588"/>
      <c r="N52" s="588"/>
    </row>
    <row r="53" spans="1:14" s="119" customFormat="1" ht="13.5">
      <c r="A53" s="588"/>
      <c r="B53" s="588"/>
      <c r="C53" s="588"/>
      <c r="D53" s="214"/>
      <c r="E53" s="214"/>
      <c r="F53" s="214"/>
      <c r="G53" s="214"/>
      <c r="H53" s="588"/>
      <c r="I53" s="588"/>
      <c r="J53" s="588"/>
      <c r="K53" s="588"/>
      <c r="L53" s="588"/>
      <c r="M53" s="588"/>
      <c r="N53" s="588"/>
    </row>
    <row r="54" spans="1:14" s="119" customFormat="1" ht="13.5">
      <c r="A54" s="588"/>
      <c r="B54" s="588"/>
      <c r="C54" s="588"/>
      <c r="D54" s="214"/>
      <c r="E54" s="214"/>
      <c r="F54" s="214"/>
      <c r="G54" s="214"/>
      <c r="H54" s="588"/>
      <c r="I54" s="588"/>
      <c r="J54" s="588"/>
      <c r="K54" s="588"/>
      <c r="L54" s="588"/>
      <c r="M54" s="588"/>
      <c r="N54" s="588"/>
    </row>
    <row r="55" spans="1:14" s="119" customFormat="1" ht="13.5">
      <c r="A55" s="588"/>
      <c r="B55" s="588"/>
      <c r="C55" s="588"/>
      <c r="D55" s="214"/>
      <c r="E55" s="214"/>
      <c r="F55" s="214"/>
      <c r="G55" s="214"/>
      <c r="H55" s="588"/>
      <c r="I55" s="588"/>
      <c r="J55" s="588"/>
      <c r="K55" s="588"/>
      <c r="L55" s="588"/>
      <c r="M55" s="588"/>
      <c r="N55" s="588"/>
    </row>
    <row r="56" spans="1:14" s="119" customFormat="1" ht="13.5">
      <c r="A56" s="588"/>
      <c r="B56" s="588"/>
      <c r="C56" s="588"/>
      <c r="D56" s="214"/>
      <c r="E56" s="214"/>
      <c r="F56" s="214"/>
      <c r="G56" s="214"/>
      <c r="H56" s="588"/>
      <c r="I56" s="588"/>
      <c r="J56" s="588"/>
      <c r="K56" s="588"/>
      <c r="L56" s="588"/>
      <c r="M56" s="588"/>
      <c r="N56" s="588"/>
    </row>
    <row r="57" spans="1:14" s="119" customFormat="1" ht="13.5">
      <c r="A57" s="588"/>
      <c r="B57" s="588"/>
      <c r="C57" s="588"/>
      <c r="D57" s="214"/>
      <c r="E57" s="214"/>
      <c r="F57" s="214"/>
      <c r="G57" s="214"/>
      <c r="H57" s="588"/>
      <c r="I57" s="588"/>
      <c r="J57" s="588"/>
      <c r="K57" s="588"/>
      <c r="L57" s="588"/>
      <c r="M57" s="588"/>
      <c r="N57" s="588"/>
    </row>
    <row r="58" spans="1:14" s="119" customFormat="1" ht="13.5">
      <c r="A58" s="588"/>
      <c r="B58" s="588"/>
      <c r="C58" s="588"/>
      <c r="D58" s="214"/>
      <c r="E58" s="214"/>
      <c r="F58" s="214"/>
      <c r="G58" s="214"/>
      <c r="H58" s="588"/>
      <c r="I58" s="588"/>
      <c r="J58" s="588"/>
      <c r="K58" s="588"/>
      <c r="L58" s="588"/>
      <c r="M58" s="588"/>
      <c r="N58" s="588"/>
    </row>
    <row r="59" spans="1:14" s="119" customFormat="1" ht="13.5">
      <c r="A59" s="588"/>
      <c r="B59" s="588"/>
      <c r="C59" s="588"/>
      <c r="D59" s="214"/>
      <c r="E59" s="214"/>
      <c r="F59" s="214"/>
      <c r="G59" s="214"/>
      <c r="H59" s="588"/>
      <c r="I59" s="588"/>
      <c r="J59" s="588"/>
      <c r="K59" s="588"/>
      <c r="L59" s="588"/>
      <c r="M59" s="588"/>
      <c r="N59" s="588"/>
    </row>
    <row r="60" spans="1:14" s="119" customFormat="1" ht="13.5">
      <c r="A60" s="588"/>
      <c r="B60" s="588"/>
      <c r="C60" s="588"/>
      <c r="D60" s="214"/>
      <c r="E60" s="214"/>
      <c r="F60" s="214"/>
      <c r="G60" s="214"/>
      <c r="H60" s="588"/>
      <c r="I60" s="588"/>
      <c r="J60" s="588"/>
      <c r="K60" s="588"/>
      <c r="L60" s="588"/>
      <c r="M60" s="588"/>
      <c r="N60" s="588"/>
    </row>
    <row r="61" spans="1:14" s="119" customFormat="1" ht="13.5">
      <c r="A61" s="588"/>
      <c r="B61" s="588"/>
      <c r="C61" s="588"/>
      <c r="D61" s="214"/>
      <c r="E61" s="214"/>
      <c r="F61" s="214"/>
      <c r="G61" s="214"/>
      <c r="H61" s="588"/>
      <c r="I61" s="588"/>
      <c r="J61" s="588"/>
      <c r="K61" s="588"/>
      <c r="L61" s="588"/>
      <c r="M61" s="588"/>
      <c r="N61" s="588"/>
    </row>
    <row r="62" spans="1:14" s="119" customFormat="1" ht="13.5">
      <c r="A62" s="588"/>
      <c r="B62" s="588"/>
      <c r="C62" s="588"/>
      <c r="D62" s="214"/>
      <c r="E62" s="214"/>
      <c r="F62" s="214"/>
      <c r="G62" s="214"/>
      <c r="H62" s="588"/>
      <c r="I62" s="588"/>
      <c r="J62" s="588"/>
      <c r="K62" s="588"/>
      <c r="L62" s="588"/>
      <c r="M62" s="588"/>
      <c r="N62" s="588"/>
    </row>
    <row r="63" spans="1:14" s="119" customFormat="1" ht="13.5">
      <c r="A63" s="588"/>
      <c r="B63" s="588"/>
      <c r="C63" s="588"/>
      <c r="D63" s="214"/>
      <c r="E63" s="214"/>
      <c r="F63" s="214"/>
      <c r="G63" s="214"/>
      <c r="H63" s="588"/>
      <c r="I63" s="588"/>
      <c r="J63" s="588"/>
      <c r="K63" s="588"/>
      <c r="L63" s="588"/>
      <c r="M63" s="588"/>
      <c r="N63" s="588"/>
    </row>
    <row r="64" spans="1:14" s="119" customFormat="1" ht="13.5">
      <c r="A64" s="588"/>
      <c r="B64" s="588"/>
      <c r="C64" s="588"/>
      <c r="D64" s="214"/>
      <c r="E64" s="214"/>
      <c r="F64" s="214"/>
      <c r="G64" s="214"/>
      <c r="H64" s="588"/>
      <c r="I64" s="588"/>
      <c r="J64" s="588"/>
      <c r="K64" s="588"/>
      <c r="L64" s="588"/>
      <c r="M64" s="588"/>
      <c r="N64" s="588"/>
    </row>
    <row r="65" spans="1:14" s="119" customFormat="1" ht="13.5">
      <c r="A65" s="588"/>
      <c r="B65" s="588"/>
      <c r="C65" s="588"/>
      <c r="D65" s="214"/>
      <c r="E65" s="214"/>
      <c r="F65" s="214"/>
      <c r="G65" s="214"/>
      <c r="H65" s="588"/>
      <c r="I65" s="588"/>
      <c r="J65" s="588"/>
      <c r="K65" s="588"/>
      <c r="L65" s="588"/>
      <c r="M65" s="588"/>
      <c r="N65" s="588"/>
    </row>
    <row r="66" spans="1:14" s="119" customFormat="1" ht="13.5">
      <c r="A66" s="588"/>
      <c r="B66" s="588"/>
      <c r="C66" s="588"/>
      <c r="D66" s="214"/>
      <c r="E66" s="214"/>
      <c r="F66" s="214"/>
      <c r="G66" s="214"/>
      <c r="H66" s="588"/>
      <c r="I66" s="588"/>
      <c r="J66" s="588"/>
      <c r="K66" s="588"/>
      <c r="L66" s="588"/>
      <c r="M66" s="588"/>
      <c r="N66" s="588"/>
    </row>
    <row r="67" spans="1:14" s="119" customFormat="1" ht="13.5">
      <c r="A67" s="588"/>
      <c r="B67" s="588"/>
      <c r="C67" s="588"/>
      <c r="D67" s="214"/>
      <c r="E67" s="214"/>
      <c r="F67" s="214"/>
      <c r="G67" s="214"/>
      <c r="H67" s="588"/>
      <c r="I67" s="588"/>
      <c r="J67" s="588"/>
      <c r="K67" s="588"/>
      <c r="L67" s="588"/>
      <c r="M67" s="588"/>
      <c r="N67" s="588"/>
    </row>
    <row r="68" spans="1:14" s="119" customFormat="1" ht="13.5">
      <c r="A68" s="588"/>
      <c r="B68" s="588"/>
      <c r="C68" s="588"/>
      <c r="D68" s="214"/>
      <c r="E68" s="214"/>
      <c r="F68" s="214"/>
      <c r="G68" s="214"/>
      <c r="H68" s="588"/>
      <c r="I68" s="588"/>
      <c r="J68" s="588"/>
      <c r="K68" s="588"/>
      <c r="L68" s="588"/>
      <c r="M68" s="588"/>
      <c r="N68" s="588"/>
    </row>
    <row r="69" spans="1:14" s="119" customFormat="1" ht="13.5">
      <c r="A69" s="588"/>
      <c r="B69" s="588"/>
      <c r="C69" s="588"/>
      <c r="D69" s="214"/>
      <c r="E69" s="214"/>
      <c r="F69" s="214"/>
      <c r="G69" s="214"/>
      <c r="H69" s="588"/>
      <c r="I69" s="588"/>
      <c r="J69" s="588"/>
      <c r="K69" s="588"/>
      <c r="L69" s="588"/>
      <c r="M69" s="588"/>
      <c r="N69" s="588"/>
    </row>
    <row r="70" spans="1:14" s="119" customFormat="1" ht="13.5">
      <c r="A70" s="588"/>
      <c r="B70" s="588"/>
      <c r="C70" s="588"/>
      <c r="D70" s="214"/>
      <c r="E70" s="214"/>
      <c r="F70" s="214"/>
      <c r="G70" s="214"/>
      <c r="H70" s="588"/>
      <c r="I70" s="588"/>
      <c r="J70" s="588"/>
      <c r="K70" s="588"/>
      <c r="L70" s="588"/>
      <c r="M70" s="588"/>
      <c r="N70" s="588"/>
    </row>
    <row r="71" spans="1:14" s="119" customFormat="1" ht="13.5">
      <c r="A71" s="588"/>
      <c r="B71" s="588"/>
      <c r="C71" s="588"/>
      <c r="D71" s="214"/>
      <c r="E71" s="214"/>
      <c r="F71" s="214"/>
      <c r="G71" s="214"/>
      <c r="H71" s="588"/>
      <c r="I71" s="588"/>
      <c r="J71" s="588"/>
      <c r="K71" s="588"/>
      <c r="L71" s="588"/>
      <c r="M71" s="588"/>
      <c r="N71" s="588"/>
    </row>
    <row r="72" spans="1:14" s="119" customFormat="1" ht="13.5">
      <c r="A72" s="588"/>
      <c r="B72" s="588"/>
      <c r="C72" s="588"/>
      <c r="D72" s="214"/>
      <c r="E72" s="214"/>
      <c r="F72" s="214"/>
      <c r="G72" s="214"/>
      <c r="H72" s="588"/>
      <c r="I72" s="588"/>
      <c r="J72" s="588"/>
      <c r="K72" s="588"/>
      <c r="L72" s="588"/>
      <c r="M72" s="588"/>
      <c r="N72" s="588"/>
    </row>
    <row r="73" spans="1:14" s="119" customFormat="1" ht="13.5">
      <c r="A73" s="588"/>
      <c r="B73" s="588"/>
      <c r="C73" s="588"/>
      <c r="D73" s="214"/>
      <c r="E73" s="214"/>
      <c r="F73" s="214"/>
      <c r="G73" s="214"/>
      <c r="H73" s="588"/>
      <c r="I73" s="588"/>
      <c r="J73" s="588"/>
      <c r="K73" s="588"/>
      <c r="L73" s="588"/>
      <c r="M73" s="588"/>
      <c r="N73" s="588"/>
    </row>
    <row r="74" spans="1:14" s="119" customFormat="1" ht="13.5">
      <c r="A74" s="588"/>
      <c r="B74" s="588"/>
      <c r="C74" s="588"/>
      <c r="D74" s="214"/>
      <c r="E74" s="214"/>
      <c r="F74" s="214"/>
      <c r="G74" s="214"/>
      <c r="H74" s="588"/>
      <c r="I74" s="588"/>
      <c r="J74" s="588"/>
      <c r="K74" s="588"/>
      <c r="L74" s="588"/>
      <c r="M74" s="588"/>
      <c r="N74" s="588"/>
    </row>
    <row r="75" spans="1:14" s="119" customFormat="1" ht="13.5">
      <c r="A75" s="588"/>
      <c r="B75" s="588"/>
      <c r="C75" s="588"/>
      <c r="D75" s="214"/>
      <c r="E75" s="214"/>
      <c r="F75" s="214"/>
      <c r="G75" s="214"/>
      <c r="H75" s="588"/>
      <c r="I75" s="588"/>
      <c r="J75" s="588"/>
      <c r="K75" s="588"/>
      <c r="L75" s="588"/>
      <c r="M75" s="588"/>
      <c r="N75" s="588"/>
    </row>
    <row r="76" spans="1:14" s="119" customFormat="1" ht="13.5">
      <c r="A76" s="588"/>
      <c r="B76" s="588"/>
      <c r="C76" s="588"/>
      <c r="D76" s="214"/>
      <c r="E76" s="214"/>
      <c r="F76" s="214"/>
      <c r="G76" s="214"/>
      <c r="H76" s="588"/>
      <c r="I76" s="588"/>
      <c r="J76" s="588"/>
      <c r="K76" s="588"/>
      <c r="L76" s="588"/>
      <c r="M76" s="588"/>
      <c r="N76" s="588"/>
    </row>
    <row r="77" spans="1:14" s="119" customFormat="1" ht="13.5">
      <c r="A77" s="588"/>
      <c r="B77" s="588"/>
      <c r="C77" s="588"/>
      <c r="D77" s="214"/>
      <c r="E77" s="214"/>
      <c r="F77" s="214"/>
      <c r="G77" s="214"/>
      <c r="H77" s="588"/>
      <c r="I77" s="588"/>
      <c r="J77" s="588"/>
      <c r="K77" s="588"/>
      <c r="L77" s="588"/>
      <c r="M77" s="588"/>
      <c r="N77" s="588"/>
    </row>
    <row r="78" spans="1:14" s="119" customFormat="1" ht="13.5">
      <c r="A78" s="588"/>
      <c r="B78" s="588"/>
      <c r="C78" s="588"/>
      <c r="D78" s="214"/>
      <c r="E78" s="214"/>
      <c r="F78" s="214"/>
      <c r="G78" s="214"/>
      <c r="H78" s="588"/>
      <c r="I78" s="588"/>
      <c r="J78" s="588"/>
      <c r="K78" s="588"/>
      <c r="L78" s="588"/>
      <c r="M78" s="588"/>
      <c r="N78" s="588"/>
    </row>
    <row r="79" spans="1:14" s="119" customFormat="1" ht="13.5">
      <c r="A79" s="588"/>
      <c r="B79" s="588"/>
      <c r="C79" s="588"/>
      <c r="D79" s="214"/>
      <c r="E79" s="214"/>
      <c r="F79" s="214"/>
      <c r="G79" s="214"/>
      <c r="H79" s="588"/>
      <c r="I79" s="588"/>
      <c r="J79" s="588"/>
      <c r="K79" s="588"/>
      <c r="L79" s="588"/>
      <c r="M79" s="588"/>
      <c r="N79" s="588"/>
    </row>
    <row r="80" spans="1:14" s="119" customFormat="1" ht="13.5">
      <c r="A80" s="588"/>
      <c r="B80" s="588"/>
      <c r="C80" s="588"/>
      <c r="D80" s="214"/>
      <c r="E80" s="214"/>
      <c r="F80" s="214"/>
      <c r="G80" s="214"/>
      <c r="H80" s="588"/>
      <c r="I80" s="588"/>
      <c r="J80" s="588"/>
      <c r="K80" s="588"/>
      <c r="L80" s="588"/>
      <c r="M80" s="588"/>
      <c r="N80" s="588"/>
    </row>
    <row r="81" spans="1:14" s="119" customFormat="1" ht="13.5">
      <c r="A81" s="588"/>
      <c r="B81" s="588"/>
      <c r="C81" s="588"/>
      <c r="D81" s="214"/>
      <c r="E81" s="214"/>
      <c r="F81" s="214"/>
      <c r="G81" s="214"/>
      <c r="H81" s="588"/>
      <c r="I81" s="588"/>
      <c r="J81" s="588"/>
      <c r="K81" s="588"/>
      <c r="L81" s="588"/>
      <c r="M81" s="588"/>
      <c r="N81" s="588"/>
    </row>
    <row r="82" spans="1:14" s="119" customFormat="1" ht="13.5">
      <c r="A82" s="588"/>
      <c r="B82" s="588"/>
      <c r="C82" s="588"/>
      <c r="D82" s="214"/>
      <c r="E82" s="214"/>
      <c r="F82" s="214"/>
      <c r="G82" s="214"/>
      <c r="H82" s="588"/>
      <c r="I82" s="588"/>
      <c r="J82" s="588"/>
      <c r="K82" s="588"/>
      <c r="L82" s="588"/>
      <c r="M82" s="588"/>
      <c r="N82" s="588"/>
    </row>
    <row r="83" spans="1:14" s="119" customFormat="1" ht="13.5">
      <c r="A83" s="588"/>
      <c r="B83" s="588"/>
      <c r="C83" s="588"/>
      <c r="D83" s="214"/>
      <c r="E83" s="214"/>
      <c r="F83" s="214"/>
      <c r="G83" s="214"/>
      <c r="H83" s="588"/>
      <c r="I83" s="588"/>
      <c r="J83" s="588"/>
      <c r="K83" s="588"/>
      <c r="L83" s="588"/>
      <c r="M83" s="588"/>
      <c r="N83" s="588"/>
    </row>
    <row r="84" spans="1:14" s="119" customFormat="1" ht="13.5">
      <c r="A84" s="588"/>
      <c r="B84" s="588"/>
      <c r="C84" s="588"/>
      <c r="D84" s="214"/>
      <c r="E84" s="214"/>
      <c r="F84" s="214"/>
      <c r="G84" s="214"/>
      <c r="H84" s="588"/>
      <c r="I84" s="588"/>
      <c r="J84" s="588"/>
      <c r="K84" s="588"/>
      <c r="L84" s="588"/>
      <c r="M84" s="588"/>
      <c r="N84" s="588"/>
    </row>
    <row r="85" spans="1:14" s="119" customFormat="1" ht="13.5">
      <c r="A85" s="588"/>
      <c r="B85" s="588"/>
      <c r="C85" s="588"/>
      <c r="D85" s="214"/>
      <c r="E85" s="214"/>
      <c r="F85" s="214"/>
      <c r="G85" s="214"/>
      <c r="H85" s="588"/>
      <c r="I85" s="588"/>
      <c r="J85" s="588"/>
      <c r="K85" s="588"/>
      <c r="L85" s="588"/>
      <c r="M85" s="588"/>
      <c r="N85" s="588"/>
    </row>
    <row r="86" spans="1:14" s="119" customFormat="1" ht="13.5">
      <c r="A86" s="588"/>
      <c r="B86" s="588"/>
      <c r="C86" s="588"/>
      <c r="D86" s="214"/>
      <c r="E86" s="214"/>
      <c r="F86" s="214"/>
      <c r="G86" s="214"/>
      <c r="H86" s="588"/>
      <c r="I86" s="588"/>
      <c r="J86" s="588"/>
      <c r="K86" s="588"/>
      <c r="L86" s="588"/>
      <c r="M86" s="588"/>
      <c r="N86" s="588"/>
    </row>
    <row r="87" spans="1:14" s="119" customFormat="1" ht="13.5">
      <c r="A87" s="588"/>
      <c r="B87" s="588"/>
      <c r="C87" s="588"/>
      <c r="D87" s="214"/>
      <c r="E87" s="214"/>
      <c r="F87" s="214"/>
      <c r="G87" s="214"/>
      <c r="H87" s="588"/>
      <c r="I87" s="588"/>
      <c r="J87" s="588"/>
      <c r="K87" s="588"/>
      <c r="L87" s="588"/>
      <c r="M87" s="588"/>
      <c r="N87" s="588"/>
    </row>
    <row r="88" spans="1:14" s="119" customFormat="1" ht="13.5">
      <c r="A88" s="588"/>
      <c r="B88" s="588"/>
      <c r="C88" s="588"/>
      <c r="D88" s="214"/>
      <c r="E88" s="214"/>
      <c r="F88" s="214"/>
      <c r="G88" s="214"/>
      <c r="H88" s="588"/>
      <c r="I88" s="588"/>
      <c r="J88" s="588"/>
      <c r="K88" s="588"/>
      <c r="L88" s="588"/>
      <c r="M88" s="588"/>
      <c r="N88" s="588"/>
    </row>
    <row r="89" spans="1:14" s="119" customFormat="1" ht="13.5">
      <c r="A89" s="588"/>
      <c r="B89" s="588"/>
      <c r="C89" s="588"/>
      <c r="D89" s="214"/>
      <c r="E89" s="214"/>
      <c r="F89" s="214"/>
      <c r="G89" s="214"/>
      <c r="H89" s="588"/>
      <c r="I89" s="588"/>
      <c r="J89" s="588"/>
      <c r="K89" s="588"/>
      <c r="L89" s="588"/>
      <c r="M89" s="588"/>
      <c r="N89" s="588"/>
    </row>
    <row r="90" spans="1:14" s="119" customFormat="1" ht="13.5">
      <c r="A90" s="588"/>
      <c r="B90" s="588"/>
      <c r="C90" s="588"/>
      <c r="D90" s="214"/>
      <c r="E90" s="214"/>
      <c r="F90" s="214"/>
      <c r="G90" s="214"/>
      <c r="H90" s="588"/>
      <c r="I90" s="588"/>
      <c r="J90" s="588"/>
      <c r="K90" s="588"/>
      <c r="L90" s="588"/>
      <c r="M90" s="588"/>
      <c r="N90" s="588"/>
    </row>
    <row r="91" spans="1:14" s="119" customFormat="1" ht="13.5">
      <c r="A91" s="588"/>
      <c r="B91" s="588"/>
      <c r="C91" s="588"/>
      <c r="D91" s="214"/>
      <c r="E91" s="214"/>
      <c r="F91" s="214"/>
      <c r="G91" s="214"/>
      <c r="H91" s="588"/>
      <c r="I91" s="588"/>
      <c r="J91" s="588"/>
      <c r="K91" s="588"/>
      <c r="L91" s="588"/>
      <c r="M91" s="588"/>
      <c r="N91" s="588"/>
    </row>
    <row r="92" spans="1:14" s="119" customFormat="1" ht="13.5">
      <c r="A92" s="588"/>
      <c r="B92" s="588"/>
      <c r="C92" s="588"/>
      <c r="D92" s="214"/>
      <c r="E92" s="214"/>
      <c r="F92" s="214"/>
      <c r="G92" s="214"/>
      <c r="H92" s="588"/>
      <c r="I92" s="588"/>
      <c r="J92" s="588"/>
      <c r="K92" s="588"/>
      <c r="L92" s="588"/>
      <c r="M92" s="588"/>
      <c r="N92" s="588"/>
    </row>
    <row r="93" spans="1:14" s="119" customFormat="1" ht="13.5">
      <c r="A93" s="588"/>
      <c r="B93" s="588"/>
      <c r="C93" s="588"/>
      <c r="D93" s="214"/>
      <c r="E93" s="214"/>
      <c r="F93" s="214"/>
      <c r="G93" s="214"/>
      <c r="H93" s="588"/>
      <c r="I93" s="588"/>
      <c r="J93" s="588"/>
      <c r="K93" s="588"/>
      <c r="L93" s="588"/>
      <c r="M93" s="588"/>
      <c r="N93" s="588"/>
    </row>
    <row r="94" spans="1:14" s="119" customFormat="1" ht="13.5">
      <c r="A94" s="588"/>
      <c r="B94" s="588"/>
      <c r="C94" s="588"/>
      <c r="D94" s="214"/>
      <c r="E94" s="214"/>
      <c r="F94" s="214"/>
      <c r="G94" s="214"/>
      <c r="H94" s="588"/>
      <c r="I94" s="588"/>
      <c r="J94" s="588"/>
      <c r="K94" s="588"/>
      <c r="L94" s="588"/>
      <c r="M94" s="588"/>
      <c r="N94" s="588"/>
    </row>
    <row r="95" spans="1:14" s="119" customFormat="1" ht="13.5">
      <c r="A95" s="588"/>
      <c r="B95" s="588"/>
      <c r="C95" s="588"/>
      <c r="D95" s="214"/>
      <c r="E95" s="214"/>
      <c r="F95" s="214"/>
      <c r="G95" s="214"/>
      <c r="H95" s="588"/>
      <c r="I95" s="588"/>
      <c r="J95" s="588"/>
      <c r="K95" s="588"/>
      <c r="L95" s="588"/>
      <c r="M95" s="588"/>
      <c r="N95" s="588"/>
    </row>
    <row r="96" spans="1:14" s="119" customFormat="1" ht="13.5">
      <c r="A96" s="588"/>
      <c r="B96" s="588"/>
      <c r="C96" s="588"/>
      <c r="D96" s="214"/>
      <c r="E96" s="214"/>
      <c r="F96" s="214"/>
      <c r="G96" s="214"/>
      <c r="H96" s="588"/>
      <c r="I96" s="588"/>
      <c r="J96" s="588"/>
      <c r="K96" s="588"/>
      <c r="L96" s="588"/>
      <c r="M96" s="588"/>
      <c r="N96" s="588"/>
    </row>
    <row r="97" spans="1:14" s="119" customFormat="1" ht="13.5">
      <c r="A97" s="588"/>
      <c r="B97" s="588"/>
      <c r="C97" s="588"/>
      <c r="D97" s="214"/>
      <c r="E97" s="214"/>
      <c r="F97" s="214"/>
      <c r="G97" s="214"/>
      <c r="H97" s="588"/>
      <c r="I97" s="588"/>
      <c r="J97" s="588"/>
      <c r="K97" s="588"/>
      <c r="L97" s="588"/>
      <c r="M97" s="588"/>
      <c r="N97" s="588"/>
    </row>
    <row r="98" spans="1:14" s="119" customFormat="1" ht="13.5">
      <c r="A98" s="588"/>
      <c r="B98" s="588"/>
      <c r="C98" s="588"/>
      <c r="D98" s="214"/>
      <c r="E98" s="214"/>
      <c r="F98" s="214"/>
      <c r="G98" s="214"/>
      <c r="H98" s="588"/>
      <c r="I98" s="588"/>
      <c r="J98" s="588"/>
      <c r="K98" s="588"/>
      <c r="L98" s="588"/>
      <c r="M98" s="588"/>
      <c r="N98" s="588"/>
    </row>
    <row r="99" spans="1:14" s="119" customFormat="1" ht="13.5">
      <c r="A99" s="588"/>
      <c r="B99" s="588"/>
      <c r="C99" s="588"/>
      <c r="D99" s="214"/>
      <c r="E99" s="214"/>
      <c r="F99" s="214"/>
      <c r="G99" s="214"/>
      <c r="H99" s="588"/>
      <c r="I99" s="588"/>
      <c r="J99" s="588"/>
      <c r="K99" s="588"/>
      <c r="L99" s="588"/>
      <c r="M99" s="588"/>
      <c r="N99" s="588"/>
    </row>
    <row r="100" spans="1:14" s="119" customFormat="1" ht="13.5">
      <c r="A100" s="588"/>
      <c r="B100" s="588"/>
      <c r="C100" s="588"/>
      <c r="D100" s="214"/>
      <c r="E100" s="214"/>
      <c r="F100" s="214"/>
      <c r="G100" s="214"/>
      <c r="H100" s="588"/>
      <c r="I100" s="588"/>
      <c r="J100" s="588"/>
      <c r="K100" s="588"/>
      <c r="L100" s="588"/>
      <c r="M100" s="588"/>
      <c r="N100" s="588"/>
    </row>
    <row r="101" spans="1:14" s="119" customFormat="1" ht="13.5">
      <c r="A101" s="588"/>
      <c r="B101" s="588"/>
      <c r="C101" s="588"/>
      <c r="D101" s="214"/>
      <c r="E101" s="214"/>
      <c r="F101" s="214"/>
      <c r="G101" s="214"/>
      <c r="H101" s="588"/>
      <c r="I101" s="588"/>
      <c r="J101" s="588"/>
      <c r="K101" s="588"/>
      <c r="L101" s="588"/>
      <c r="M101" s="588"/>
      <c r="N101" s="588"/>
    </row>
    <row r="102" spans="1:14" s="119" customFormat="1" ht="13.5">
      <c r="A102" s="588"/>
      <c r="B102" s="588"/>
      <c r="C102" s="588"/>
      <c r="D102" s="214"/>
      <c r="E102" s="214"/>
      <c r="F102" s="214"/>
      <c r="G102" s="214"/>
      <c r="H102" s="588"/>
      <c r="I102" s="588"/>
      <c r="J102" s="588"/>
      <c r="K102" s="588"/>
      <c r="L102" s="588"/>
      <c r="M102" s="588"/>
      <c r="N102" s="588"/>
    </row>
    <row r="103" spans="1:14" s="119" customFormat="1" ht="13.5">
      <c r="A103" s="588"/>
      <c r="B103" s="588"/>
      <c r="C103" s="588"/>
      <c r="D103" s="214"/>
      <c r="E103" s="214"/>
      <c r="F103" s="214"/>
      <c r="G103" s="214"/>
      <c r="H103" s="588"/>
      <c r="I103" s="588"/>
      <c r="J103" s="588"/>
      <c r="K103" s="588"/>
      <c r="L103" s="588"/>
      <c r="M103" s="588"/>
      <c r="N103" s="588"/>
    </row>
    <row r="104" spans="1:14" s="119" customFormat="1" ht="13.5">
      <c r="A104" s="588"/>
      <c r="B104" s="588"/>
      <c r="C104" s="588"/>
      <c r="D104" s="214"/>
      <c r="E104" s="214"/>
      <c r="F104" s="214"/>
      <c r="G104" s="214"/>
      <c r="H104" s="588"/>
      <c r="I104" s="588"/>
      <c r="J104" s="588"/>
      <c r="K104" s="588"/>
      <c r="L104" s="588"/>
      <c r="M104" s="588"/>
      <c r="N104" s="588"/>
    </row>
    <row r="105" spans="1:14" s="119" customFormat="1" ht="13.5">
      <c r="A105" s="588"/>
      <c r="B105" s="588"/>
      <c r="C105" s="588"/>
      <c r="D105" s="214"/>
      <c r="E105" s="214"/>
      <c r="F105" s="214"/>
      <c r="G105" s="214"/>
      <c r="H105" s="588"/>
      <c r="I105" s="588"/>
      <c r="J105" s="588"/>
      <c r="K105" s="588"/>
      <c r="L105" s="588"/>
      <c r="M105" s="588"/>
      <c r="N105" s="588"/>
    </row>
    <row r="106" spans="1:14" s="119" customFormat="1" ht="13.5">
      <c r="A106" s="588"/>
      <c r="B106" s="588"/>
      <c r="C106" s="588"/>
      <c r="D106" s="214"/>
      <c r="E106" s="214"/>
      <c r="F106" s="214"/>
      <c r="G106" s="214"/>
      <c r="H106" s="588"/>
      <c r="I106" s="588"/>
      <c r="J106" s="588"/>
      <c r="K106" s="588"/>
      <c r="L106" s="588"/>
      <c r="M106" s="588"/>
      <c r="N106" s="588"/>
    </row>
    <row r="107" spans="1:14" s="119" customFormat="1" ht="13.5">
      <c r="A107" s="588"/>
      <c r="B107" s="588"/>
      <c r="C107" s="588"/>
      <c r="D107" s="214"/>
      <c r="E107" s="214"/>
      <c r="F107" s="214"/>
      <c r="G107" s="214"/>
      <c r="H107" s="588"/>
      <c r="I107" s="588"/>
      <c r="J107" s="588"/>
      <c r="K107" s="588"/>
      <c r="L107" s="588"/>
      <c r="M107" s="588"/>
      <c r="N107" s="588"/>
    </row>
    <row r="108" spans="1:14" s="119" customFormat="1" ht="13.5">
      <c r="A108" s="588"/>
      <c r="B108" s="588"/>
      <c r="C108" s="588"/>
      <c r="D108" s="214"/>
      <c r="E108" s="214"/>
      <c r="F108" s="214"/>
      <c r="G108" s="214"/>
      <c r="H108" s="588"/>
      <c r="I108" s="588"/>
      <c r="J108" s="588"/>
      <c r="K108" s="588"/>
      <c r="L108" s="588"/>
      <c r="M108" s="588"/>
      <c r="N108" s="588"/>
    </row>
    <row r="109" spans="1:14" s="119" customFormat="1" ht="13.5">
      <c r="A109" s="588"/>
      <c r="B109" s="588"/>
      <c r="C109" s="588"/>
      <c r="D109" s="214"/>
      <c r="E109" s="214"/>
      <c r="F109" s="214"/>
      <c r="G109" s="214"/>
      <c r="H109" s="588"/>
      <c r="I109" s="588"/>
      <c r="J109" s="588"/>
      <c r="K109" s="588"/>
      <c r="L109" s="588"/>
      <c r="M109" s="588"/>
      <c r="N109" s="588"/>
    </row>
    <row r="110" spans="1:14" s="119" customFormat="1" ht="13.5">
      <c r="A110" s="588"/>
      <c r="B110" s="588"/>
      <c r="C110" s="588"/>
      <c r="D110" s="214"/>
      <c r="E110" s="214"/>
      <c r="F110" s="214"/>
      <c r="G110" s="214"/>
      <c r="H110" s="588"/>
      <c r="I110" s="588"/>
      <c r="J110" s="588"/>
      <c r="K110" s="588"/>
      <c r="L110" s="588"/>
      <c r="M110" s="588"/>
      <c r="N110" s="588"/>
    </row>
    <row r="111" spans="1:14" s="119" customFormat="1" ht="13.5">
      <c r="A111" s="588"/>
      <c r="B111" s="588"/>
      <c r="C111" s="588"/>
      <c r="D111" s="214"/>
      <c r="E111" s="214"/>
      <c r="F111" s="214"/>
      <c r="G111" s="214"/>
      <c r="H111" s="588"/>
      <c r="I111" s="588"/>
      <c r="J111" s="588"/>
      <c r="K111" s="588"/>
      <c r="L111" s="588"/>
      <c r="M111" s="588"/>
      <c r="N111" s="588"/>
    </row>
    <row r="112" spans="1:14" s="119" customFormat="1" ht="13.5">
      <c r="A112" s="588"/>
      <c r="B112" s="588"/>
      <c r="C112" s="588"/>
      <c r="D112" s="214"/>
      <c r="E112" s="214"/>
      <c r="F112" s="214"/>
      <c r="G112" s="214"/>
      <c r="H112" s="588"/>
      <c r="I112" s="588"/>
      <c r="J112" s="588"/>
      <c r="K112" s="588"/>
      <c r="L112" s="588"/>
      <c r="M112" s="588"/>
      <c r="N112" s="588"/>
    </row>
    <row r="113" spans="1:14" s="119" customFormat="1" ht="13.5">
      <c r="A113" s="588"/>
      <c r="B113" s="588"/>
      <c r="C113" s="588"/>
      <c r="D113" s="214"/>
      <c r="E113" s="214"/>
      <c r="F113" s="214"/>
      <c r="G113" s="214"/>
      <c r="H113" s="588"/>
      <c r="I113" s="588"/>
      <c r="J113" s="588"/>
      <c r="K113" s="588"/>
      <c r="L113" s="588"/>
      <c r="M113" s="588"/>
      <c r="N113" s="588"/>
    </row>
    <row r="114" spans="1:14" s="119" customFormat="1" ht="13.5">
      <c r="A114" s="588"/>
      <c r="B114" s="588"/>
      <c r="C114" s="588"/>
      <c r="D114" s="214"/>
      <c r="E114" s="214"/>
      <c r="F114" s="214"/>
      <c r="G114" s="214"/>
      <c r="H114" s="588"/>
      <c r="I114" s="588"/>
      <c r="J114" s="588"/>
      <c r="K114" s="588"/>
      <c r="L114" s="588"/>
      <c r="M114" s="588"/>
      <c r="N114" s="588"/>
    </row>
  </sheetData>
  <mergeCells count="19">
    <mergeCell ref="A2:D2"/>
    <mergeCell ref="E2:N2"/>
    <mergeCell ref="E4:I4"/>
    <mergeCell ref="M4:N4"/>
    <mergeCell ref="A5:A8"/>
    <mergeCell ref="D5:F6"/>
    <mergeCell ref="G5:G6"/>
    <mergeCell ref="H5:H6"/>
    <mergeCell ref="I5:I6"/>
    <mergeCell ref="N5:N8"/>
    <mergeCell ref="M7:M8"/>
    <mergeCell ref="A18:D18"/>
    <mergeCell ref="E18:N18"/>
    <mergeCell ref="B7:B8"/>
    <mergeCell ref="F7:F8"/>
    <mergeCell ref="G7:G8"/>
    <mergeCell ref="J7:J8"/>
    <mergeCell ref="K7:K8"/>
    <mergeCell ref="L7:L8"/>
  </mergeCells>
  <phoneticPr fontId="4" type="noConversion"/>
  <printOptions horizontalCentered="1"/>
  <pageMargins left="0.59055118110236227" right="0.59055118110236227" top="0.78740157480314965" bottom="0.39370078740157483" header="0.39370078740157483" footer="0"/>
  <pageSetup paperSize="9" scale="67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view="pageBreakPreview" zoomScaleNormal="75" zoomScaleSheetLayoutView="80" workbookViewId="0">
      <selection activeCell="B24" sqref="B24"/>
    </sheetView>
  </sheetViews>
  <sheetFormatPr defaultColWidth="10" defaultRowHeight="15"/>
  <cols>
    <col min="1" max="1" width="13.625" style="560" customWidth="1"/>
    <col min="2" max="2" width="13.75" style="560" customWidth="1"/>
    <col min="3" max="3" width="14.25" style="560" customWidth="1"/>
    <col min="4" max="4" width="14.375" style="560" customWidth="1"/>
    <col min="5" max="5" width="14.5" style="560" customWidth="1"/>
    <col min="6" max="6" width="13.125" style="561" customWidth="1"/>
    <col min="7" max="7" width="13.875" style="561" customWidth="1"/>
    <col min="8" max="10" width="14.625" style="560" customWidth="1"/>
    <col min="11" max="11" width="19.5" style="560" customWidth="1"/>
    <col min="12" max="16384" width="10" style="468"/>
  </cols>
  <sheetData>
    <row r="1" spans="1:11" s="418" customFormat="1" ht="35.1" customHeight="1">
      <c r="A1" s="489"/>
      <c r="B1" s="525"/>
      <c r="C1" s="525"/>
      <c r="D1" s="525"/>
      <c r="E1" s="525"/>
      <c r="F1" s="526"/>
      <c r="G1" s="526"/>
      <c r="H1" s="525"/>
      <c r="I1" s="525"/>
      <c r="J1" s="525"/>
      <c r="K1" s="525"/>
    </row>
    <row r="2" spans="1:11" s="420" customFormat="1" ht="20.25" customHeight="1">
      <c r="A2" s="1101" t="s">
        <v>424</v>
      </c>
      <c r="B2" s="1101"/>
      <c r="C2" s="1101"/>
      <c r="D2" s="1101"/>
      <c r="E2" s="1101"/>
      <c r="F2" s="1101"/>
      <c r="G2" s="1234" t="s">
        <v>425</v>
      </c>
      <c r="H2" s="1234"/>
      <c r="I2" s="1234"/>
      <c r="J2" s="1234"/>
      <c r="K2" s="1234"/>
    </row>
    <row r="3" spans="1:11" s="422" customFormat="1" ht="15" customHeight="1">
      <c r="A3" s="421"/>
      <c r="B3" s="527"/>
      <c r="C3" s="527"/>
      <c r="D3" s="527"/>
      <c r="E3" s="421"/>
      <c r="F3" s="528"/>
      <c r="G3" s="529"/>
      <c r="H3" s="527"/>
      <c r="I3" s="527"/>
      <c r="J3" s="527"/>
      <c r="K3" s="527"/>
    </row>
    <row r="4" spans="1:11" s="423" customFormat="1" ht="14.25" thickBot="1">
      <c r="A4" s="423" t="s">
        <v>426</v>
      </c>
      <c r="E4" s="1235" t="s">
        <v>50</v>
      </c>
      <c r="F4" s="1235"/>
      <c r="G4" s="530" t="s">
        <v>51</v>
      </c>
      <c r="K4" s="424" t="s">
        <v>427</v>
      </c>
    </row>
    <row r="5" spans="1:11" s="423" customFormat="1" ht="15" customHeight="1">
      <c r="A5" s="1224" t="s">
        <v>428</v>
      </c>
      <c r="B5" s="531" t="s">
        <v>429</v>
      </c>
      <c r="C5" s="532" t="s">
        <v>430</v>
      </c>
      <c r="D5" s="532" t="s">
        <v>431</v>
      </c>
      <c r="E5" s="533" t="s">
        <v>432</v>
      </c>
      <c r="F5" s="534"/>
      <c r="G5" s="1236"/>
      <c r="H5" s="1238" t="s">
        <v>433</v>
      </c>
      <c r="I5" s="1238" t="s">
        <v>434</v>
      </c>
      <c r="J5" s="535" t="s">
        <v>435</v>
      </c>
      <c r="K5" s="1240" t="s">
        <v>436</v>
      </c>
    </row>
    <row r="6" spans="1:11" s="423" customFormat="1" ht="15" customHeight="1">
      <c r="A6" s="1225"/>
      <c r="B6" s="536"/>
      <c r="C6" s="537"/>
      <c r="D6" s="537"/>
      <c r="E6" s="538"/>
      <c r="F6" s="539"/>
      <c r="G6" s="1237"/>
      <c r="H6" s="1239"/>
      <c r="I6" s="1239"/>
      <c r="J6" s="540"/>
      <c r="K6" s="1241"/>
    </row>
    <row r="7" spans="1:11" s="423" customFormat="1" ht="15" customHeight="1">
      <c r="A7" s="1225"/>
      <c r="B7" s="536"/>
      <c r="C7" s="1243" t="s">
        <v>437</v>
      </c>
      <c r="D7" s="540"/>
      <c r="E7" s="1243" t="s">
        <v>438</v>
      </c>
      <c r="F7" s="541" t="s">
        <v>439</v>
      </c>
      <c r="G7" s="542" t="s">
        <v>440</v>
      </c>
      <c r="H7" s="540"/>
      <c r="I7" s="540" t="s">
        <v>441</v>
      </c>
      <c r="J7" s="540"/>
      <c r="K7" s="1241"/>
    </row>
    <row r="8" spans="1:11" s="423" customFormat="1" ht="15" customHeight="1">
      <c r="A8" s="1226"/>
      <c r="B8" s="543" t="s">
        <v>442</v>
      </c>
      <c r="C8" s="1244"/>
      <c r="D8" s="544" t="s">
        <v>443</v>
      </c>
      <c r="E8" s="1245"/>
      <c r="F8" s="545" t="s">
        <v>444</v>
      </c>
      <c r="G8" s="544" t="s">
        <v>445</v>
      </c>
      <c r="H8" s="544" t="s">
        <v>446</v>
      </c>
      <c r="I8" s="544" t="s">
        <v>447</v>
      </c>
      <c r="J8" s="544" t="s">
        <v>448</v>
      </c>
      <c r="K8" s="1242"/>
    </row>
    <row r="9" spans="1:11" s="428" customFormat="1" ht="30" customHeight="1">
      <c r="A9" s="546">
        <v>2013</v>
      </c>
      <c r="B9" s="547">
        <v>6</v>
      </c>
      <c r="C9" s="547">
        <v>3</v>
      </c>
      <c r="D9" s="547">
        <v>1119</v>
      </c>
      <c r="E9" s="547">
        <v>1324611</v>
      </c>
      <c r="F9" s="547">
        <v>1156553</v>
      </c>
      <c r="G9" s="547">
        <v>168058</v>
      </c>
      <c r="H9" s="547">
        <v>377892</v>
      </c>
      <c r="I9" s="547">
        <v>85018</v>
      </c>
      <c r="J9" s="547">
        <v>785148</v>
      </c>
      <c r="K9" s="548">
        <v>2013</v>
      </c>
    </row>
    <row r="10" spans="1:11" s="428" customFormat="1" ht="30" customHeight="1">
      <c r="A10" s="546">
        <v>2014</v>
      </c>
      <c r="B10" s="547">
        <v>9</v>
      </c>
      <c r="C10" s="547">
        <v>3</v>
      </c>
      <c r="D10" s="547">
        <v>1138</v>
      </c>
      <c r="E10" s="547">
        <v>680231</v>
      </c>
      <c r="F10" s="547">
        <v>608233</v>
      </c>
      <c r="G10" s="547">
        <v>71998</v>
      </c>
      <c r="H10" s="547">
        <v>130545</v>
      </c>
      <c r="I10" s="547">
        <v>37451</v>
      </c>
      <c r="J10" s="547">
        <v>5563106</v>
      </c>
      <c r="K10" s="548">
        <v>2014</v>
      </c>
    </row>
    <row r="11" spans="1:11" s="428" customFormat="1" ht="30" customHeight="1">
      <c r="A11" s="546">
        <v>2015</v>
      </c>
      <c r="B11" s="547">
        <v>11</v>
      </c>
      <c r="C11" s="547">
        <v>3</v>
      </c>
      <c r="D11" s="547">
        <v>1283</v>
      </c>
      <c r="E11" s="547">
        <v>707014</v>
      </c>
      <c r="F11" s="547">
        <v>632556</v>
      </c>
      <c r="G11" s="547">
        <v>74458</v>
      </c>
      <c r="H11" s="547">
        <v>145421</v>
      </c>
      <c r="I11" s="547">
        <v>39029</v>
      </c>
      <c r="J11" s="547">
        <v>4206480</v>
      </c>
      <c r="K11" s="548">
        <v>2015</v>
      </c>
    </row>
    <row r="12" spans="1:11" s="428" customFormat="1" ht="30" customHeight="1">
      <c r="A12" s="546">
        <v>2016</v>
      </c>
      <c r="B12" s="547">
        <v>8</v>
      </c>
      <c r="C12" s="547">
        <v>3</v>
      </c>
      <c r="D12" s="547">
        <v>1352</v>
      </c>
      <c r="E12" s="547">
        <v>766480</v>
      </c>
      <c r="F12" s="547">
        <v>690330</v>
      </c>
      <c r="G12" s="547">
        <v>76150</v>
      </c>
      <c r="H12" s="547">
        <v>232907</v>
      </c>
      <c r="I12" s="547">
        <v>42303</v>
      </c>
      <c r="J12" s="547">
        <v>633336</v>
      </c>
      <c r="K12" s="548">
        <v>2016</v>
      </c>
    </row>
    <row r="13" spans="1:11" s="428" customFormat="1" ht="30" customHeight="1">
      <c r="A13" s="546">
        <v>2017</v>
      </c>
      <c r="B13" s="547">
        <v>9</v>
      </c>
      <c r="C13" s="547">
        <v>3</v>
      </c>
      <c r="D13" s="547">
        <v>1323</v>
      </c>
      <c r="E13" s="547">
        <v>784051</v>
      </c>
      <c r="F13" s="547">
        <v>706061</v>
      </c>
      <c r="G13" s="547">
        <v>77990</v>
      </c>
      <c r="H13" s="547">
        <v>248778</v>
      </c>
      <c r="I13" s="547">
        <v>54832</v>
      </c>
      <c r="J13" s="547">
        <v>642628</v>
      </c>
      <c r="K13" s="548">
        <v>2017</v>
      </c>
    </row>
    <row r="14" spans="1:11" s="487" customFormat="1" ht="30" customHeight="1">
      <c r="A14" s="549">
        <v>2018</v>
      </c>
      <c r="B14" s="550">
        <f>SUM(B15:B17)</f>
        <v>8</v>
      </c>
      <c r="C14" s="550">
        <f t="shared" ref="C14:J14" si="0">SUM(C15:C17)</f>
        <v>3</v>
      </c>
      <c r="D14" s="550">
        <f t="shared" si="0"/>
        <v>1326</v>
      </c>
      <c r="E14" s="550">
        <f t="shared" si="0"/>
        <v>803180</v>
      </c>
      <c r="F14" s="550">
        <f t="shared" si="0"/>
        <v>724804</v>
      </c>
      <c r="G14" s="550">
        <f t="shared" si="0"/>
        <v>78376</v>
      </c>
      <c r="H14" s="550">
        <f t="shared" si="0"/>
        <v>207376</v>
      </c>
      <c r="I14" s="550">
        <f t="shared" si="0"/>
        <v>48481</v>
      </c>
      <c r="J14" s="550">
        <f t="shared" si="0"/>
        <v>593860</v>
      </c>
      <c r="K14" s="551">
        <v>2018</v>
      </c>
    </row>
    <row r="15" spans="1:11" s="428" customFormat="1" ht="30" customHeight="1">
      <c r="A15" s="552" t="s">
        <v>449</v>
      </c>
      <c r="B15" s="553">
        <v>6</v>
      </c>
      <c r="C15" s="553">
        <v>1</v>
      </c>
      <c r="D15" s="553">
        <v>751</v>
      </c>
      <c r="E15" s="452">
        <f>SUM(F15:G15)</f>
        <v>629445</v>
      </c>
      <c r="F15" s="452">
        <v>563883</v>
      </c>
      <c r="G15" s="452">
        <v>65562</v>
      </c>
      <c r="H15" s="553">
        <v>146187</v>
      </c>
      <c r="I15" s="553">
        <v>33257</v>
      </c>
      <c r="J15" s="554">
        <v>449740</v>
      </c>
      <c r="K15" s="555" t="s">
        <v>450</v>
      </c>
    </row>
    <row r="16" spans="1:11" s="428" customFormat="1" ht="34.5" customHeight="1">
      <c r="A16" s="552" t="s">
        <v>451</v>
      </c>
      <c r="B16" s="547">
        <v>2</v>
      </c>
      <c r="C16" s="547">
        <v>1</v>
      </c>
      <c r="D16" s="547">
        <v>489</v>
      </c>
      <c r="E16" s="243">
        <f t="shared" ref="E16" si="1">SUM(F16:G16)</f>
        <v>168617</v>
      </c>
      <c r="F16" s="547">
        <v>155803</v>
      </c>
      <c r="G16" s="547">
        <v>12814</v>
      </c>
      <c r="H16" s="547">
        <v>59464</v>
      </c>
      <c r="I16" s="547">
        <v>14793</v>
      </c>
      <c r="J16" s="556">
        <v>141384</v>
      </c>
      <c r="K16" s="555" t="s">
        <v>452</v>
      </c>
    </row>
    <row r="17" spans="1:11" s="428" customFormat="1" ht="36.75" customHeight="1" thickBot="1">
      <c r="A17" s="557" t="s">
        <v>453</v>
      </c>
      <c r="B17" s="558">
        <v>0</v>
      </c>
      <c r="C17" s="558">
        <v>1</v>
      </c>
      <c r="D17" s="558">
        <v>86</v>
      </c>
      <c r="E17" s="558">
        <f t="shared" ref="E17" si="2">SUM(F17:G17)</f>
        <v>5118</v>
      </c>
      <c r="F17" s="558">
        <v>5118</v>
      </c>
      <c r="G17" s="558">
        <v>0</v>
      </c>
      <c r="H17" s="558">
        <v>1725</v>
      </c>
      <c r="I17" s="558">
        <v>431</v>
      </c>
      <c r="J17" s="559">
        <v>2736</v>
      </c>
      <c r="K17" s="463" t="s">
        <v>454</v>
      </c>
    </row>
    <row r="18" spans="1:11" s="423" customFormat="1" ht="57" customHeight="1">
      <c r="A18" s="1231" t="s">
        <v>455</v>
      </c>
      <c r="B18" s="1231"/>
      <c r="C18" s="1231"/>
      <c r="D18" s="1231"/>
      <c r="E18" s="1231"/>
      <c r="F18" s="1231"/>
      <c r="G18" s="1232" t="s">
        <v>456</v>
      </c>
      <c r="H18" s="1233"/>
      <c r="I18" s="1233"/>
      <c r="J18" s="1233"/>
      <c r="K18" s="1233"/>
    </row>
    <row r="19" spans="1:11" ht="13.5" customHeight="1"/>
    <row r="20" spans="1:11" ht="3.75" customHeight="1"/>
    <row r="21" spans="1:11" ht="3.75" customHeight="1"/>
    <row r="22" spans="1:11" ht="3.75" customHeight="1"/>
  </sheetData>
  <mergeCells count="12">
    <mergeCell ref="A18:F18"/>
    <mergeCell ref="G18:K18"/>
    <mergeCell ref="A2:F2"/>
    <mergeCell ref="G2:K2"/>
    <mergeCell ref="E4:F4"/>
    <mergeCell ref="A5:A8"/>
    <mergeCell ref="G5:G6"/>
    <mergeCell ref="H5:H6"/>
    <mergeCell ref="I5:I6"/>
    <mergeCell ref="K5:K8"/>
    <mergeCell ref="C7:C8"/>
    <mergeCell ref="E7:E8"/>
  </mergeCells>
  <phoneticPr fontId="4" type="noConversion"/>
  <printOptions horizontalCentered="1"/>
  <pageMargins left="0.59055118110236227" right="0.59055118110236227" top="0.78740157480314965" bottom="0.39370078740157483" header="0.39370078740157483" footer="0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1608"/>
  <sheetViews>
    <sheetView showGridLines="0" view="pageBreakPreview" topLeftCell="A4" zoomScale="98" zoomScaleNormal="100" zoomScaleSheetLayoutView="98" workbookViewId="0">
      <selection activeCell="E24" sqref="E24"/>
    </sheetView>
  </sheetViews>
  <sheetFormatPr defaultRowHeight="15"/>
  <cols>
    <col min="1" max="1" width="18.375" style="649" customWidth="1"/>
    <col min="2" max="3" width="10.875" style="645" customWidth="1"/>
    <col min="4" max="4" width="13.25" style="646" customWidth="1"/>
    <col min="5" max="7" width="10.875" style="646" customWidth="1"/>
    <col min="8" max="14" width="10.125" style="646" customWidth="1"/>
    <col min="15" max="15" width="20" style="645" customWidth="1"/>
    <col min="16" max="16384" width="9" style="646"/>
  </cols>
  <sheetData>
    <row r="1" spans="1:15" s="592" customFormat="1" ht="24" customHeight="1">
      <c r="A1" s="590"/>
      <c r="B1" s="591"/>
      <c r="C1" s="591"/>
      <c r="O1" s="591"/>
    </row>
    <row r="2" spans="1:15" s="597" customFormat="1" ht="28.5" customHeight="1">
      <c r="A2" s="1246" t="s">
        <v>492</v>
      </c>
      <c r="B2" s="1246"/>
      <c r="C2" s="1246"/>
      <c r="D2" s="1246"/>
      <c r="E2" s="593"/>
      <c r="F2" s="594"/>
      <c r="G2" s="594"/>
      <c r="H2" s="595" t="s">
        <v>493</v>
      </c>
      <c r="I2" s="596"/>
      <c r="J2" s="596"/>
      <c r="K2" s="596"/>
      <c r="L2" s="596"/>
      <c r="M2" s="596"/>
      <c r="N2" s="596"/>
      <c r="O2" s="594"/>
    </row>
    <row r="3" spans="1:15" s="602" customFormat="1" ht="12">
      <c r="A3" s="598"/>
      <c r="B3" s="598"/>
      <c r="C3" s="598"/>
      <c r="D3" s="598"/>
      <c r="E3" s="598"/>
      <c r="F3" s="598"/>
      <c r="G3" s="598"/>
      <c r="H3" s="598"/>
      <c r="I3" s="599"/>
      <c r="J3" s="600"/>
      <c r="K3" s="600"/>
      <c r="L3" s="600"/>
      <c r="M3" s="600"/>
      <c r="N3" s="600"/>
      <c r="O3" s="601"/>
    </row>
    <row r="4" spans="1:15" s="604" customFormat="1" ht="14.25" customHeight="1" thickBot="1">
      <c r="A4" s="603" t="s">
        <v>494</v>
      </c>
      <c r="O4" s="605" t="s">
        <v>495</v>
      </c>
    </row>
    <row r="5" spans="1:15" s="604" customFormat="1" ht="14.25" customHeight="1">
      <c r="A5" s="606"/>
      <c r="B5" s="607"/>
      <c r="C5" s="608"/>
      <c r="D5" s="609"/>
      <c r="E5" s="609"/>
      <c r="F5" s="609"/>
      <c r="G5" s="609"/>
      <c r="H5" s="609"/>
      <c r="I5" s="609"/>
      <c r="J5" s="609"/>
      <c r="K5" s="609"/>
      <c r="L5" s="609"/>
      <c r="M5" s="609"/>
      <c r="N5" s="610"/>
      <c r="O5" s="611"/>
    </row>
    <row r="6" spans="1:15" s="616" customFormat="1" ht="15.75" customHeight="1">
      <c r="A6" s="612"/>
      <c r="B6" s="613" t="s">
        <v>496</v>
      </c>
      <c r="C6" s="613" t="s">
        <v>497</v>
      </c>
      <c r="D6" s="613" t="s">
        <v>498</v>
      </c>
      <c r="E6" s="613" t="s">
        <v>499</v>
      </c>
      <c r="F6" s="613" t="s">
        <v>500</v>
      </c>
      <c r="G6" s="613" t="s">
        <v>501</v>
      </c>
      <c r="H6" s="613" t="s">
        <v>502</v>
      </c>
      <c r="I6" s="613" t="s">
        <v>503</v>
      </c>
      <c r="J6" s="613" t="s">
        <v>504</v>
      </c>
      <c r="K6" s="613" t="s">
        <v>505</v>
      </c>
      <c r="L6" s="613" t="s">
        <v>506</v>
      </c>
      <c r="M6" s="613" t="s">
        <v>507</v>
      </c>
      <c r="N6" s="614" t="s">
        <v>508</v>
      </c>
      <c r="O6" s="615"/>
    </row>
    <row r="7" spans="1:15" s="604" customFormat="1" ht="16.5" customHeight="1">
      <c r="A7" s="617" t="s">
        <v>509</v>
      </c>
      <c r="B7" s="618"/>
      <c r="C7" s="619" t="s">
        <v>510</v>
      </c>
      <c r="D7" s="618"/>
      <c r="E7" s="618"/>
      <c r="F7" s="618"/>
      <c r="G7" s="618"/>
      <c r="H7" s="618" t="s">
        <v>511</v>
      </c>
      <c r="I7" s="619"/>
      <c r="J7" s="618" t="s">
        <v>512</v>
      </c>
      <c r="K7" s="620"/>
      <c r="L7" s="620"/>
      <c r="M7" s="619"/>
      <c r="N7" s="621"/>
      <c r="O7" s="622" t="s">
        <v>513</v>
      </c>
    </row>
    <row r="8" spans="1:15" s="604" customFormat="1" ht="16.5" customHeight="1">
      <c r="A8" s="617" t="s">
        <v>514</v>
      </c>
      <c r="B8" s="618"/>
      <c r="C8" s="618" t="s">
        <v>515</v>
      </c>
      <c r="D8" s="619" t="s">
        <v>516</v>
      </c>
      <c r="E8" s="618"/>
      <c r="F8" s="618"/>
      <c r="G8" s="618"/>
      <c r="H8" s="618" t="s">
        <v>517</v>
      </c>
      <c r="I8" s="618" t="s">
        <v>518</v>
      </c>
      <c r="J8" s="619" t="s">
        <v>519</v>
      </c>
      <c r="K8" s="618"/>
      <c r="L8" s="618"/>
      <c r="M8" s="619"/>
      <c r="N8" s="621"/>
      <c r="O8" s="622" t="s">
        <v>520</v>
      </c>
    </row>
    <row r="9" spans="1:15" s="604" customFormat="1" ht="14.25" customHeight="1">
      <c r="A9" s="623"/>
      <c r="B9" s="624" t="s">
        <v>521</v>
      </c>
      <c r="C9" s="625" t="s">
        <v>522</v>
      </c>
      <c r="D9" s="625" t="s">
        <v>523</v>
      </c>
      <c r="E9" s="625" t="s">
        <v>524</v>
      </c>
      <c r="F9" s="625" t="s">
        <v>525</v>
      </c>
      <c r="G9" s="625" t="s">
        <v>526</v>
      </c>
      <c r="H9" s="625" t="s">
        <v>527</v>
      </c>
      <c r="I9" s="625" t="s">
        <v>528</v>
      </c>
      <c r="J9" s="625" t="s">
        <v>529</v>
      </c>
      <c r="K9" s="625" t="s">
        <v>530</v>
      </c>
      <c r="L9" s="625" t="s">
        <v>531</v>
      </c>
      <c r="M9" s="625" t="s">
        <v>532</v>
      </c>
      <c r="N9" s="626" t="s">
        <v>533</v>
      </c>
      <c r="O9" s="627"/>
    </row>
    <row r="10" spans="1:15" s="604" customFormat="1" ht="50.1" customHeight="1">
      <c r="A10" s="628">
        <v>2012</v>
      </c>
      <c r="B10" s="629">
        <v>13010</v>
      </c>
      <c r="C10" s="632">
        <v>1020</v>
      </c>
      <c r="D10" s="630">
        <v>0</v>
      </c>
      <c r="E10" s="630">
        <v>0</v>
      </c>
      <c r="F10" s="630">
        <v>0</v>
      </c>
      <c r="G10" s="630">
        <v>0</v>
      </c>
      <c r="H10" s="630">
        <v>0</v>
      </c>
      <c r="I10" s="630">
        <v>0</v>
      </c>
      <c r="J10" s="630">
        <v>0</v>
      </c>
      <c r="K10" s="630">
        <v>0</v>
      </c>
      <c r="L10" s="630">
        <v>0</v>
      </c>
      <c r="M10" s="630">
        <v>0</v>
      </c>
      <c r="N10" s="631">
        <v>1020</v>
      </c>
      <c r="O10" s="622">
        <v>2012</v>
      </c>
    </row>
    <row r="11" spans="1:15" s="604" customFormat="1" ht="50.1" customHeight="1">
      <c r="A11" s="628">
        <v>2013</v>
      </c>
      <c r="B11" s="629">
        <v>44457</v>
      </c>
      <c r="C11" s="632">
        <v>2447</v>
      </c>
      <c r="D11" s="630">
        <v>18</v>
      </c>
      <c r="E11" s="630">
        <v>3</v>
      </c>
      <c r="F11" s="630">
        <v>40</v>
      </c>
      <c r="G11" s="630">
        <v>1</v>
      </c>
      <c r="H11" s="630">
        <v>35</v>
      </c>
      <c r="I11" s="630">
        <v>0</v>
      </c>
      <c r="J11" s="630">
        <v>0</v>
      </c>
      <c r="K11" s="630">
        <v>9</v>
      </c>
      <c r="L11" s="630">
        <v>0</v>
      </c>
      <c r="M11" s="630">
        <v>2</v>
      </c>
      <c r="N11" s="631">
        <v>2339</v>
      </c>
      <c r="O11" s="622">
        <v>2013</v>
      </c>
    </row>
    <row r="12" spans="1:15" s="604" customFormat="1" ht="50.1" customHeight="1">
      <c r="A12" s="628">
        <v>2014</v>
      </c>
      <c r="B12" s="629">
        <v>41389</v>
      </c>
      <c r="C12" s="632">
        <v>2643</v>
      </c>
      <c r="D12" s="630">
        <v>18</v>
      </c>
      <c r="E12" s="630">
        <v>3</v>
      </c>
      <c r="F12" s="630">
        <v>40</v>
      </c>
      <c r="G12" s="630">
        <v>1</v>
      </c>
      <c r="H12" s="630">
        <v>36</v>
      </c>
      <c r="I12" s="630">
        <v>0</v>
      </c>
      <c r="J12" s="630">
        <v>0</v>
      </c>
      <c r="K12" s="630">
        <v>9</v>
      </c>
      <c r="L12" s="630">
        <v>0</v>
      </c>
      <c r="M12" s="630">
        <v>2</v>
      </c>
      <c r="N12" s="631">
        <v>2534</v>
      </c>
      <c r="O12" s="622">
        <v>2014</v>
      </c>
    </row>
    <row r="13" spans="1:15" s="604" customFormat="1" ht="50.1" customHeight="1">
      <c r="A13" s="628">
        <v>2015</v>
      </c>
      <c r="B13" s="629">
        <v>43739</v>
      </c>
      <c r="C13" s="632">
        <v>3270</v>
      </c>
      <c r="D13" s="630">
        <v>36</v>
      </c>
      <c r="E13" s="630">
        <v>3</v>
      </c>
      <c r="F13" s="630">
        <v>79</v>
      </c>
      <c r="G13" s="630">
        <v>1</v>
      </c>
      <c r="H13" s="630">
        <v>36</v>
      </c>
      <c r="I13" s="630">
        <v>0</v>
      </c>
      <c r="J13" s="630">
        <v>0</v>
      </c>
      <c r="K13" s="630">
        <v>9</v>
      </c>
      <c r="L13" s="630">
        <v>0</v>
      </c>
      <c r="M13" s="630">
        <v>2</v>
      </c>
      <c r="N13" s="631">
        <v>3293</v>
      </c>
      <c r="O13" s="622">
        <v>2015</v>
      </c>
    </row>
    <row r="14" spans="1:15" s="604" customFormat="1" ht="50.1" customHeight="1">
      <c r="A14" s="628">
        <v>2016</v>
      </c>
      <c r="B14" s="629">
        <v>37800</v>
      </c>
      <c r="C14" s="632">
        <v>4482</v>
      </c>
      <c r="D14" s="630">
        <v>36</v>
      </c>
      <c r="E14" s="630">
        <v>3</v>
      </c>
      <c r="F14" s="630">
        <v>80</v>
      </c>
      <c r="G14" s="630">
        <v>1</v>
      </c>
      <c r="H14" s="630">
        <v>36</v>
      </c>
      <c r="I14" s="630">
        <v>0</v>
      </c>
      <c r="J14" s="630">
        <v>0</v>
      </c>
      <c r="K14" s="630">
        <v>9</v>
      </c>
      <c r="L14" s="630">
        <v>0</v>
      </c>
      <c r="M14" s="630">
        <v>2</v>
      </c>
      <c r="N14" s="631">
        <v>4315</v>
      </c>
      <c r="O14" s="622">
        <v>2016</v>
      </c>
    </row>
    <row r="15" spans="1:15" s="636" customFormat="1" ht="50.1" customHeight="1">
      <c r="A15" s="633">
        <v>2017</v>
      </c>
      <c r="B15" s="634">
        <f>SUM(B16:B17)</f>
        <v>38255</v>
      </c>
      <c r="C15" s="634">
        <f t="shared" ref="C15:N15" si="0">SUM(C16:C17)</f>
        <v>4906</v>
      </c>
      <c r="D15" s="634">
        <f t="shared" si="0"/>
        <v>36</v>
      </c>
      <c r="E15" s="634">
        <f t="shared" si="0"/>
        <v>3</v>
      </c>
      <c r="F15" s="634">
        <f t="shared" si="0"/>
        <v>80</v>
      </c>
      <c r="G15" s="634">
        <f t="shared" si="0"/>
        <v>1</v>
      </c>
      <c r="H15" s="634">
        <f t="shared" si="0"/>
        <v>37</v>
      </c>
      <c r="I15" s="634">
        <f t="shared" si="0"/>
        <v>0</v>
      </c>
      <c r="J15" s="634">
        <f t="shared" si="0"/>
        <v>0</v>
      </c>
      <c r="K15" s="634">
        <f t="shared" si="0"/>
        <v>10</v>
      </c>
      <c r="L15" s="634">
        <f t="shared" si="0"/>
        <v>0</v>
      </c>
      <c r="M15" s="634">
        <f t="shared" si="0"/>
        <v>3</v>
      </c>
      <c r="N15" s="634">
        <f t="shared" si="0"/>
        <v>4736</v>
      </c>
      <c r="O15" s="635">
        <v>2017</v>
      </c>
    </row>
    <row r="16" spans="1:15" s="636" customFormat="1" ht="50.1" customHeight="1">
      <c r="A16" s="637" t="s">
        <v>534</v>
      </c>
      <c r="B16" s="881">
        <v>2661</v>
      </c>
      <c r="C16" s="881">
        <v>1020</v>
      </c>
      <c r="D16" s="882">
        <v>0</v>
      </c>
      <c r="E16" s="882">
        <v>0</v>
      </c>
      <c r="F16" s="882">
        <v>0</v>
      </c>
      <c r="G16" s="882">
        <v>0</v>
      </c>
      <c r="H16" s="882">
        <v>0</v>
      </c>
      <c r="I16" s="882">
        <v>0</v>
      </c>
      <c r="J16" s="882">
        <v>0</v>
      </c>
      <c r="K16" s="882">
        <v>0</v>
      </c>
      <c r="L16" s="882">
        <v>0</v>
      </c>
      <c r="M16" s="882">
        <v>0</v>
      </c>
      <c r="N16" s="881">
        <v>1020</v>
      </c>
      <c r="O16" s="638" t="s">
        <v>535</v>
      </c>
    </row>
    <row r="17" spans="1:15" s="604" customFormat="1" ht="50.1" customHeight="1" thickBot="1">
      <c r="A17" s="639" t="s">
        <v>536</v>
      </c>
      <c r="B17" s="883">
        <v>35594</v>
      </c>
      <c r="C17" s="883">
        <v>3886</v>
      </c>
      <c r="D17" s="884">
        <v>36</v>
      </c>
      <c r="E17" s="884">
        <v>3</v>
      </c>
      <c r="F17" s="883">
        <v>80</v>
      </c>
      <c r="G17" s="884">
        <v>1</v>
      </c>
      <c r="H17" s="883">
        <v>37</v>
      </c>
      <c r="I17" s="883">
        <v>0</v>
      </c>
      <c r="J17" s="883">
        <v>0</v>
      </c>
      <c r="K17" s="883">
        <v>10</v>
      </c>
      <c r="L17" s="883">
        <v>0</v>
      </c>
      <c r="M17" s="883">
        <v>3</v>
      </c>
      <c r="N17" s="885">
        <v>3716</v>
      </c>
      <c r="O17" s="640" t="s">
        <v>537</v>
      </c>
    </row>
    <row r="18" spans="1:15" s="604" customFormat="1" ht="31.5" customHeight="1">
      <c r="A18" s="641" t="s">
        <v>538</v>
      </c>
      <c r="B18" s="642"/>
      <c r="C18" s="642"/>
      <c r="H18" s="603" t="s">
        <v>539</v>
      </c>
      <c r="K18" s="643"/>
      <c r="O18" s="642"/>
    </row>
    <row r="19" spans="1:15" ht="13.5" customHeight="1">
      <c r="A19" s="644"/>
      <c r="K19" s="647"/>
    </row>
    <row r="20" spans="1:15" ht="13.5" customHeight="1">
      <c r="A20" s="644"/>
    </row>
    <row r="21" spans="1:15" ht="13.5" customHeight="1">
      <c r="A21" s="644"/>
    </row>
    <row r="22" spans="1:15" ht="15.95" customHeight="1">
      <c r="A22" s="644"/>
    </row>
    <row r="23" spans="1:15" ht="13.5" customHeight="1">
      <c r="A23" s="644"/>
    </row>
    <row r="24" spans="1:15" ht="13.5" customHeight="1">
      <c r="A24" s="644"/>
    </row>
    <row r="25" spans="1:15" ht="13.5" customHeight="1">
      <c r="A25" s="644"/>
    </row>
    <row r="26" spans="1:15" ht="13.5" customHeight="1">
      <c r="A26" s="644"/>
    </row>
    <row r="27" spans="1:15" ht="15.95" customHeight="1">
      <c r="A27" s="644"/>
    </row>
    <row r="28" spans="1:15" ht="13.5" customHeight="1">
      <c r="A28" s="644"/>
      <c r="D28" s="648"/>
    </row>
    <row r="29" spans="1:15" ht="13.5" customHeight="1">
      <c r="A29" s="644"/>
      <c r="D29" s="648"/>
    </row>
    <row r="30" spans="1:15" ht="13.5" customHeight="1">
      <c r="A30" s="644"/>
    </row>
    <row r="31" spans="1:15" ht="13.5" customHeight="1">
      <c r="A31" s="644"/>
    </row>
    <row r="32" spans="1:15" ht="13.5" customHeight="1">
      <c r="A32" s="644"/>
    </row>
    <row r="33" spans="1:1" s="646" customFormat="1">
      <c r="A33" s="644"/>
    </row>
    <row r="34" spans="1:1" s="646" customFormat="1" ht="12.95" customHeight="1">
      <c r="A34" s="644"/>
    </row>
    <row r="35" spans="1:1" s="646" customFormat="1" ht="12.95" customHeight="1">
      <c r="A35" s="644"/>
    </row>
    <row r="36" spans="1:1" s="646" customFormat="1" ht="12.95" customHeight="1">
      <c r="A36" s="644"/>
    </row>
    <row r="37" spans="1:1" s="646" customFormat="1" ht="9.75" customHeight="1">
      <c r="A37" s="644"/>
    </row>
    <row r="38" spans="1:1" s="646" customFormat="1">
      <c r="A38" s="644"/>
    </row>
    <row r="39" spans="1:1" s="646" customFormat="1">
      <c r="A39" s="644"/>
    </row>
    <row r="40" spans="1:1" s="646" customFormat="1">
      <c r="A40" s="644"/>
    </row>
    <row r="41" spans="1:1" s="646" customFormat="1">
      <c r="A41" s="644"/>
    </row>
    <row r="42" spans="1:1" s="646" customFormat="1">
      <c r="A42" s="644"/>
    </row>
    <row r="43" spans="1:1" s="646" customFormat="1">
      <c r="A43" s="644"/>
    </row>
    <row r="44" spans="1:1" s="646" customFormat="1">
      <c r="A44" s="644"/>
    </row>
    <row r="45" spans="1:1" s="646" customFormat="1">
      <c r="A45" s="644"/>
    </row>
    <row r="46" spans="1:1" s="646" customFormat="1">
      <c r="A46" s="644"/>
    </row>
    <row r="47" spans="1:1" s="646" customFormat="1">
      <c r="A47" s="644"/>
    </row>
    <row r="48" spans="1:1" s="646" customFormat="1">
      <c r="A48" s="644"/>
    </row>
    <row r="49" spans="1:1" s="646" customFormat="1">
      <c r="A49" s="644"/>
    </row>
    <row r="50" spans="1:1" s="646" customFormat="1">
      <c r="A50" s="644"/>
    </row>
    <row r="51" spans="1:1" s="646" customFormat="1">
      <c r="A51" s="644"/>
    </row>
    <row r="52" spans="1:1" s="646" customFormat="1">
      <c r="A52" s="644"/>
    </row>
    <row r="53" spans="1:1" s="646" customFormat="1">
      <c r="A53" s="644"/>
    </row>
    <row r="54" spans="1:1" s="646" customFormat="1">
      <c r="A54" s="644"/>
    </row>
    <row r="55" spans="1:1" s="646" customFormat="1">
      <c r="A55" s="644"/>
    </row>
    <row r="56" spans="1:1" s="646" customFormat="1">
      <c r="A56" s="644"/>
    </row>
    <row r="57" spans="1:1" s="646" customFormat="1">
      <c r="A57" s="644"/>
    </row>
    <row r="58" spans="1:1" s="646" customFormat="1">
      <c r="A58" s="644"/>
    </row>
    <row r="59" spans="1:1" s="646" customFormat="1">
      <c r="A59" s="644"/>
    </row>
    <row r="60" spans="1:1" s="646" customFormat="1">
      <c r="A60" s="644"/>
    </row>
    <row r="61" spans="1:1" s="646" customFormat="1">
      <c r="A61" s="644"/>
    </row>
    <row r="62" spans="1:1" s="646" customFormat="1">
      <c r="A62" s="644"/>
    </row>
    <row r="63" spans="1:1" s="646" customFormat="1">
      <c r="A63" s="644"/>
    </row>
    <row r="64" spans="1:1" s="646" customFormat="1">
      <c r="A64" s="644"/>
    </row>
    <row r="65" spans="1:1" s="646" customFormat="1">
      <c r="A65" s="644"/>
    </row>
    <row r="66" spans="1:1" s="646" customFormat="1">
      <c r="A66" s="644"/>
    </row>
    <row r="67" spans="1:1" s="646" customFormat="1">
      <c r="A67" s="644"/>
    </row>
    <row r="68" spans="1:1" s="646" customFormat="1">
      <c r="A68" s="644"/>
    </row>
    <row r="69" spans="1:1" s="646" customFormat="1">
      <c r="A69" s="644"/>
    </row>
    <row r="70" spans="1:1" s="646" customFormat="1">
      <c r="A70" s="644"/>
    </row>
    <row r="71" spans="1:1" s="646" customFormat="1">
      <c r="A71" s="644"/>
    </row>
    <row r="72" spans="1:1" s="646" customFormat="1">
      <c r="A72" s="644"/>
    </row>
    <row r="73" spans="1:1" s="646" customFormat="1">
      <c r="A73" s="644"/>
    </row>
    <row r="74" spans="1:1" s="646" customFormat="1">
      <c r="A74" s="644"/>
    </row>
    <row r="75" spans="1:1" s="646" customFormat="1">
      <c r="A75" s="644"/>
    </row>
    <row r="76" spans="1:1" s="646" customFormat="1">
      <c r="A76" s="644"/>
    </row>
    <row r="77" spans="1:1" s="646" customFormat="1">
      <c r="A77" s="644"/>
    </row>
    <row r="78" spans="1:1" s="646" customFormat="1">
      <c r="A78" s="644"/>
    </row>
    <row r="79" spans="1:1" s="646" customFormat="1">
      <c r="A79" s="644"/>
    </row>
    <row r="80" spans="1:1" s="646" customFormat="1">
      <c r="A80" s="644"/>
    </row>
    <row r="81" spans="1:1" s="646" customFormat="1">
      <c r="A81" s="644"/>
    </row>
    <row r="82" spans="1:1" s="646" customFormat="1">
      <c r="A82" s="644"/>
    </row>
    <row r="83" spans="1:1" s="646" customFormat="1">
      <c r="A83" s="644"/>
    </row>
    <row r="84" spans="1:1" s="646" customFormat="1">
      <c r="A84" s="644"/>
    </row>
    <row r="85" spans="1:1" s="646" customFormat="1">
      <c r="A85" s="644"/>
    </row>
    <row r="86" spans="1:1" s="646" customFormat="1">
      <c r="A86" s="644"/>
    </row>
    <row r="87" spans="1:1" s="646" customFormat="1">
      <c r="A87" s="644"/>
    </row>
    <row r="88" spans="1:1" s="646" customFormat="1">
      <c r="A88" s="644"/>
    </row>
    <row r="89" spans="1:1" s="646" customFormat="1">
      <c r="A89" s="644"/>
    </row>
    <row r="90" spans="1:1" s="646" customFormat="1">
      <c r="A90" s="644"/>
    </row>
    <row r="91" spans="1:1" s="646" customFormat="1">
      <c r="A91" s="644"/>
    </row>
    <row r="92" spans="1:1" s="646" customFormat="1">
      <c r="A92" s="644"/>
    </row>
    <row r="93" spans="1:1" s="646" customFormat="1">
      <c r="A93" s="644"/>
    </row>
    <row r="94" spans="1:1" s="646" customFormat="1">
      <c r="A94" s="644"/>
    </row>
    <row r="95" spans="1:1" s="646" customFormat="1">
      <c r="A95" s="644"/>
    </row>
    <row r="96" spans="1:1" s="646" customFormat="1">
      <c r="A96" s="644"/>
    </row>
    <row r="97" spans="1:1" s="646" customFormat="1">
      <c r="A97" s="644"/>
    </row>
    <row r="98" spans="1:1" s="646" customFormat="1">
      <c r="A98" s="644"/>
    </row>
    <row r="99" spans="1:1" s="646" customFormat="1">
      <c r="A99" s="644"/>
    </row>
    <row r="100" spans="1:1" s="646" customFormat="1">
      <c r="A100" s="644"/>
    </row>
    <row r="101" spans="1:1" s="646" customFormat="1">
      <c r="A101" s="644"/>
    </row>
    <row r="102" spans="1:1" s="646" customFormat="1">
      <c r="A102" s="644"/>
    </row>
    <row r="103" spans="1:1" s="646" customFormat="1">
      <c r="A103" s="644"/>
    </row>
    <row r="104" spans="1:1" s="646" customFormat="1">
      <c r="A104" s="644"/>
    </row>
    <row r="105" spans="1:1" s="646" customFormat="1">
      <c r="A105" s="644"/>
    </row>
    <row r="106" spans="1:1" s="646" customFormat="1">
      <c r="A106" s="644"/>
    </row>
    <row r="107" spans="1:1" s="646" customFormat="1">
      <c r="A107" s="644"/>
    </row>
    <row r="108" spans="1:1" s="646" customFormat="1">
      <c r="A108" s="644"/>
    </row>
    <row r="109" spans="1:1" s="646" customFormat="1">
      <c r="A109" s="644"/>
    </row>
    <row r="110" spans="1:1" s="646" customFormat="1">
      <c r="A110" s="644"/>
    </row>
    <row r="111" spans="1:1" s="646" customFormat="1">
      <c r="A111" s="644"/>
    </row>
    <row r="112" spans="1:1" s="646" customFormat="1">
      <c r="A112" s="644"/>
    </row>
    <row r="113" spans="1:1" s="646" customFormat="1">
      <c r="A113" s="644"/>
    </row>
    <row r="114" spans="1:1" s="646" customFormat="1">
      <c r="A114" s="644"/>
    </row>
    <row r="115" spans="1:1" s="646" customFormat="1">
      <c r="A115" s="644"/>
    </row>
    <row r="116" spans="1:1" s="646" customFormat="1">
      <c r="A116" s="644"/>
    </row>
    <row r="117" spans="1:1" s="646" customFormat="1">
      <c r="A117" s="644"/>
    </row>
    <row r="118" spans="1:1" s="646" customFormat="1">
      <c r="A118" s="644"/>
    </row>
    <row r="119" spans="1:1" s="646" customFormat="1">
      <c r="A119" s="644"/>
    </row>
    <row r="120" spans="1:1" s="646" customFormat="1">
      <c r="A120" s="644"/>
    </row>
    <row r="121" spans="1:1" s="646" customFormat="1">
      <c r="A121" s="644"/>
    </row>
    <row r="122" spans="1:1" s="646" customFormat="1">
      <c r="A122" s="644"/>
    </row>
    <row r="123" spans="1:1" s="646" customFormat="1">
      <c r="A123" s="644"/>
    </row>
    <row r="124" spans="1:1" s="646" customFormat="1">
      <c r="A124" s="644"/>
    </row>
    <row r="125" spans="1:1" s="646" customFormat="1">
      <c r="A125" s="644"/>
    </row>
    <row r="126" spans="1:1" s="646" customFormat="1">
      <c r="A126" s="644"/>
    </row>
    <row r="127" spans="1:1" s="646" customFormat="1">
      <c r="A127" s="644"/>
    </row>
    <row r="128" spans="1:1" s="646" customFormat="1">
      <c r="A128" s="644"/>
    </row>
    <row r="129" spans="1:1" s="646" customFormat="1">
      <c r="A129" s="644"/>
    </row>
    <row r="130" spans="1:1" s="646" customFormat="1">
      <c r="A130" s="644"/>
    </row>
    <row r="131" spans="1:1" s="646" customFormat="1">
      <c r="A131" s="644"/>
    </row>
    <row r="132" spans="1:1" s="646" customFormat="1">
      <c r="A132" s="644"/>
    </row>
    <row r="133" spans="1:1" s="646" customFormat="1">
      <c r="A133" s="644"/>
    </row>
    <row r="134" spans="1:1" s="646" customFormat="1">
      <c r="A134" s="644"/>
    </row>
    <row r="135" spans="1:1" s="646" customFormat="1">
      <c r="A135" s="644"/>
    </row>
    <row r="136" spans="1:1" s="646" customFormat="1">
      <c r="A136" s="644"/>
    </row>
    <row r="137" spans="1:1" s="646" customFormat="1">
      <c r="A137" s="644"/>
    </row>
    <row r="138" spans="1:1" s="646" customFormat="1">
      <c r="A138" s="644"/>
    </row>
    <row r="139" spans="1:1" s="646" customFormat="1">
      <c r="A139" s="644"/>
    </row>
    <row r="140" spans="1:1" s="646" customFormat="1">
      <c r="A140" s="644"/>
    </row>
    <row r="141" spans="1:1" s="646" customFormat="1">
      <c r="A141" s="644"/>
    </row>
    <row r="142" spans="1:1" s="646" customFormat="1">
      <c r="A142" s="644"/>
    </row>
    <row r="143" spans="1:1" s="646" customFormat="1">
      <c r="A143" s="644"/>
    </row>
    <row r="144" spans="1:1" s="646" customFormat="1">
      <c r="A144" s="644"/>
    </row>
    <row r="145" spans="1:1" s="646" customFormat="1">
      <c r="A145" s="644"/>
    </row>
    <row r="146" spans="1:1" s="646" customFormat="1">
      <c r="A146" s="644"/>
    </row>
    <row r="147" spans="1:1" s="646" customFormat="1">
      <c r="A147" s="644"/>
    </row>
    <row r="148" spans="1:1" s="646" customFormat="1">
      <c r="A148" s="644"/>
    </row>
    <row r="149" spans="1:1" s="646" customFormat="1">
      <c r="A149" s="644"/>
    </row>
    <row r="150" spans="1:1" s="646" customFormat="1">
      <c r="A150" s="644"/>
    </row>
    <row r="151" spans="1:1" s="646" customFormat="1">
      <c r="A151" s="644"/>
    </row>
    <row r="152" spans="1:1" s="646" customFormat="1">
      <c r="A152" s="644"/>
    </row>
    <row r="153" spans="1:1" s="646" customFormat="1">
      <c r="A153" s="644"/>
    </row>
    <row r="154" spans="1:1" s="646" customFormat="1">
      <c r="A154" s="644"/>
    </row>
    <row r="155" spans="1:1" s="646" customFormat="1">
      <c r="A155" s="644"/>
    </row>
    <row r="156" spans="1:1" s="646" customFormat="1">
      <c r="A156" s="644"/>
    </row>
    <row r="157" spans="1:1" s="646" customFormat="1">
      <c r="A157" s="644"/>
    </row>
    <row r="158" spans="1:1" s="646" customFormat="1">
      <c r="A158" s="644"/>
    </row>
    <row r="159" spans="1:1" s="646" customFormat="1">
      <c r="A159" s="644"/>
    </row>
    <row r="160" spans="1:1" s="646" customFormat="1">
      <c r="A160" s="644"/>
    </row>
    <row r="161" spans="1:1" s="646" customFormat="1">
      <c r="A161" s="644"/>
    </row>
    <row r="162" spans="1:1" s="646" customFormat="1">
      <c r="A162" s="644"/>
    </row>
    <row r="163" spans="1:1" s="646" customFormat="1">
      <c r="A163" s="644"/>
    </row>
    <row r="164" spans="1:1" s="646" customFormat="1">
      <c r="A164" s="644"/>
    </row>
    <row r="165" spans="1:1" s="646" customFormat="1">
      <c r="A165" s="644"/>
    </row>
    <row r="166" spans="1:1" s="646" customFormat="1">
      <c r="A166" s="644"/>
    </row>
    <row r="167" spans="1:1" s="646" customFormat="1">
      <c r="A167" s="644"/>
    </row>
    <row r="168" spans="1:1" s="646" customFormat="1">
      <c r="A168" s="644"/>
    </row>
    <row r="169" spans="1:1" s="646" customFormat="1">
      <c r="A169" s="644"/>
    </row>
    <row r="170" spans="1:1" s="646" customFormat="1">
      <c r="A170" s="644"/>
    </row>
    <row r="171" spans="1:1" s="646" customFormat="1">
      <c r="A171" s="644"/>
    </row>
    <row r="172" spans="1:1" s="646" customFormat="1">
      <c r="A172" s="644"/>
    </row>
    <row r="173" spans="1:1" s="646" customFormat="1">
      <c r="A173" s="644"/>
    </row>
    <row r="174" spans="1:1" s="646" customFormat="1">
      <c r="A174" s="644"/>
    </row>
    <row r="175" spans="1:1" s="646" customFormat="1">
      <c r="A175" s="644"/>
    </row>
    <row r="176" spans="1:1" s="646" customFormat="1">
      <c r="A176" s="644"/>
    </row>
    <row r="177" spans="1:1" s="646" customFormat="1">
      <c r="A177" s="644"/>
    </row>
    <row r="178" spans="1:1" s="646" customFormat="1">
      <c r="A178" s="644"/>
    </row>
    <row r="179" spans="1:1" s="646" customFormat="1">
      <c r="A179" s="644"/>
    </row>
    <row r="180" spans="1:1" s="646" customFormat="1">
      <c r="A180" s="644"/>
    </row>
    <row r="181" spans="1:1" s="646" customFormat="1">
      <c r="A181" s="644"/>
    </row>
    <row r="182" spans="1:1" s="646" customFormat="1">
      <c r="A182" s="644"/>
    </row>
    <row r="183" spans="1:1" s="646" customFormat="1">
      <c r="A183" s="644"/>
    </row>
    <row r="184" spans="1:1" s="646" customFormat="1">
      <c r="A184" s="644"/>
    </row>
    <row r="185" spans="1:1" s="646" customFormat="1">
      <c r="A185" s="644"/>
    </row>
    <row r="186" spans="1:1" s="646" customFormat="1">
      <c r="A186" s="644"/>
    </row>
    <row r="187" spans="1:1" s="646" customFormat="1">
      <c r="A187" s="644"/>
    </row>
    <row r="188" spans="1:1" s="646" customFormat="1">
      <c r="A188" s="644"/>
    </row>
    <row r="189" spans="1:1" s="646" customFormat="1">
      <c r="A189" s="644"/>
    </row>
    <row r="190" spans="1:1" s="646" customFormat="1">
      <c r="A190" s="644"/>
    </row>
    <row r="191" spans="1:1" s="646" customFormat="1">
      <c r="A191" s="644"/>
    </row>
    <row r="192" spans="1:1" s="646" customFormat="1">
      <c r="A192" s="644"/>
    </row>
    <row r="193" spans="1:1" s="646" customFormat="1">
      <c r="A193" s="644"/>
    </row>
    <row r="194" spans="1:1" s="646" customFormat="1">
      <c r="A194" s="644"/>
    </row>
    <row r="195" spans="1:1" s="646" customFormat="1">
      <c r="A195" s="644"/>
    </row>
    <row r="196" spans="1:1" s="646" customFormat="1">
      <c r="A196" s="644"/>
    </row>
    <row r="197" spans="1:1" s="646" customFormat="1">
      <c r="A197" s="644"/>
    </row>
    <row r="198" spans="1:1" s="646" customFormat="1">
      <c r="A198" s="644"/>
    </row>
    <row r="199" spans="1:1" s="646" customFormat="1">
      <c r="A199" s="644"/>
    </row>
    <row r="200" spans="1:1" s="646" customFormat="1">
      <c r="A200" s="644"/>
    </row>
    <row r="201" spans="1:1" s="646" customFormat="1">
      <c r="A201" s="644"/>
    </row>
    <row r="202" spans="1:1" s="646" customFormat="1">
      <c r="A202" s="644"/>
    </row>
    <row r="203" spans="1:1" s="646" customFormat="1">
      <c r="A203" s="644"/>
    </row>
    <row r="204" spans="1:1" s="646" customFormat="1">
      <c r="A204" s="644"/>
    </row>
    <row r="205" spans="1:1" s="646" customFormat="1">
      <c r="A205" s="644"/>
    </row>
    <row r="206" spans="1:1" s="646" customFormat="1">
      <c r="A206" s="644"/>
    </row>
    <row r="207" spans="1:1" s="646" customFormat="1">
      <c r="A207" s="644"/>
    </row>
    <row r="208" spans="1:1" s="646" customFormat="1">
      <c r="A208" s="644"/>
    </row>
    <row r="209" spans="1:1" s="646" customFormat="1">
      <c r="A209" s="644"/>
    </row>
    <row r="210" spans="1:1" s="646" customFormat="1">
      <c r="A210" s="644"/>
    </row>
    <row r="211" spans="1:1" s="646" customFormat="1">
      <c r="A211" s="644"/>
    </row>
    <row r="212" spans="1:1" s="646" customFormat="1">
      <c r="A212" s="644"/>
    </row>
    <row r="213" spans="1:1" s="646" customFormat="1">
      <c r="A213" s="644"/>
    </row>
    <row r="214" spans="1:1" s="646" customFormat="1">
      <c r="A214" s="644"/>
    </row>
    <row r="215" spans="1:1" s="646" customFormat="1">
      <c r="A215" s="644"/>
    </row>
    <row r="216" spans="1:1" s="646" customFormat="1">
      <c r="A216" s="644"/>
    </row>
    <row r="217" spans="1:1" s="646" customFormat="1">
      <c r="A217" s="644"/>
    </row>
    <row r="218" spans="1:1" s="646" customFormat="1">
      <c r="A218" s="644"/>
    </row>
    <row r="219" spans="1:1" s="646" customFormat="1">
      <c r="A219" s="644"/>
    </row>
    <row r="220" spans="1:1" s="646" customFormat="1">
      <c r="A220" s="644"/>
    </row>
    <row r="221" spans="1:1" s="646" customFormat="1">
      <c r="A221" s="644"/>
    </row>
    <row r="222" spans="1:1" s="646" customFormat="1">
      <c r="A222" s="644"/>
    </row>
    <row r="223" spans="1:1" s="646" customFormat="1">
      <c r="A223" s="644"/>
    </row>
    <row r="224" spans="1:1" s="646" customFormat="1">
      <c r="A224" s="644"/>
    </row>
    <row r="225" spans="1:1" s="646" customFormat="1">
      <c r="A225" s="644"/>
    </row>
    <row r="226" spans="1:1" s="646" customFormat="1">
      <c r="A226" s="644"/>
    </row>
    <row r="227" spans="1:1" s="646" customFormat="1">
      <c r="A227" s="644"/>
    </row>
    <row r="228" spans="1:1" s="646" customFormat="1">
      <c r="A228" s="644"/>
    </row>
    <row r="229" spans="1:1" s="646" customFormat="1">
      <c r="A229" s="644"/>
    </row>
    <row r="230" spans="1:1" s="646" customFormat="1">
      <c r="A230" s="644"/>
    </row>
    <row r="231" spans="1:1" s="646" customFormat="1">
      <c r="A231" s="644"/>
    </row>
    <row r="232" spans="1:1" s="646" customFormat="1">
      <c r="A232" s="644"/>
    </row>
    <row r="233" spans="1:1" s="646" customFormat="1">
      <c r="A233" s="644"/>
    </row>
    <row r="234" spans="1:1" s="646" customFormat="1">
      <c r="A234" s="644"/>
    </row>
    <row r="235" spans="1:1" s="646" customFormat="1">
      <c r="A235" s="644"/>
    </row>
    <row r="236" spans="1:1" s="646" customFormat="1">
      <c r="A236" s="644"/>
    </row>
    <row r="237" spans="1:1" s="646" customFormat="1">
      <c r="A237" s="644"/>
    </row>
    <row r="238" spans="1:1" s="646" customFormat="1">
      <c r="A238" s="644"/>
    </row>
    <row r="239" spans="1:1" s="646" customFormat="1">
      <c r="A239" s="644"/>
    </row>
    <row r="240" spans="1:1" s="646" customFormat="1">
      <c r="A240" s="644"/>
    </row>
    <row r="241" spans="1:1" s="646" customFormat="1">
      <c r="A241" s="644"/>
    </row>
    <row r="242" spans="1:1" s="646" customFormat="1">
      <c r="A242" s="644"/>
    </row>
    <row r="243" spans="1:1" s="646" customFormat="1">
      <c r="A243" s="644"/>
    </row>
    <row r="244" spans="1:1" s="646" customFormat="1">
      <c r="A244" s="644"/>
    </row>
    <row r="245" spans="1:1" s="646" customFormat="1">
      <c r="A245" s="644"/>
    </row>
    <row r="246" spans="1:1" s="646" customFormat="1">
      <c r="A246" s="644"/>
    </row>
    <row r="247" spans="1:1" s="646" customFormat="1">
      <c r="A247" s="644"/>
    </row>
    <row r="248" spans="1:1" s="646" customFormat="1">
      <c r="A248" s="644"/>
    </row>
    <row r="249" spans="1:1" s="646" customFormat="1">
      <c r="A249" s="644"/>
    </row>
    <row r="250" spans="1:1" s="646" customFormat="1">
      <c r="A250" s="644"/>
    </row>
    <row r="251" spans="1:1" s="646" customFormat="1">
      <c r="A251" s="644"/>
    </row>
    <row r="252" spans="1:1" s="646" customFormat="1">
      <c r="A252" s="644"/>
    </row>
    <row r="253" spans="1:1" s="646" customFormat="1">
      <c r="A253" s="644"/>
    </row>
    <row r="254" spans="1:1" s="646" customFormat="1">
      <c r="A254" s="644"/>
    </row>
    <row r="255" spans="1:1" s="646" customFormat="1">
      <c r="A255" s="644"/>
    </row>
    <row r="256" spans="1:1" s="646" customFormat="1">
      <c r="A256" s="644"/>
    </row>
    <row r="257" spans="1:1" s="646" customFormat="1">
      <c r="A257" s="644"/>
    </row>
    <row r="258" spans="1:1" s="646" customFormat="1">
      <c r="A258" s="644"/>
    </row>
    <row r="259" spans="1:1" s="646" customFormat="1">
      <c r="A259" s="644"/>
    </row>
    <row r="260" spans="1:1" s="646" customFormat="1">
      <c r="A260" s="644"/>
    </row>
    <row r="261" spans="1:1" s="646" customFormat="1">
      <c r="A261" s="644"/>
    </row>
    <row r="262" spans="1:1" s="646" customFormat="1">
      <c r="A262" s="644"/>
    </row>
    <row r="263" spans="1:1" s="646" customFormat="1">
      <c r="A263" s="644"/>
    </row>
    <row r="264" spans="1:1" s="646" customFormat="1">
      <c r="A264" s="644"/>
    </row>
    <row r="265" spans="1:1" s="646" customFormat="1">
      <c r="A265" s="644"/>
    </row>
    <row r="266" spans="1:1" s="646" customFormat="1">
      <c r="A266" s="644"/>
    </row>
    <row r="267" spans="1:1" s="646" customFormat="1">
      <c r="A267" s="644"/>
    </row>
    <row r="268" spans="1:1" s="646" customFormat="1">
      <c r="A268" s="644"/>
    </row>
    <row r="269" spans="1:1" s="646" customFormat="1">
      <c r="A269" s="644"/>
    </row>
    <row r="270" spans="1:1" s="646" customFormat="1">
      <c r="A270" s="644"/>
    </row>
    <row r="271" spans="1:1" s="646" customFormat="1">
      <c r="A271" s="644"/>
    </row>
    <row r="272" spans="1:1" s="646" customFormat="1">
      <c r="A272" s="644"/>
    </row>
    <row r="273" spans="1:1" s="646" customFormat="1">
      <c r="A273" s="644"/>
    </row>
    <row r="274" spans="1:1" s="646" customFormat="1">
      <c r="A274" s="644"/>
    </row>
    <row r="275" spans="1:1" s="646" customFormat="1">
      <c r="A275" s="644"/>
    </row>
    <row r="276" spans="1:1" s="646" customFormat="1">
      <c r="A276" s="644"/>
    </row>
    <row r="277" spans="1:1" s="646" customFormat="1">
      <c r="A277" s="644"/>
    </row>
    <row r="278" spans="1:1" s="646" customFormat="1">
      <c r="A278" s="644"/>
    </row>
    <row r="279" spans="1:1" s="646" customFormat="1">
      <c r="A279" s="644"/>
    </row>
    <row r="280" spans="1:1" s="646" customFormat="1">
      <c r="A280" s="644"/>
    </row>
    <row r="281" spans="1:1" s="646" customFormat="1">
      <c r="A281" s="644"/>
    </row>
    <row r="282" spans="1:1" s="646" customFormat="1">
      <c r="A282" s="644"/>
    </row>
    <row r="283" spans="1:1" s="646" customFormat="1">
      <c r="A283" s="644"/>
    </row>
    <row r="284" spans="1:1" s="646" customFormat="1">
      <c r="A284" s="644"/>
    </row>
    <row r="285" spans="1:1" s="646" customFormat="1">
      <c r="A285" s="644"/>
    </row>
    <row r="286" spans="1:1" s="646" customFormat="1">
      <c r="A286" s="644"/>
    </row>
    <row r="287" spans="1:1" s="646" customFormat="1">
      <c r="A287" s="644"/>
    </row>
    <row r="288" spans="1:1" s="646" customFormat="1">
      <c r="A288" s="644"/>
    </row>
    <row r="289" spans="1:1" s="646" customFormat="1">
      <c r="A289" s="644"/>
    </row>
    <row r="290" spans="1:1" s="646" customFormat="1">
      <c r="A290" s="644"/>
    </row>
    <row r="291" spans="1:1" s="646" customFormat="1">
      <c r="A291" s="644"/>
    </row>
    <row r="292" spans="1:1" s="646" customFormat="1">
      <c r="A292" s="644"/>
    </row>
    <row r="293" spans="1:1" s="646" customFormat="1">
      <c r="A293" s="644"/>
    </row>
    <row r="294" spans="1:1" s="646" customFormat="1">
      <c r="A294" s="644"/>
    </row>
    <row r="295" spans="1:1" s="646" customFormat="1">
      <c r="A295" s="644"/>
    </row>
    <row r="296" spans="1:1" s="646" customFormat="1">
      <c r="A296" s="644"/>
    </row>
    <row r="297" spans="1:1" s="646" customFormat="1">
      <c r="A297" s="644"/>
    </row>
    <row r="298" spans="1:1" s="646" customFormat="1">
      <c r="A298" s="644"/>
    </row>
    <row r="299" spans="1:1" s="646" customFormat="1">
      <c r="A299" s="644"/>
    </row>
    <row r="300" spans="1:1" s="646" customFormat="1">
      <c r="A300" s="644"/>
    </row>
    <row r="301" spans="1:1" s="646" customFormat="1">
      <c r="A301" s="644"/>
    </row>
    <row r="302" spans="1:1" s="646" customFormat="1">
      <c r="A302" s="644"/>
    </row>
    <row r="303" spans="1:1" s="646" customFormat="1">
      <c r="A303" s="644"/>
    </row>
    <row r="304" spans="1:1" s="646" customFormat="1">
      <c r="A304" s="644"/>
    </row>
    <row r="305" spans="1:1" s="646" customFormat="1">
      <c r="A305" s="644"/>
    </row>
    <row r="306" spans="1:1" s="646" customFormat="1">
      <c r="A306" s="644"/>
    </row>
    <row r="307" spans="1:1" s="646" customFormat="1">
      <c r="A307" s="644"/>
    </row>
    <row r="308" spans="1:1" s="646" customFormat="1">
      <c r="A308" s="644"/>
    </row>
    <row r="309" spans="1:1" s="646" customFormat="1">
      <c r="A309" s="644"/>
    </row>
    <row r="310" spans="1:1" s="646" customFormat="1">
      <c r="A310" s="644"/>
    </row>
    <row r="311" spans="1:1" s="646" customFormat="1">
      <c r="A311" s="644"/>
    </row>
    <row r="312" spans="1:1" s="646" customFormat="1">
      <c r="A312" s="644"/>
    </row>
    <row r="313" spans="1:1" s="646" customFormat="1">
      <c r="A313" s="644"/>
    </row>
    <row r="314" spans="1:1" s="646" customFormat="1">
      <c r="A314" s="644"/>
    </row>
    <row r="315" spans="1:1" s="646" customFormat="1">
      <c r="A315" s="644"/>
    </row>
    <row r="316" spans="1:1" s="646" customFormat="1">
      <c r="A316" s="644"/>
    </row>
    <row r="317" spans="1:1" s="646" customFormat="1">
      <c r="A317" s="644"/>
    </row>
    <row r="318" spans="1:1" s="646" customFormat="1">
      <c r="A318" s="644"/>
    </row>
    <row r="319" spans="1:1" s="646" customFormat="1">
      <c r="A319" s="644"/>
    </row>
    <row r="320" spans="1:1" s="646" customFormat="1">
      <c r="A320" s="644"/>
    </row>
    <row r="321" spans="1:1" s="646" customFormat="1">
      <c r="A321" s="644"/>
    </row>
    <row r="322" spans="1:1" s="646" customFormat="1">
      <c r="A322" s="644"/>
    </row>
    <row r="323" spans="1:1" s="646" customFormat="1">
      <c r="A323" s="644"/>
    </row>
    <row r="324" spans="1:1" s="646" customFormat="1">
      <c r="A324" s="644"/>
    </row>
    <row r="325" spans="1:1" s="646" customFormat="1">
      <c r="A325" s="644"/>
    </row>
    <row r="326" spans="1:1" s="646" customFormat="1">
      <c r="A326" s="644"/>
    </row>
    <row r="327" spans="1:1" s="646" customFormat="1">
      <c r="A327" s="644"/>
    </row>
    <row r="328" spans="1:1" s="646" customFormat="1">
      <c r="A328" s="644"/>
    </row>
    <row r="329" spans="1:1" s="646" customFormat="1">
      <c r="A329" s="644"/>
    </row>
    <row r="330" spans="1:1" s="646" customFormat="1">
      <c r="A330" s="644"/>
    </row>
    <row r="331" spans="1:1" s="646" customFormat="1">
      <c r="A331" s="644"/>
    </row>
    <row r="332" spans="1:1" s="646" customFormat="1">
      <c r="A332" s="644"/>
    </row>
    <row r="333" spans="1:1" s="646" customFormat="1">
      <c r="A333" s="644"/>
    </row>
    <row r="334" spans="1:1" s="646" customFormat="1">
      <c r="A334" s="644"/>
    </row>
    <row r="335" spans="1:1" s="646" customFormat="1">
      <c r="A335" s="644"/>
    </row>
    <row r="336" spans="1:1" s="646" customFormat="1">
      <c r="A336" s="644"/>
    </row>
    <row r="337" spans="1:1" s="646" customFormat="1">
      <c r="A337" s="644"/>
    </row>
    <row r="338" spans="1:1" s="646" customFormat="1">
      <c r="A338" s="644"/>
    </row>
    <row r="339" spans="1:1" s="646" customFormat="1">
      <c r="A339" s="644"/>
    </row>
    <row r="340" spans="1:1" s="646" customFormat="1">
      <c r="A340" s="644"/>
    </row>
    <row r="341" spans="1:1" s="646" customFormat="1">
      <c r="A341" s="644"/>
    </row>
    <row r="342" spans="1:1" s="646" customFormat="1">
      <c r="A342" s="644"/>
    </row>
    <row r="343" spans="1:1" s="646" customFormat="1">
      <c r="A343" s="644"/>
    </row>
    <row r="344" spans="1:1" s="646" customFormat="1">
      <c r="A344" s="644"/>
    </row>
    <row r="345" spans="1:1" s="646" customFormat="1">
      <c r="A345" s="644"/>
    </row>
    <row r="346" spans="1:1" s="646" customFormat="1">
      <c r="A346" s="644"/>
    </row>
    <row r="347" spans="1:1" s="646" customFormat="1">
      <c r="A347" s="644"/>
    </row>
    <row r="348" spans="1:1" s="646" customFormat="1">
      <c r="A348" s="644"/>
    </row>
    <row r="349" spans="1:1" s="646" customFormat="1">
      <c r="A349" s="644"/>
    </row>
    <row r="350" spans="1:1" s="646" customFormat="1">
      <c r="A350" s="644"/>
    </row>
    <row r="351" spans="1:1" s="646" customFormat="1">
      <c r="A351" s="644"/>
    </row>
    <row r="352" spans="1:1" s="646" customFormat="1">
      <c r="A352" s="644"/>
    </row>
    <row r="353" spans="1:1" s="646" customFormat="1">
      <c r="A353" s="644"/>
    </row>
    <row r="354" spans="1:1" s="646" customFormat="1">
      <c r="A354" s="644"/>
    </row>
    <row r="355" spans="1:1" s="646" customFormat="1">
      <c r="A355" s="644"/>
    </row>
    <row r="356" spans="1:1" s="646" customFormat="1">
      <c r="A356" s="644"/>
    </row>
    <row r="357" spans="1:1" s="646" customFormat="1">
      <c r="A357" s="644"/>
    </row>
    <row r="358" spans="1:1" s="646" customFormat="1">
      <c r="A358" s="644"/>
    </row>
    <row r="359" spans="1:1" s="646" customFormat="1">
      <c r="A359" s="644"/>
    </row>
    <row r="360" spans="1:1" s="646" customFormat="1">
      <c r="A360" s="644"/>
    </row>
    <row r="361" spans="1:1" s="646" customFormat="1">
      <c r="A361" s="644"/>
    </row>
    <row r="362" spans="1:1" s="646" customFormat="1">
      <c r="A362" s="644"/>
    </row>
    <row r="363" spans="1:1" s="646" customFormat="1">
      <c r="A363" s="644"/>
    </row>
    <row r="364" spans="1:1" s="646" customFormat="1">
      <c r="A364" s="644"/>
    </row>
    <row r="365" spans="1:1" s="646" customFormat="1">
      <c r="A365" s="644"/>
    </row>
    <row r="366" spans="1:1" s="646" customFormat="1">
      <c r="A366" s="644"/>
    </row>
    <row r="367" spans="1:1" s="646" customFormat="1">
      <c r="A367" s="644"/>
    </row>
    <row r="368" spans="1:1" s="646" customFormat="1">
      <c r="A368" s="644"/>
    </row>
    <row r="369" spans="1:1" s="646" customFormat="1">
      <c r="A369" s="644"/>
    </row>
    <row r="370" spans="1:1" s="646" customFormat="1">
      <c r="A370" s="644"/>
    </row>
    <row r="371" spans="1:1" s="646" customFormat="1">
      <c r="A371" s="644"/>
    </row>
    <row r="372" spans="1:1" s="646" customFormat="1">
      <c r="A372" s="644"/>
    </row>
    <row r="373" spans="1:1" s="646" customFormat="1">
      <c r="A373" s="644"/>
    </row>
    <row r="374" spans="1:1" s="646" customFormat="1">
      <c r="A374" s="644"/>
    </row>
    <row r="375" spans="1:1" s="646" customFormat="1">
      <c r="A375" s="644"/>
    </row>
    <row r="376" spans="1:1" s="646" customFormat="1">
      <c r="A376" s="644"/>
    </row>
    <row r="377" spans="1:1" s="646" customFormat="1">
      <c r="A377" s="644"/>
    </row>
    <row r="378" spans="1:1" s="646" customFormat="1">
      <c r="A378" s="644"/>
    </row>
    <row r="379" spans="1:1" s="646" customFormat="1">
      <c r="A379" s="644"/>
    </row>
    <row r="380" spans="1:1" s="646" customFormat="1">
      <c r="A380" s="644"/>
    </row>
    <row r="381" spans="1:1" s="646" customFormat="1">
      <c r="A381" s="644"/>
    </row>
    <row r="382" spans="1:1" s="646" customFormat="1">
      <c r="A382" s="644"/>
    </row>
    <row r="383" spans="1:1" s="646" customFormat="1">
      <c r="A383" s="644"/>
    </row>
    <row r="384" spans="1:1" s="646" customFormat="1">
      <c r="A384" s="644"/>
    </row>
    <row r="385" spans="1:1" s="646" customFormat="1">
      <c r="A385" s="644"/>
    </row>
    <row r="386" spans="1:1" s="646" customFormat="1">
      <c r="A386" s="644"/>
    </row>
    <row r="387" spans="1:1" s="646" customFormat="1">
      <c r="A387" s="644"/>
    </row>
    <row r="388" spans="1:1" s="646" customFormat="1">
      <c r="A388" s="644"/>
    </row>
    <row r="389" spans="1:1" s="646" customFormat="1">
      <c r="A389" s="644"/>
    </row>
    <row r="390" spans="1:1" s="646" customFormat="1">
      <c r="A390" s="644"/>
    </row>
    <row r="391" spans="1:1" s="646" customFormat="1">
      <c r="A391" s="644"/>
    </row>
    <row r="392" spans="1:1" s="646" customFormat="1">
      <c r="A392" s="644"/>
    </row>
    <row r="393" spans="1:1" s="646" customFormat="1">
      <c r="A393" s="644"/>
    </row>
    <row r="394" spans="1:1" s="646" customFormat="1">
      <c r="A394" s="644"/>
    </row>
    <row r="395" spans="1:1" s="646" customFormat="1">
      <c r="A395" s="644"/>
    </row>
    <row r="396" spans="1:1" s="646" customFormat="1">
      <c r="A396" s="644"/>
    </row>
    <row r="397" spans="1:1" s="646" customFormat="1">
      <c r="A397" s="644"/>
    </row>
    <row r="398" spans="1:1" s="646" customFormat="1">
      <c r="A398" s="644"/>
    </row>
    <row r="399" spans="1:1" s="646" customFormat="1">
      <c r="A399" s="644"/>
    </row>
    <row r="400" spans="1:1" s="646" customFormat="1">
      <c r="A400" s="644"/>
    </row>
    <row r="401" spans="1:1" s="646" customFormat="1">
      <c r="A401" s="644"/>
    </row>
    <row r="402" spans="1:1" s="646" customFormat="1">
      <c r="A402" s="644"/>
    </row>
    <row r="403" spans="1:1" s="646" customFormat="1">
      <c r="A403" s="644"/>
    </row>
    <row r="404" spans="1:1" s="646" customFormat="1">
      <c r="A404" s="644"/>
    </row>
    <row r="405" spans="1:1" s="646" customFormat="1">
      <c r="A405" s="644"/>
    </row>
    <row r="406" spans="1:1" s="646" customFormat="1">
      <c r="A406" s="644"/>
    </row>
    <row r="407" spans="1:1" s="646" customFormat="1">
      <c r="A407" s="644"/>
    </row>
    <row r="408" spans="1:1" s="646" customFormat="1">
      <c r="A408" s="644"/>
    </row>
    <row r="409" spans="1:1" s="646" customFormat="1">
      <c r="A409" s="644"/>
    </row>
    <row r="410" spans="1:1" s="646" customFormat="1">
      <c r="A410" s="644"/>
    </row>
    <row r="411" spans="1:1" s="646" customFormat="1">
      <c r="A411" s="644"/>
    </row>
    <row r="412" spans="1:1" s="646" customFormat="1">
      <c r="A412" s="644"/>
    </row>
    <row r="413" spans="1:1" s="646" customFormat="1">
      <c r="A413" s="644"/>
    </row>
    <row r="414" spans="1:1" s="646" customFormat="1">
      <c r="A414" s="644"/>
    </row>
    <row r="415" spans="1:1" s="646" customFormat="1">
      <c r="A415" s="644"/>
    </row>
    <row r="416" spans="1:1" s="646" customFormat="1">
      <c r="A416" s="644"/>
    </row>
    <row r="417" spans="1:1" s="646" customFormat="1">
      <c r="A417" s="644"/>
    </row>
    <row r="418" spans="1:1" s="646" customFormat="1">
      <c r="A418" s="644"/>
    </row>
    <row r="419" spans="1:1" s="646" customFormat="1">
      <c r="A419" s="644"/>
    </row>
    <row r="420" spans="1:1" s="646" customFormat="1">
      <c r="A420" s="644"/>
    </row>
    <row r="421" spans="1:1" s="646" customFormat="1">
      <c r="A421" s="644"/>
    </row>
    <row r="422" spans="1:1" s="646" customFormat="1">
      <c r="A422" s="644"/>
    </row>
    <row r="423" spans="1:1" s="646" customFormat="1">
      <c r="A423" s="644"/>
    </row>
    <row r="424" spans="1:1" s="646" customFormat="1">
      <c r="A424" s="644"/>
    </row>
    <row r="425" spans="1:1" s="646" customFormat="1">
      <c r="A425" s="644"/>
    </row>
    <row r="426" spans="1:1" s="646" customFormat="1">
      <c r="A426" s="644"/>
    </row>
    <row r="427" spans="1:1" s="646" customFormat="1">
      <c r="A427" s="644"/>
    </row>
    <row r="428" spans="1:1" s="646" customFormat="1">
      <c r="A428" s="644"/>
    </row>
    <row r="429" spans="1:1" s="646" customFormat="1">
      <c r="A429" s="644"/>
    </row>
    <row r="430" spans="1:1" s="646" customFormat="1">
      <c r="A430" s="644"/>
    </row>
    <row r="431" spans="1:1" s="646" customFormat="1">
      <c r="A431" s="644"/>
    </row>
    <row r="432" spans="1:1" s="646" customFormat="1">
      <c r="A432" s="644"/>
    </row>
    <row r="433" spans="1:1" s="646" customFormat="1">
      <c r="A433" s="644"/>
    </row>
    <row r="434" spans="1:1" s="646" customFormat="1">
      <c r="A434" s="644"/>
    </row>
    <row r="435" spans="1:1" s="646" customFormat="1">
      <c r="A435" s="644"/>
    </row>
    <row r="436" spans="1:1" s="646" customFormat="1">
      <c r="A436" s="644"/>
    </row>
    <row r="437" spans="1:1" s="646" customFormat="1">
      <c r="A437" s="644"/>
    </row>
    <row r="438" spans="1:1" s="646" customFormat="1">
      <c r="A438" s="644"/>
    </row>
    <row r="439" spans="1:1" s="646" customFormat="1">
      <c r="A439" s="644"/>
    </row>
    <row r="440" spans="1:1" s="646" customFormat="1">
      <c r="A440" s="644"/>
    </row>
    <row r="441" spans="1:1" s="646" customFormat="1">
      <c r="A441" s="644"/>
    </row>
    <row r="442" spans="1:1" s="646" customFormat="1">
      <c r="A442" s="644"/>
    </row>
    <row r="443" spans="1:1" s="646" customFormat="1">
      <c r="A443" s="644"/>
    </row>
    <row r="444" spans="1:1" s="646" customFormat="1">
      <c r="A444" s="644"/>
    </row>
    <row r="445" spans="1:1" s="646" customFormat="1">
      <c r="A445" s="644"/>
    </row>
    <row r="446" spans="1:1" s="646" customFormat="1">
      <c r="A446" s="644"/>
    </row>
    <row r="447" spans="1:1" s="646" customFormat="1">
      <c r="A447" s="644"/>
    </row>
    <row r="448" spans="1:1" s="646" customFormat="1">
      <c r="A448" s="644"/>
    </row>
    <row r="449" spans="1:1" s="646" customFormat="1">
      <c r="A449" s="644"/>
    </row>
    <row r="450" spans="1:1" s="646" customFormat="1">
      <c r="A450" s="644"/>
    </row>
    <row r="451" spans="1:1" s="646" customFormat="1">
      <c r="A451" s="644"/>
    </row>
    <row r="452" spans="1:1" s="646" customFormat="1">
      <c r="A452" s="644"/>
    </row>
    <row r="453" spans="1:1" s="646" customFormat="1">
      <c r="A453" s="644"/>
    </row>
    <row r="454" spans="1:1" s="646" customFormat="1">
      <c r="A454" s="644"/>
    </row>
    <row r="455" spans="1:1" s="646" customFormat="1">
      <c r="A455" s="644"/>
    </row>
    <row r="456" spans="1:1" s="646" customFormat="1">
      <c r="A456" s="644"/>
    </row>
    <row r="457" spans="1:1" s="646" customFormat="1">
      <c r="A457" s="644"/>
    </row>
    <row r="458" spans="1:1" s="646" customFormat="1">
      <c r="A458" s="644"/>
    </row>
    <row r="459" spans="1:1" s="646" customFormat="1">
      <c r="A459" s="644"/>
    </row>
    <row r="460" spans="1:1" s="646" customFormat="1">
      <c r="A460" s="644"/>
    </row>
    <row r="461" spans="1:1" s="646" customFormat="1">
      <c r="A461" s="644"/>
    </row>
    <row r="462" spans="1:1" s="646" customFormat="1">
      <c r="A462" s="644"/>
    </row>
    <row r="463" spans="1:1" s="646" customFormat="1">
      <c r="A463" s="644"/>
    </row>
    <row r="464" spans="1:1" s="646" customFormat="1">
      <c r="A464" s="644"/>
    </row>
    <row r="465" spans="1:1" s="646" customFormat="1">
      <c r="A465" s="644"/>
    </row>
    <row r="466" spans="1:1" s="646" customFormat="1">
      <c r="A466" s="644"/>
    </row>
    <row r="467" spans="1:1" s="646" customFormat="1">
      <c r="A467" s="644"/>
    </row>
    <row r="468" spans="1:1" s="646" customFormat="1">
      <c r="A468" s="644"/>
    </row>
    <row r="469" spans="1:1" s="646" customFormat="1">
      <c r="A469" s="644"/>
    </row>
    <row r="470" spans="1:1" s="646" customFormat="1">
      <c r="A470" s="644"/>
    </row>
    <row r="471" spans="1:1" s="646" customFormat="1">
      <c r="A471" s="644"/>
    </row>
    <row r="472" spans="1:1" s="646" customFormat="1">
      <c r="A472" s="644"/>
    </row>
    <row r="473" spans="1:1" s="646" customFormat="1">
      <c r="A473" s="644"/>
    </row>
    <row r="474" spans="1:1" s="646" customFormat="1">
      <c r="A474" s="644"/>
    </row>
    <row r="475" spans="1:1" s="646" customFormat="1">
      <c r="A475" s="644"/>
    </row>
    <row r="476" spans="1:1" s="646" customFormat="1">
      <c r="A476" s="644"/>
    </row>
    <row r="477" spans="1:1" s="646" customFormat="1">
      <c r="A477" s="644"/>
    </row>
    <row r="478" spans="1:1" s="646" customFormat="1">
      <c r="A478" s="644"/>
    </row>
    <row r="479" spans="1:1" s="646" customFormat="1">
      <c r="A479" s="644"/>
    </row>
    <row r="480" spans="1:1" s="646" customFormat="1">
      <c r="A480" s="644"/>
    </row>
    <row r="481" spans="1:1" s="646" customFormat="1">
      <c r="A481" s="644"/>
    </row>
    <row r="482" spans="1:1" s="646" customFormat="1">
      <c r="A482" s="644"/>
    </row>
    <row r="483" spans="1:1" s="646" customFormat="1">
      <c r="A483" s="644"/>
    </row>
    <row r="484" spans="1:1" s="646" customFormat="1">
      <c r="A484" s="644"/>
    </row>
    <row r="485" spans="1:1" s="646" customFormat="1">
      <c r="A485" s="644"/>
    </row>
    <row r="486" spans="1:1" s="646" customFormat="1">
      <c r="A486" s="644"/>
    </row>
    <row r="487" spans="1:1" s="646" customFormat="1">
      <c r="A487" s="644"/>
    </row>
    <row r="488" spans="1:1" s="646" customFormat="1">
      <c r="A488" s="644"/>
    </row>
    <row r="489" spans="1:1" s="646" customFormat="1">
      <c r="A489" s="644"/>
    </row>
    <row r="490" spans="1:1" s="646" customFormat="1">
      <c r="A490" s="644"/>
    </row>
    <row r="491" spans="1:1" s="646" customFormat="1">
      <c r="A491" s="644"/>
    </row>
    <row r="492" spans="1:1" s="646" customFormat="1">
      <c r="A492" s="644"/>
    </row>
    <row r="493" spans="1:1" s="646" customFormat="1">
      <c r="A493" s="644"/>
    </row>
    <row r="494" spans="1:1" s="646" customFormat="1">
      <c r="A494" s="644"/>
    </row>
    <row r="495" spans="1:1" s="646" customFormat="1">
      <c r="A495" s="644"/>
    </row>
    <row r="496" spans="1:1" s="646" customFormat="1">
      <c r="A496" s="644"/>
    </row>
    <row r="497" spans="1:1" s="646" customFormat="1">
      <c r="A497" s="644"/>
    </row>
    <row r="498" spans="1:1" s="646" customFormat="1">
      <c r="A498" s="644"/>
    </row>
    <row r="499" spans="1:1" s="646" customFormat="1">
      <c r="A499" s="644"/>
    </row>
    <row r="500" spans="1:1" s="646" customFormat="1">
      <c r="A500" s="644"/>
    </row>
    <row r="501" spans="1:1" s="646" customFormat="1">
      <c r="A501" s="644"/>
    </row>
    <row r="502" spans="1:1" s="646" customFormat="1">
      <c r="A502" s="644"/>
    </row>
    <row r="503" spans="1:1" s="646" customFormat="1">
      <c r="A503" s="644"/>
    </row>
    <row r="504" spans="1:1" s="646" customFormat="1">
      <c r="A504" s="644"/>
    </row>
    <row r="505" spans="1:1" s="646" customFormat="1">
      <c r="A505" s="644"/>
    </row>
    <row r="506" spans="1:1" s="646" customFormat="1">
      <c r="A506" s="644"/>
    </row>
    <row r="507" spans="1:1" s="646" customFormat="1">
      <c r="A507" s="644"/>
    </row>
    <row r="508" spans="1:1" s="646" customFormat="1">
      <c r="A508" s="644"/>
    </row>
    <row r="509" spans="1:1" s="646" customFormat="1">
      <c r="A509" s="644"/>
    </row>
    <row r="510" spans="1:1" s="646" customFormat="1">
      <c r="A510" s="644"/>
    </row>
    <row r="511" spans="1:1" s="646" customFormat="1">
      <c r="A511" s="644"/>
    </row>
    <row r="512" spans="1:1" s="646" customFormat="1">
      <c r="A512" s="644"/>
    </row>
    <row r="513" spans="1:1" s="646" customFormat="1">
      <c r="A513" s="644"/>
    </row>
    <row r="514" spans="1:1" s="646" customFormat="1">
      <c r="A514" s="644"/>
    </row>
    <row r="515" spans="1:1" s="646" customFormat="1">
      <c r="A515" s="644"/>
    </row>
    <row r="516" spans="1:1" s="646" customFormat="1">
      <c r="A516" s="644"/>
    </row>
    <row r="517" spans="1:1" s="646" customFormat="1">
      <c r="A517" s="644"/>
    </row>
    <row r="518" spans="1:1" s="646" customFormat="1">
      <c r="A518" s="644"/>
    </row>
    <row r="519" spans="1:1" s="646" customFormat="1">
      <c r="A519" s="644"/>
    </row>
    <row r="520" spans="1:1" s="646" customFormat="1">
      <c r="A520" s="644"/>
    </row>
    <row r="521" spans="1:1" s="646" customFormat="1">
      <c r="A521" s="644"/>
    </row>
    <row r="522" spans="1:1" s="646" customFormat="1">
      <c r="A522" s="644"/>
    </row>
    <row r="523" spans="1:1" s="646" customFormat="1">
      <c r="A523" s="644"/>
    </row>
    <row r="524" spans="1:1" s="646" customFormat="1">
      <c r="A524" s="644"/>
    </row>
    <row r="525" spans="1:1" s="646" customFormat="1">
      <c r="A525" s="644"/>
    </row>
    <row r="526" spans="1:1" s="646" customFormat="1">
      <c r="A526" s="644"/>
    </row>
    <row r="527" spans="1:1" s="646" customFormat="1">
      <c r="A527" s="644"/>
    </row>
    <row r="528" spans="1:1" s="646" customFormat="1">
      <c r="A528" s="644"/>
    </row>
    <row r="529" spans="1:1" s="646" customFormat="1">
      <c r="A529" s="644"/>
    </row>
    <row r="530" spans="1:1" s="646" customFormat="1">
      <c r="A530" s="644"/>
    </row>
    <row r="531" spans="1:1" s="646" customFormat="1">
      <c r="A531" s="644"/>
    </row>
    <row r="532" spans="1:1" s="646" customFormat="1">
      <c r="A532" s="644"/>
    </row>
    <row r="533" spans="1:1" s="646" customFormat="1">
      <c r="A533" s="644"/>
    </row>
    <row r="534" spans="1:1" s="646" customFormat="1">
      <c r="A534" s="644"/>
    </row>
    <row r="535" spans="1:1" s="646" customFormat="1">
      <c r="A535" s="644"/>
    </row>
    <row r="536" spans="1:1" s="646" customFormat="1">
      <c r="A536" s="644"/>
    </row>
    <row r="537" spans="1:1" s="646" customFormat="1">
      <c r="A537" s="644"/>
    </row>
    <row r="538" spans="1:1" s="646" customFormat="1">
      <c r="A538" s="644"/>
    </row>
    <row r="539" spans="1:1" s="646" customFormat="1">
      <c r="A539" s="644"/>
    </row>
    <row r="540" spans="1:1" s="646" customFormat="1">
      <c r="A540" s="644"/>
    </row>
    <row r="541" spans="1:1" s="646" customFormat="1">
      <c r="A541" s="644"/>
    </row>
    <row r="542" spans="1:1" s="646" customFormat="1">
      <c r="A542" s="644"/>
    </row>
    <row r="543" spans="1:1" s="646" customFormat="1">
      <c r="A543" s="644"/>
    </row>
    <row r="544" spans="1:1" s="646" customFormat="1">
      <c r="A544" s="644"/>
    </row>
    <row r="545" spans="1:1" s="646" customFormat="1">
      <c r="A545" s="644"/>
    </row>
    <row r="546" spans="1:1" s="646" customFormat="1">
      <c r="A546" s="644"/>
    </row>
    <row r="547" spans="1:1" s="646" customFormat="1">
      <c r="A547" s="644"/>
    </row>
    <row r="548" spans="1:1" s="646" customFormat="1">
      <c r="A548" s="644"/>
    </row>
    <row r="549" spans="1:1" s="646" customFormat="1">
      <c r="A549" s="644"/>
    </row>
    <row r="550" spans="1:1" s="646" customFormat="1">
      <c r="A550" s="644"/>
    </row>
    <row r="551" spans="1:1" s="646" customFormat="1">
      <c r="A551" s="644"/>
    </row>
    <row r="552" spans="1:1" s="646" customFormat="1">
      <c r="A552" s="644"/>
    </row>
    <row r="553" spans="1:1" s="646" customFormat="1">
      <c r="A553" s="644"/>
    </row>
    <row r="554" spans="1:1" s="646" customFormat="1">
      <c r="A554" s="644"/>
    </row>
    <row r="555" spans="1:1" s="646" customFormat="1">
      <c r="A555" s="644"/>
    </row>
    <row r="556" spans="1:1" s="646" customFormat="1">
      <c r="A556" s="644"/>
    </row>
    <row r="557" spans="1:1" s="646" customFormat="1">
      <c r="A557" s="644"/>
    </row>
    <row r="558" spans="1:1" s="646" customFormat="1">
      <c r="A558" s="644"/>
    </row>
    <row r="559" spans="1:1" s="646" customFormat="1">
      <c r="A559" s="644"/>
    </row>
    <row r="560" spans="1:1" s="646" customFormat="1">
      <c r="A560" s="644"/>
    </row>
    <row r="561" spans="1:1" s="646" customFormat="1">
      <c r="A561" s="644"/>
    </row>
    <row r="562" spans="1:1" s="646" customFormat="1">
      <c r="A562" s="644"/>
    </row>
    <row r="563" spans="1:1" s="646" customFormat="1">
      <c r="A563" s="644"/>
    </row>
    <row r="564" spans="1:1" s="646" customFormat="1">
      <c r="A564" s="644"/>
    </row>
    <row r="565" spans="1:1" s="646" customFormat="1">
      <c r="A565" s="644"/>
    </row>
    <row r="566" spans="1:1" s="646" customFormat="1">
      <c r="A566" s="644"/>
    </row>
    <row r="567" spans="1:1" s="646" customFormat="1">
      <c r="A567" s="644"/>
    </row>
    <row r="568" spans="1:1" s="646" customFormat="1">
      <c r="A568" s="644"/>
    </row>
    <row r="569" spans="1:1" s="646" customFormat="1">
      <c r="A569" s="644"/>
    </row>
    <row r="570" spans="1:1" s="646" customFormat="1">
      <c r="A570" s="644"/>
    </row>
    <row r="571" spans="1:1" s="646" customFormat="1">
      <c r="A571" s="644"/>
    </row>
    <row r="572" spans="1:1" s="646" customFormat="1">
      <c r="A572" s="644"/>
    </row>
    <row r="573" spans="1:1" s="646" customFormat="1">
      <c r="A573" s="644"/>
    </row>
    <row r="574" spans="1:1" s="646" customFormat="1">
      <c r="A574" s="644"/>
    </row>
    <row r="575" spans="1:1" s="646" customFormat="1">
      <c r="A575" s="644"/>
    </row>
    <row r="576" spans="1:1" s="646" customFormat="1">
      <c r="A576" s="644"/>
    </row>
    <row r="577" spans="1:1" s="646" customFormat="1">
      <c r="A577" s="644"/>
    </row>
    <row r="578" spans="1:1" s="646" customFormat="1">
      <c r="A578" s="644"/>
    </row>
    <row r="579" spans="1:1" s="646" customFormat="1">
      <c r="A579" s="644"/>
    </row>
    <row r="580" spans="1:1" s="646" customFormat="1">
      <c r="A580" s="644"/>
    </row>
    <row r="581" spans="1:1" s="646" customFormat="1">
      <c r="A581" s="644"/>
    </row>
    <row r="582" spans="1:1" s="646" customFormat="1">
      <c r="A582" s="644"/>
    </row>
    <row r="583" spans="1:1" s="646" customFormat="1">
      <c r="A583" s="644"/>
    </row>
    <row r="584" spans="1:1" s="646" customFormat="1">
      <c r="A584" s="644"/>
    </row>
    <row r="585" spans="1:1" s="646" customFormat="1">
      <c r="A585" s="644"/>
    </row>
    <row r="586" spans="1:1" s="646" customFormat="1">
      <c r="A586" s="644"/>
    </row>
    <row r="587" spans="1:1" s="646" customFormat="1">
      <c r="A587" s="644"/>
    </row>
    <row r="588" spans="1:1" s="646" customFormat="1">
      <c r="A588" s="644"/>
    </row>
    <row r="589" spans="1:1" s="646" customFormat="1">
      <c r="A589" s="644"/>
    </row>
    <row r="590" spans="1:1" s="646" customFormat="1">
      <c r="A590" s="644"/>
    </row>
    <row r="591" spans="1:1" s="646" customFormat="1">
      <c r="A591" s="644"/>
    </row>
    <row r="592" spans="1:1" s="646" customFormat="1">
      <c r="A592" s="644"/>
    </row>
    <row r="593" spans="1:1" s="646" customFormat="1">
      <c r="A593" s="644"/>
    </row>
    <row r="594" spans="1:1" s="646" customFormat="1">
      <c r="A594" s="644"/>
    </row>
    <row r="595" spans="1:1" s="646" customFormat="1">
      <c r="A595" s="644"/>
    </row>
    <row r="596" spans="1:1" s="646" customFormat="1">
      <c r="A596" s="644"/>
    </row>
    <row r="597" spans="1:1" s="646" customFormat="1">
      <c r="A597" s="644"/>
    </row>
    <row r="598" spans="1:1" s="646" customFormat="1">
      <c r="A598" s="644"/>
    </row>
    <row r="599" spans="1:1" s="646" customFormat="1">
      <c r="A599" s="644"/>
    </row>
    <row r="600" spans="1:1" s="646" customFormat="1">
      <c r="A600" s="644"/>
    </row>
    <row r="601" spans="1:1" s="646" customFormat="1">
      <c r="A601" s="644"/>
    </row>
    <row r="602" spans="1:1" s="646" customFormat="1">
      <c r="A602" s="644"/>
    </row>
    <row r="603" spans="1:1" s="646" customFormat="1">
      <c r="A603" s="644"/>
    </row>
    <row r="604" spans="1:1" s="646" customFormat="1">
      <c r="A604" s="644"/>
    </row>
    <row r="605" spans="1:1" s="646" customFormat="1">
      <c r="A605" s="644"/>
    </row>
    <row r="606" spans="1:1" s="646" customFormat="1">
      <c r="A606" s="644"/>
    </row>
    <row r="607" spans="1:1" s="646" customFormat="1">
      <c r="A607" s="644"/>
    </row>
    <row r="608" spans="1:1" s="646" customFormat="1">
      <c r="A608" s="644"/>
    </row>
    <row r="609" spans="1:1" s="646" customFormat="1">
      <c r="A609" s="644"/>
    </row>
    <row r="610" spans="1:1" s="646" customFormat="1">
      <c r="A610" s="644"/>
    </row>
    <row r="611" spans="1:1" s="646" customFormat="1">
      <c r="A611" s="644"/>
    </row>
    <row r="612" spans="1:1" s="646" customFormat="1">
      <c r="A612" s="644"/>
    </row>
    <row r="613" spans="1:1" s="646" customFormat="1">
      <c r="A613" s="644"/>
    </row>
    <row r="614" spans="1:1" s="646" customFormat="1">
      <c r="A614" s="644"/>
    </row>
    <row r="615" spans="1:1" s="646" customFormat="1">
      <c r="A615" s="644"/>
    </row>
    <row r="616" spans="1:1" s="646" customFormat="1">
      <c r="A616" s="644"/>
    </row>
    <row r="617" spans="1:1" s="646" customFormat="1">
      <c r="A617" s="644"/>
    </row>
    <row r="618" spans="1:1" s="646" customFormat="1">
      <c r="A618" s="644"/>
    </row>
    <row r="619" spans="1:1" s="646" customFormat="1">
      <c r="A619" s="644"/>
    </row>
    <row r="620" spans="1:1" s="646" customFormat="1">
      <c r="A620" s="644"/>
    </row>
    <row r="621" spans="1:1" s="646" customFormat="1">
      <c r="A621" s="644"/>
    </row>
    <row r="622" spans="1:1" s="646" customFormat="1">
      <c r="A622" s="644"/>
    </row>
    <row r="623" spans="1:1" s="646" customFormat="1">
      <c r="A623" s="644"/>
    </row>
    <row r="624" spans="1:1" s="646" customFormat="1">
      <c r="A624" s="644"/>
    </row>
    <row r="625" spans="1:1" s="646" customFormat="1">
      <c r="A625" s="644"/>
    </row>
    <row r="626" spans="1:1" s="646" customFormat="1">
      <c r="A626" s="644"/>
    </row>
    <row r="627" spans="1:1" s="646" customFormat="1">
      <c r="A627" s="644"/>
    </row>
    <row r="628" spans="1:1" s="646" customFormat="1">
      <c r="A628" s="644"/>
    </row>
    <row r="629" spans="1:1" s="646" customFormat="1">
      <c r="A629" s="644"/>
    </row>
    <row r="630" spans="1:1" s="646" customFormat="1">
      <c r="A630" s="644"/>
    </row>
    <row r="631" spans="1:1" s="646" customFormat="1">
      <c r="A631" s="644"/>
    </row>
    <row r="632" spans="1:1" s="646" customFormat="1">
      <c r="A632" s="644"/>
    </row>
    <row r="633" spans="1:1" s="646" customFormat="1">
      <c r="A633" s="644"/>
    </row>
    <row r="634" spans="1:1" s="646" customFormat="1">
      <c r="A634" s="644"/>
    </row>
    <row r="635" spans="1:1" s="646" customFormat="1">
      <c r="A635" s="644"/>
    </row>
    <row r="636" spans="1:1" s="646" customFormat="1">
      <c r="A636" s="644"/>
    </row>
    <row r="637" spans="1:1" s="646" customFormat="1">
      <c r="A637" s="644"/>
    </row>
    <row r="638" spans="1:1" s="646" customFormat="1">
      <c r="A638" s="644"/>
    </row>
    <row r="639" spans="1:1" s="646" customFormat="1">
      <c r="A639" s="644"/>
    </row>
    <row r="640" spans="1:1" s="646" customFormat="1">
      <c r="A640" s="644"/>
    </row>
    <row r="641" spans="1:1" s="646" customFormat="1">
      <c r="A641" s="644"/>
    </row>
    <row r="642" spans="1:1" s="646" customFormat="1">
      <c r="A642" s="644"/>
    </row>
    <row r="643" spans="1:1" s="646" customFormat="1">
      <c r="A643" s="644"/>
    </row>
    <row r="644" spans="1:1" s="646" customFormat="1">
      <c r="A644" s="644"/>
    </row>
    <row r="645" spans="1:1" s="646" customFormat="1">
      <c r="A645" s="644"/>
    </row>
    <row r="646" spans="1:1" s="646" customFormat="1">
      <c r="A646" s="644"/>
    </row>
    <row r="647" spans="1:1" s="646" customFormat="1">
      <c r="A647" s="644"/>
    </row>
    <row r="648" spans="1:1" s="646" customFormat="1">
      <c r="A648" s="644"/>
    </row>
    <row r="649" spans="1:1" s="646" customFormat="1">
      <c r="A649" s="644"/>
    </row>
    <row r="650" spans="1:1" s="646" customFormat="1">
      <c r="A650" s="644"/>
    </row>
    <row r="651" spans="1:1" s="646" customFormat="1">
      <c r="A651" s="644"/>
    </row>
    <row r="652" spans="1:1" s="646" customFormat="1">
      <c r="A652" s="644"/>
    </row>
    <row r="653" spans="1:1" s="646" customFormat="1">
      <c r="A653" s="644"/>
    </row>
    <row r="654" spans="1:1" s="646" customFormat="1">
      <c r="A654" s="644"/>
    </row>
    <row r="655" spans="1:1" s="646" customFormat="1">
      <c r="A655" s="644"/>
    </row>
    <row r="656" spans="1:1" s="646" customFormat="1">
      <c r="A656" s="644"/>
    </row>
    <row r="657" spans="1:1" s="646" customFormat="1">
      <c r="A657" s="644"/>
    </row>
    <row r="658" spans="1:1" s="646" customFormat="1">
      <c r="A658" s="644"/>
    </row>
    <row r="659" spans="1:1" s="646" customFormat="1">
      <c r="A659" s="644"/>
    </row>
    <row r="660" spans="1:1" s="646" customFormat="1">
      <c r="A660" s="644"/>
    </row>
    <row r="661" spans="1:1" s="646" customFormat="1">
      <c r="A661" s="644"/>
    </row>
    <row r="662" spans="1:1" s="646" customFormat="1">
      <c r="A662" s="644"/>
    </row>
    <row r="663" spans="1:1" s="646" customFormat="1">
      <c r="A663" s="644"/>
    </row>
    <row r="664" spans="1:1" s="646" customFormat="1">
      <c r="A664" s="644"/>
    </row>
    <row r="665" spans="1:1" s="646" customFormat="1">
      <c r="A665" s="644"/>
    </row>
    <row r="666" spans="1:1" s="646" customFormat="1">
      <c r="A666" s="644"/>
    </row>
    <row r="667" spans="1:1" s="646" customFormat="1">
      <c r="A667" s="644"/>
    </row>
    <row r="668" spans="1:1" s="646" customFormat="1">
      <c r="A668" s="644"/>
    </row>
    <row r="669" spans="1:1" s="646" customFormat="1">
      <c r="A669" s="644"/>
    </row>
    <row r="670" spans="1:1" s="646" customFormat="1">
      <c r="A670" s="644"/>
    </row>
    <row r="671" spans="1:1" s="646" customFormat="1">
      <c r="A671" s="644"/>
    </row>
    <row r="672" spans="1:1" s="646" customFormat="1">
      <c r="A672" s="644"/>
    </row>
    <row r="673" spans="1:1" s="646" customFormat="1">
      <c r="A673" s="644"/>
    </row>
    <row r="674" spans="1:1" s="646" customFormat="1">
      <c r="A674" s="644"/>
    </row>
    <row r="675" spans="1:1" s="646" customFormat="1">
      <c r="A675" s="644"/>
    </row>
    <row r="676" spans="1:1" s="646" customFormat="1">
      <c r="A676" s="644"/>
    </row>
    <row r="677" spans="1:1" s="646" customFormat="1">
      <c r="A677" s="644"/>
    </row>
    <row r="678" spans="1:1" s="646" customFormat="1">
      <c r="A678" s="644"/>
    </row>
    <row r="679" spans="1:1" s="646" customFormat="1">
      <c r="A679" s="644"/>
    </row>
    <row r="680" spans="1:1" s="646" customFormat="1">
      <c r="A680" s="644"/>
    </row>
    <row r="681" spans="1:1" s="646" customFormat="1">
      <c r="A681" s="644"/>
    </row>
    <row r="682" spans="1:1" s="646" customFormat="1">
      <c r="A682" s="644"/>
    </row>
    <row r="683" spans="1:1" s="646" customFormat="1">
      <c r="A683" s="644"/>
    </row>
    <row r="684" spans="1:1" s="646" customFormat="1">
      <c r="A684" s="644"/>
    </row>
    <row r="685" spans="1:1" s="646" customFormat="1">
      <c r="A685" s="644"/>
    </row>
    <row r="686" spans="1:1" s="646" customFormat="1">
      <c r="A686" s="644"/>
    </row>
    <row r="687" spans="1:1" s="646" customFormat="1">
      <c r="A687" s="644"/>
    </row>
    <row r="688" spans="1:1" s="646" customFormat="1">
      <c r="A688" s="644"/>
    </row>
    <row r="689" spans="1:1" s="646" customFormat="1">
      <c r="A689" s="644"/>
    </row>
    <row r="690" spans="1:1" s="646" customFormat="1">
      <c r="A690" s="644"/>
    </row>
    <row r="691" spans="1:1" s="646" customFormat="1">
      <c r="A691" s="644"/>
    </row>
    <row r="692" spans="1:1" s="646" customFormat="1">
      <c r="A692" s="644"/>
    </row>
    <row r="693" spans="1:1" s="646" customFormat="1">
      <c r="A693" s="644"/>
    </row>
    <row r="694" spans="1:1" s="646" customFormat="1">
      <c r="A694" s="644"/>
    </row>
    <row r="695" spans="1:1" s="646" customFormat="1">
      <c r="A695" s="644"/>
    </row>
    <row r="696" spans="1:1" s="646" customFormat="1">
      <c r="A696" s="644"/>
    </row>
    <row r="697" spans="1:1" s="646" customFormat="1">
      <c r="A697" s="644"/>
    </row>
    <row r="698" spans="1:1" s="646" customFormat="1">
      <c r="A698" s="644"/>
    </row>
    <row r="699" spans="1:1" s="646" customFormat="1">
      <c r="A699" s="644"/>
    </row>
    <row r="700" spans="1:1" s="646" customFormat="1">
      <c r="A700" s="644"/>
    </row>
    <row r="701" spans="1:1" s="646" customFormat="1">
      <c r="A701" s="644"/>
    </row>
    <row r="702" spans="1:1" s="646" customFormat="1">
      <c r="A702" s="644"/>
    </row>
    <row r="703" spans="1:1" s="646" customFormat="1">
      <c r="A703" s="644"/>
    </row>
    <row r="704" spans="1:1" s="646" customFormat="1">
      <c r="A704" s="644"/>
    </row>
    <row r="705" spans="1:1" s="646" customFormat="1">
      <c r="A705" s="644"/>
    </row>
    <row r="706" spans="1:1" s="646" customFormat="1">
      <c r="A706" s="644"/>
    </row>
    <row r="707" spans="1:1" s="646" customFormat="1">
      <c r="A707" s="644"/>
    </row>
    <row r="708" spans="1:1" s="646" customFormat="1">
      <c r="A708" s="644"/>
    </row>
    <row r="709" spans="1:1" s="646" customFormat="1">
      <c r="A709" s="644"/>
    </row>
    <row r="710" spans="1:1" s="646" customFormat="1">
      <c r="A710" s="644"/>
    </row>
    <row r="711" spans="1:1" s="646" customFormat="1">
      <c r="A711" s="644"/>
    </row>
    <row r="712" spans="1:1" s="646" customFormat="1">
      <c r="A712" s="644"/>
    </row>
    <row r="713" spans="1:1" s="646" customFormat="1">
      <c r="A713" s="644"/>
    </row>
    <row r="714" spans="1:1" s="646" customFormat="1">
      <c r="A714" s="644"/>
    </row>
    <row r="715" spans="1:1" s="646" customFormat="1">
      <c r="A715" s="644"/>
    </row>
    <row r="716" spans="1:1" s="646" customFormat="1">
      <c r="A716" s="644"/>
    </row>
    <row r="717" spans="1:1" s="646" customFormat="1">
      <c r="A717" s="644"/>
    </row>
    <row r="718" spans="1:1" s="646" customFormat="1">
      <c r="A718" s="644"/>
    </row>
    <row r="719" spans="1:1" s="646" customFormat="1">
      <c r="A719" s="644"/>
    </row>
    <row r="720" spans="1:1" s="646" customFormat="1">
      <c r="A720" s="644"/>
    </row>
    <row r="721" spans="1:1" s="646" customFormat="1">
      <c r="A721" s="644"/>
    </row>
    <row r="722" spans="1:1" s="646" customFormat="1">
      <c r="A722" s="644"/>
    </row>
    <row r="723" spans="1:1" s="646" customFormat="1">
      <c r="A723" s="644"/>
    </row>
    <row r="724" spans="1:1" s="646" customFormat="1">
      <c r="A724" s="644"/>
    </row>
    <row r="725" spans="1:1" s="646" customFormat="1">
      <c r="A725" s="644"/>
    </row>
    <row r="726" spans="1:1" s="646" customFormat="1">
      <c r="A726" s="644"/>
    </row>
    <row r="727" spans="1:1" s="646" customFormat="1">
      <c r="A727" s="644"/>
    </row>
    <row r="728" spans="1:1" s="646" customFormat="1">
      <c r="A728" s="644"/>
    </row>
    <row r="729" spans="1:1" s="646" customFormat="1">
      <c r="A729" s="644"/>
    </row>
    <row r="730" spans="1:1" s="646" customFormat="1">
      <c r="A730" s="644"/>
    </row>
    <row r="731" spans="1:1" s="646" customFormat="1">
      <c r="A731" s="644"/>
    </row>
    <row r="732" spans="1:1" s="646" customFormat="1">
      <c r="A732" s="644"/>
    </row>
    <row r="733" spans="1:1" s="646" customFormat="1">
      <c r="A733" s="644"/>
    </row>
    <row r="734" spans="1:1" s="646" customFormat="1">
      <c r="A734" s="644"/>
    </row>
    <row r="735" spans="1:1" s="646" customFormat="1">
      <c r="A735" s="644"/>
    </row>
    <row r="736" spans="1:1" s="646" customFormat="1">
      <c r="A736" s="644"/>
    </row>
    <row r="737" spans="1:1" s="646" customFormat="1">
      <c r="A737" s="644"/>
    </row>
    <row r="738" spans="1:1" s="646" customFormat="1">
      <c r="A738" s="644"/>
    </row>
    <row r="739" spans="1:1" s="646" customFormat="1">
      <c r="A739" s="644"/>
    </row>
    <row r="740" spans="1:1" s="646" customFormat="1">
      <c r="A740" s="644"/>
    </row>
    <row r="741" spans="1:1" s="646" customFormat="1">
      <c r="A741" s="644"/>
    </row>
    <row r="742" spans="1:1" s="646" customFormat="1">
      <c r="A742" s="644"/>
    </row>
    <row r="743" spans="1:1" s="646" customFormat="1">
      <c r="A743" s="644"/>
    </row>
    <row r="744" spans="1:1" s="646" customFormat="1">
      <c r="A744" s="644"/>
    </row>
    <row r="745" spans="1:1" s="646" customFormat="1">
      <c r="A745" s="644"/>
    </row>
    <row r="746" spans="1:1" s="646" customFormat="1">
      <c r="A746" s="644"/>
    </row>
    <row r="747" spans="1:1" s="646" customFormat="1">
      <c r="A747" s="644"/>
    </row>
    <row r="748" spans="1:1" s="646" customFormat="1">
      <c r="A748" s="644"/>
    </row>
    <row r="749" spans="1:1" s="646" customFormat="1">
      <c r="A749" s="644"/>
    </row>
    <row r="750" spans="1:1" s="646" customFormat="1">
      <c r="A750" s="644"/>
    </row>
    <row r="751" spans="1:1" s="646" customFormat="1">
      <c r="A751" s="644"/>
    </row>
    <row r="752" spans="1:1" s="646" customFormat="1">
      <c r="A752" s="644"/>
    </row>
    <row r="753" spans="1:1" s="646" customFormat="1">
      <c r="A753" s="644"/>
    </row>
    <row r="754" spans="1:1" s="646" customFormat="1">
      <c r="A754" s="644"/>
    </row>
    <row r="755" spans="1:1" s="646" customFormat="1">
      <c r="A755" s="644"/>
    </row>
    <row r="756" spans="1:1" s="646" customFormat="1">
      <c r="A756" s="644"/>
    </row>
    <row r="757" spans="1:1" s="646" customFormat="1">
      <c r="A757" s="644"/>
    </row>
    <row r="758" spans="1:1" s="646" customFormat="1">
      <c r="A758" s="644"/>
    </row>
    <row r="759" spans="1:1" s="646" customFormat="1">
      <c r="A759" s="644"/>
    </row>
    <row r="760" spans="1:1" s="646" customFormat="1">
      <c r="A760" s="644"/>
    </row>
    <row r="761" spans="1:1" s="646" customFormat="1">
      <c r="A761" s="644"/>
    </row>
    <row r="762" spans="1:1" s="646" customFormat="1">
      <c r="A762" s="644"/>
    </row>
    <row r="763" spans="1:1" s="646" customFormat="1">
      <c r="A763" s="644"/>
    </row>
    <row r="764" spans="1:1" s="646" customFormat="1">
      <c r="A764" s="644"/>
    </row>
    <row r="765" spans="1:1" s="646" customFormat="1">
      <c r="A765" s="644"/>
    </row>
    <row r="766" spans="1:1" s="646" customFormat="1">
      <c r="A766" s="644"/>
    </row>
    <row r="767" spans="1:1" s="646" customFormat="1">
      <c r="A767" s="644"/>
    </row>
    <row r="768" spans="1:1" s="646" customFormat="1">
      <c r="A768" s="644"/>
    </row>
    <row r="769" spans="1:1" s="646" customFormat="1">
      <c r="A769" s="644"/>
    </row>
    <row r="770" spans="1:1" s="646" customFormat="1">
      <c r="A770" s="644"/>
    </row>
    <row r="771" spans="1:1" s="646" customFormat="1">
      <c r="A771" s="644"/>
    </row>
    <row r="772" spans="1:1" s="646" customFormat="1">
      <c r="A772" s="644"/>
    </row>
    <row r="773" spans="1:1" s="646" customFormat="1">
      <c r="A773" s="644"/>
    </row>
    <row r="774" spans="1:1" s="646" customFormat="1">
      <c r="A774" s="644"/>
    </row>
    <row r="775" spans="1:1" s="646" customFormat="1">
      <c r="A775" s="644"/>
    </row>
    <row r="776" spans="1:1" s="646" customFormat="1">
      <c r="A776" s="644"/>
    </row>
    <row r="777" spans="1:1" s="646" customFormat="1">
      <c r="A777" s="644"/>
    </row>
    <row r="778" spans="1:1" s="646" customFormat="1">
      <c r="A778" s="644"/>
    </row>
    <row r="779" spans="1:1" s="646" customFormat="1">
      <c r="A779" s="644"/>
    </row>
    <row r="780" spans="1:1" s="646" customFormat="1">
      <c r="A780" s="644"/>
    </row>
    <row r="781" spans="1:1" s="646" customFormat="1">
      <c r="A781" s="644"/>
    </row>
    <row r="782" spans="1:1" s="646" customFormat="1">
      <c r="A782" s="644"/>
    </row>
    <row r="783" spans="1:1" s="646" customFormat="1">
      <c r="A783" s="644"/>
    </row>
    <row r="784" spans="1:1" s="646" customFormat="1">
      <c r="A784" s="644"/>
    </row>
    <row r="785" spans="1:1" s="646" customFormat="1">
      <c r="A785" s="644"/>
    </row>
    <row r="786" spans="1:1" s="646" customFormat="1">
      <c r="A786" s="644"/>
    </row>
    <row r="787" spans="1:1" s="646" customFormat="1">
      <c r="A787" s="644"/>
    </row>
    <row r="788" spans="1:1" s="646" customFormat="1">
      <c r="A788" s="644"/>
    </row>
    <row r="789" spans="1:1" s="646" customFormat="1">
      <c r="A789" s="644"/>
    </row>
    <row r="790" spans="1:1" s="646" customFormat="1">
      <c r="A790" s="644"/>
    </row>
    <row r="791" spans="1:1" s="646" customFormat="1">
      <c r="A791" s="644"/>
    </row>
    <row r="792" spans="1:1" s="646" customFormat="1">
      <c r="A792" s="644"/>
    </row>
    <row r="793" spans="1:1" s="646" customFormat="1">
      <c r="A793" s="644"/>
    </row>
    <row r="794" spans="1:1" s="646" customFormat="1">
      <c r="A794" s="644"/>
    </row>
    <row r="795" spans="1:1" s="646" customFormat="1">
      <c r="A795" s="644"/>
    </row>
    <row r="796" spans="1:1" s="646" customFormat="1">
      <c r="A796" s="644"/>
    </row>
    <row r="797" spans="1:1" s="646" customFormat="1">
      <c r="A797" s="644"/>
    </row>
    <row r="798" spans="1:1" s="646" customFormat="1">
      <c r="A798" s="644"/>
    </row>
    <row r="799" spans="1:1" s="646" customFormat="1">
      <c r="A799" s="644"/>
    </row>
    <row r="800" spans="1:1" s="646" customFormat="1">
      <c r="A800" s="644"/>
    </row>
    <row r="801" spans="1:1" s="646" customFormat="1">
      <c r="A801" s="644"/>
    </row>
    <row r="802" spans="1:1" s="646" customFormat="1">
      <c r="A802" s="644"/>
    </row>
    <row r="803" spans="1:1" s="646" customFormat="1">
      <c r="A803" s="644"/>
    </row>
    <row r="804" spans="1:1" s="646" customFormat="1">
      <c r="A804" s="644"/>
    </row>
    <row r="805" spans="1:1" s="646" customFormat="1">
      <c r="A805" s="644"/>
    </row>
    <row r="806" spans="1:1" s="646" customFormat="1">
      <c r="A806" s="644"/>
    </row>
    <row r="807" spans="1:1" s="646" customFormat="1">
      <c r="A807" s="644"/>
    </row>
    <row r="808" spans="1:1" s="646" customFormat="1">
      <c r="A808" s="644"/>
    </row>
    <row r="809" spans="1:1" s="646" customFormat="1">
      <c r="A809" s="644"/>
    </row>
    <row r="810" spans="1:1" s="646" customFormat="1">
      <c r="A810" s="644"/>
    </row>
    <row r="811" spans="1:1" s="646" customFormat="1">
      <c r="A811" s="644"/>
    </row>
    <row r="812" spans="1:1" s="646" customFormat="1">
      <c r="A812" s="644"/>
    </row>
    <row r="813" spans="1:1" s="646" customFormat="1">
      <c r="A813" s="644"/>
    </row>
    <row r="814" spans="1:1" s="646" customFormat="1">
      <c r="A814" s="644"/>
    </row>
    <row r="815" spans="1:1" s="646" customFormat="1">
      <c r="A815" s="644"/>
    </row>
    <row r="816" spans="1:1" s="646" customFormat="1">
      <c r="A816" s="644"/>
    </row>
    <row r="817" spans="1:1" s="646" customFormat="1">
      <c r="A817" s="644"/>
    </row>
    <row r="818" spans="1:1" s="646" customFormat="1">
      <c r="A818" s="644"/>
    </row>
    <row r="819" spans="1:1" s="646" customFormat="1">
      <c r="A819" s="644"/>
    </row>
    <row r="820" spans="1:1" s="646" customFormat="1">
      <c r="A820" s="644"/>
    </row>
    <row r="821" spans="1:1" s="646" customFormat="1">
      <c r="A821" s="644"/>
    </row>
    <row r="822" spans="1:1" s="646" customFormat="1">
      <c r="A822" s="644"/>
    </row>
    <row r="823" spans="1:1" s="646" customFormat="1">
      <c r="A823" s="644"/>
    </row>
    <row r="824" spans="1:1" s="646" customFormat="1">
      <c r="A824" s="644"/>
    </row>
    <row r="825" spans="1:1" s="646" customFormat="1">
      <c r="A825" s="644"/>
    </row>
    <row r="826" spans="1:1" s="646" customFormat="1">
      <c r="A826" s="644"/>
    </row>
    <row r="827" spans="1:1" s="646" customFormat="1">
      <c r="A827" s="644"/>
    </row>
    <row r="828" spans="1:1" s="646" customFormat="1">
      <c r="A828" s="644"/>
    </row>
    <row r="829" spans="1:1" s="646" customFormat="1">
      <c r="A829" s="644"/>
    </row>
    <row r="830" spans="1:1" s="646" customFormat="1">
      <c r="A830" s="644"/>
    </row>
    <row r="831" spans="1:1" s="646" customFormat="1">
      <c r="A831" s="644"/>
    </row>
    <row r="832" spans="1:1" s="646" customFormat="1">
      <c r="A832" s="644"/>
    </row>
    <row r="833" spans="1:1" s="646" customFormat="1">
      <c r="A833" s="644"/>
    </row>
    <row r="834" spans="1:1" s="646" customFormat="1">
      <c r="A834" s="644"/>
    </row>
    <row r="835" spans="1:1" s="646" customFormat="1">
      <c r="A835" s="644"/>
    </row>
    <row r="836" spans="1:1" s="646" customFormat="1">
      <c r="A836" s="644"/>
    </row>
    <row r="837" spans="1:1" s="646" customFormat="1">
      <c r="A837" s="644"/>
    </row>
    <row r="838" spans="1:1" s="646" customFormat="1">
      <c r="A838" s="644"/>
    </row>
    <row r="839" spans="1:1" s="646" customFormat="1">
      <c r="A839" s="644"/>
    </row>
    <row r="840" spans="1:1" s="646" customFormat="1">
      <c r="A840" s="644"/>
    </row>
    <row r="841" spans="1:1" s="646" customFormat="1">
      <c r="A841" s="644"/>
    </row>
    <row r="842" spans="1:1" s="646" customFormat="1">
      <c r="A842" s="644"/>
    </row>
    <row r="843" spans="1:1" s="646" customFormat="1">
      <c r="A843" s="644"/>
    </row>
    <row r="844" spans="1:1" s="646" customFormat="1">
      <c r="A844" s="644"/>
    </row>
    <row r="845" spans="1:1" s="646" customFormat="1">
      <c r="A845" s="644"/>
    </row>
    <row r="846" spans="1:1" s="646" customFormat="1">
      <c r="A846" s="644"/>
    </row>
    <row r="847" spans="1:1" s="646" customFormat="1">
      <c r="A847" s="644"/>
    </row>
    <row r="848" spans="1:1" s="646" customFormat="1">
      <c r="A848" s="644"/>
    </row>
    <row r="849" spans="1:1" s="646" customFormat="1">
      <c r="A849" s="644"/>
    </row>
    <row r="850" spans="1:1" s="646" customFormat="1">
      <c r="A850" s="644"/>
    </row>
    <row r="851" spans="1:1" s="646" customFormat="1">
      <c r="A851" s="644"/>
    </row>
    <row r="852" spans="1:1" s="646" customFormat="1">
      <c r="A852" s="644"/>
    </row>
    <row r="853" spans="1:1" s="646" customFormat="1">
      <c r="A853" s="644"/>
    </row>
    <row r="854" spans="1:1" s="646" customFormat="1">
      <c r="A854" s="644"/>
    </row>
    <row r="855" spans="1:1" s="646" customFormat="1">
      <c r="A855" s="644"/>
    </row>
    <row r="856" spans="1:1" s="646" customFormat="1">
      <c r="A856" s="644"/>
    </row>
    <row r="857" spans="1:1" s="646" customFormat="1">
      <c r="A857" s="644"/>
    </row>
    <row r="858" spans="1:1" s="646" customFormat="1">
      <c r="A858" s="644"/>
    </row>
    <row r="859" spans="1:1" s="646" customFormat="1">
      <c r="A859" s="644"/>
    </row>
    <row r="860" spans="1:1" s="646" customFormat="1">
      <c r="A860" s="644"/>
    </row>
    <row r="861" spans="1:1" s="646" customFormat="1">
      <c r="A861" s="644"/>
    </row>
    <row r="862" spans="1:1" s="646" customFormat="1">
      <c r="A862" s="644"/>
    </row>
    <row r="863" spans="1:1" s="646" customFormat="1">
      <c r="A863" s="644"/>
    </row>
    <row r="864" spans="1:1" s="646" customFormat="1">
      <c r="A864" s="644"/>
    </row>
    <row r="865" spans="1:1" s="646" customFormat="1">
      <c r="A865" s="644"/>
    </row>
    <row r="866" spans="1:1" s="646" customFormat="1">
      <c r="A866" s="644"/>
    </row>
    <row r="867" spans="1:1" s="646" customFormat="1">
      <c r="A867" s="644"/>
    </row>
    <row r="868" spans="1:1" s="646" customFormat="1">
      <c r="A868" s="644"/>
    </row>
    <row r="869" spans="1:1" s="646" customFormat="1">
      <c r="A869" s="644"/>
    </row>
    <row r="870" spans="1:1" s="646" customFormat="1">
      <c r="A870" s="644"/>
    </row>
    <row r="871" spans="1:1" s="646" customFormat="1">
      <c r="A871" s="644"/>
    </row>
    <row r="872" spans="1:1" s="646" customFormat="1">
      <c r="A872" s="644"/>
    </row>
    <row r="873" spans="1:1" s="646" customFormat="1">
      <c r="A873" s="644"/>
    </row>
    <row r="874" spans="1:1" s="646" customFormat="1">
      <c r="A874" s="644"/>
    </row>
    <row r="875" spans="1:1" s="646" customFormat="1">
      <c r="A875" s="644"/>
    </row>
    <row r="876" spans="1:1" s="646" customFormat="1">
      <c r="A876" s="644"/>
    </row>
    <row r="877" spans="1:1" s="646" customFormat="1">
      <c r="A877" s="644"/>
    </row>
    <row r="878" spans="1:1" s="646" customFormat="1">
      <c r="A878" s="644"/>
    </row>
    <row r="879" spans="1:1" s="646" customFormat="1">
      <c r="A879" s="644"/>
    </row>
    <row r="880" spans="1:1" s="646" customFormat="1">
      <c r="A880" s="644"/>
    </row>
    <row r="881" spans="1:1" s="646" customFormat="1">
      <c r="A881" s="644"/>
    </row>
    <row r="882" spans="1:1" s="646" customFormat="1">
      <c r="A882" s="644"/>
    </row>
    <row r="883" spans="1:1" s="646" customFormat="1">
      <c r="A883" s="644"/>
    </row>
    <row r="884" spans="1:1" s="646" customFormat="1">
      <c r="A884" s="644"/>
    </row>
    <row r="885" spans="1:1" s="646" customFormat="1">
      <c r="A885" s="644"/>
    </row>
    <row r="886" spans="1:1" s="646" customFormat="1">
      <c r="A886" s="644"/>
    </row>
    <row r="887" spans="1:1" s="646" customFormat="1">
      <c r="A887" s="644"/>
    </row>
    <row r="888" spans="1:1" s="646" customFormat="1">
      <c r="A888" s="644"/>
    </row>
    <row r="889" spans="1:1" s="646" customFormat="1">
      <c r="A889" s="644"/>
    </row>
    <row r="890" spans="1:1" s="646" customFormat="1">
      <c r="A890" s="644"/>
    </row>
    <row r="891" spans="1:1" s="646" customFormat="1">
      <c r="A891" s="644"/>
    </row>
    <row r="892" spans="1:1" s="646" customFormat="1">
      <c r="A892" s="644"/>
    </row>
    <row r="893" spans="1:1" s="646" customFormat="1">
      <c r="A893" s="644"/>
    </row>
    <row r="894" spans="1:1" s="646" customFormat="1">
      <c r="A894" s="644"/>
    </row>
    <row r="895" spans="1:1" s="646" customFormat="1">
      <c r="A895" s="644"/>
    </row>
    <row r="896" spans="1:1" s="646" customFormat="1">
      <c r="A896" s="644"/>
    </row>
    <row r="897" spans="1:1" s="646" customFormat="1">
      <c r="A897" s="644"/>
    </row>
    <row r="898" spans="1:1" s="646" customFormat="1">
      <c r="A898" s="644"/>
    </row>
    <row r="899" spans="1:1" s="646" customFormat="1">
      <c r="A899" s="644"/>
    </row>
    <row r="900" spans="1:1" s="646" customFormat="1">
      <c r="A900" s="644"/>
    </row>
    <row r="901" spans="1:1" s="646" customFormat="1">
      <c r="A901" s="644"/>
    </row>
    <row r="902" spans="1:1" s="646" customFormat="1">
      <c r="A902" s="644"/>
    </row>
    <row r="903" spans="1:1" s="646" customFormat="1">
      <c r="A903" s="644"/>
    </row>
    <row r="904" spans="1:1" s="646" customFormat="1">
      <c r="A904" s="644"/>
    </row>
    <row r="905" spans="1:1" s="646" customFormat="1">
      <c r="A905" s="644"/>
    </row>
    <row r="906" spans="1:1" s="646" customFormat="1">
      <c r="A906" s="644"/>
    </row>
    <row r="907" spans="1:1" s="646" customFormat="1">
      <c r="A907" s="644"/>
    </row>
    <row r="908" spans="1:1" s="646" customFormat="1">
      <c r="A908" s="644"/>
    </row>
    <row r="909" spans="1:1" s="646" customFormat="1">
      <c r="A909" s="644"/>
    </row>
    <row r="910" spans="1:1" s="646" customFormat="1">
      <c r="A910" s="644"/>
    </row>
    <row r="911" spans="1:1" s="646" customFormat="1">
      <c r="A911" s="644"/>
    </row>
    <row r="912" spans="1:1" s="646" customFormat="1">
      <c r="A912" s="644"/>
    </row>
    <row r="913" spans="1:1" s="646" customFormat="1">
      <c r="A913" s="644"/>
    </row>
    <row r="914" spans="1:1" s="646" customFormat="1">
      <c r="A914" s="644"/>
    </row>
    <row r="915" spans="1:1" s="646" customFormat="1">
      <c r="A915" s="644"/>
    </row>
    <row r="916" spans="1:1" s="646" customFormat="1">
      <c r="A916" s="644"/>
    </row>
    <row r="917" spans="1:1" s="646" customFormat="1">
      <c r="A917" s="644"/>
    </row>
    <row r="918" spans="1:1" s="646" customFormat="1">
      <c r="A918" s="644"/>
    </row>
    <row r="919" spans="1:1" s="646" customFormat="1">
      <c r="A919" s="644"/>
    </row>
    <row r="920" spans="1:1" s="646" customFormat="1">
      <c r="A920" s="644"/>
    </row>
    <row r="921" spans="1:1" s="646" customFormat="1">
      <c r="A921" s="644"/>
    </row>
    <row r="922" spans="1:1" s="646" customFormat="1">
      <c r="A922" s="644"/>
    </row>
    <row r="923" spans="1:1" s="646" customFormat="1">
      <c r="A923" s="644"/>
    </row>
    <row r="924" spans="1:1" s="646" customFormat="1">
      <c r="A924" s="644"/>
    </row>
    <row r="925" spans="1:1" s="646" customFormat="1">
      <c r="A925" s="644"/>
    </row>
    <row r="926" spans="1:1" s="646" customFormat="1">
      <c r="A926" s="644"/>
    </row>
    <row r="927" spans="1:1" s="646" customFormat="1">
      <c r="A927" s="644"/>
    </row>
    <row r="928" spans="1:1" s="646" customFormat="1">
      <c r="A928" s="644"/>
    </row>
    <row r="929" spans="1:1" s="646" customFormat="1">
      <c r="A929" s="644"/>
    </row>
    <row r="930" spans="1:1" s="646" customFormat="1">
      <c r="A930" s="644"/>
    </row>
    <row r="931" spans="1:1" s="646" customFormat="1">
      <c r="A931" s="644"/>
    </row>
    <row r="932" spans="1:1" s="646" customFormat="1">
      <c r="A932" s="644"/>
    </row>
    <row r="933" spans="1:1" s="646" customFormat="1">
      <c r="A933" s="644"/>
    </row>
    <row r="934" spans="1:1" s="646" customFormat="1">
      <c r="A934" s="644"/>
    </row>
    <row r="935" spans="1:1" s="646" customFormat="1">
      <c r="A935" s="644"/>
    </row>
    <row r="936" spans="1:1" s="646" customFormat="1">
      <c r="A936" s="644"/>
    </row>
    <row r="937" spans="1:1" s="646" customFormat="1">
      <c r="A937" s="644"/>
    </row>
    <row r="938" spans="1:1" s="646" customFormat="1">
      <c r="A938" s="644"/>
    </row>
    <row r="939" spans="1:1" s="646" customFormat="1">
      <c r="A939" s="644"/>
    </row>
    <row r="940" spans="1:1" s="646" customFormat="1">
      <c r="A940" s="644"/>
    </row>
    <row r="941" spans="1:1" s="646" customFormat="1">
      <c r="A941" s="644"/>
    </row>
    <row r="942" spans="1:1" s="646" customFormat="1">
      <c r="A942" s="644"/>
    </row>
    <row r="943" spans="1:1" s="646" customFormat="1">
      <c r="A943" s="644"/>
    </row>
    <row r="944" spans="1:1" s="646" customFormat="1">
      <c r="A944" s="644"/>
    </row>
    <row r="945" spans="1:1" s="646" customFormat="1">
      <c r="A945" s="644"/>
    </row>
    <row r="946" spans="1:1" s="646" customFormat="1">
      <c r="A946" s="644"/>
    </row>
    <row r="947" spans="1:1" s="646" customFormat="1">
      <c r="A947" s="644"/>
    </row>
    <row r="948" spans="1:1" s="646" customFormat="1">
      <c r="A948" s="644"/>
    </row>
    <row r="949" spans="1:1" s="646" customFormat="1">
      <c r="A949" s="644"/>
    </row>
    <row r="950" spans="1:1" s="646" customFormat="1">
      <c r="A950" s="644"/>
    </row>
    <row r="951" spans="1:1" s="646" customFormat="1">
      <c r="A951" s="644"/>
    </row>
    <row r="952" spans="1:1" s="646" customFormat="1">
      <c r="A952" s="644"/>
    </row>
    <row r="953" spans="1:1" s="646" customFormat="1">
      <c r="A953" s="644"/>
    </row>
    <row r="954" spans="1:1" s="646" customFormat="1">
      <c r="A954" s="644"/>
    </row>
    <row r="955" spans="1:1" s="646" customFormat="1">
      <c r="A955" s="644"/>
    </row>
    <row r="956" spans="1:1" s="646" customFormat="1">
      <c r="A956" s="644"/>
    </row>
    <row r="957" spans="1:1" s="646" customFormat="1">
      <c r="A957" s="644"/>
    </row>
    <row r="958" spans="1:1" s="646" customFormat="1">
      <c r="A958" s="644"/>
    </row>
    <row r="959" spans="1:1" s="646" customFormat="1">
      <c r="A959" s="644"/>
    </row>
    <row r="960" spans="1:1" s="646" customFormat="1">
      <c r="A960" s="644"/>
    </row>
    <row r="961" spans="1:1" s="646" customFormat="1">
      <c r="A961" s="644"/>
    </row>
    <row r="962" spans="1:1" s="646" customFormat="1">
      <c r="A962" s="644"/>
    </row>
    <row r="963" spans="1:1" s="646" customFormat="1">
      <c r="A963" s="644"/>
    </row>
    <row r="964" spans="1:1" s="646" customFormat="1">
      <c r="A964" s="644"/>
    </row>
    <row r="965" spans="1:1" s="646" customFormat="1">
      <c r="A965" s="644"/>
    </row>
    <row r="966" spans="1:1" s="646" customFormat="1">
      <c r="A966" s="644"/>
    </row>
    <row r="967" spans="1:1" s="646" customFormat="1">
      <c r="A967" s="644"/>
    </row>
    <row r="968" spans="1:1" s="646" customFormat="1">
      <c r="A968" s="644"/>
    </row>
    <row r="969" spans="1:1" s="646" customFormat="1">
      <c r="A969" s="644"/>
    </row>
    <row r="970" spans="1:1" s="646" customFormat="1">
      <c r="A970" s="644"/>
    </row>
    <row r="971" spans="1:1" s="646" customFormat="1">
      <c r="A971" s="644"/>
    </row>
    <row r="972" spans="1:1" s="646" customFormat="1">
      <c r="A972" s="644"/>
    </row>
    <row r="973" spans="1:1" s="646" customFormat="1">
      <c r="A973" s="644"/>
    </row>
    <row r="974" spans="1:1" s="646" customFormat="1">
      <c r="A974" s="644"/>
    </row>
    <row r="975" spans="1:1" s="646" customFormat="1">
      <c r="A975" s="644"/>
    </row>
    <row r="976" spans="1:1" s="646" customFormat="1">
      <c r="A976" s="644"/>
    </row>
    <row r="977" spans="1:1" s="646" customFormat="1">
      <c r="A977" s="644"/>
    </row>
    <row r="978" spans="1:1" s="646" customFormat="1">
      <c r="A978" s="644"/>
    </row>
    <row r="979" spans="1:1" s="646" customFormat="1">
      <c r="A979" s="644"/>
    </row>
    <row r="980" spans="1:1" s="646" customFormat="1">
      <c r="A980" s="644"/>
    </row>
    <row r="981" spans="1:1" s="646" customFormat="1">
      <c r="A981" s="644"/>
    </row>
    <row r="982" spans="1:1" s="646" customFormat="1">
      <c r="A982" s="644"/>
    </row>
    <row r="983" spans="1:1" s="646" customFormat="1">
      <c r="A983" s="644"/>
    </row>
    <row r="984" spans="1:1" s="646" customFormat="1">
      <c r="A984" s="644"/>
    </row>
    <row r="985" spans="1:1" s="646" customFormat="1">
      <c r="A985" s="644"/>
    </row>
    <row r="986" spans="1:1" s="646" customFormat="1">
      <c r="A986" s="644"/>
    </row>
    <row r="987" spans="1:1" s="646" customFormat="1">
      <c r="A987" s="644"/>
    </row>
    <row r="988" spans="1:1" s="646" customFormat="1">
      <c r="A988" s="644"/>
    </row>
    <row r="989" spans="1:1" s="646" customFormat="1">
      <c r="A989" s="644"/>
    </row>
    <row r="990" spans="1:1" s="646" customFormat="1">
      <c r="A990" s="644"/>
    </row>
    <row r="991" spans="1:1" s="646" customFormat="1">
      <c r="A991" s="644"/>
    </row>
    <row r="992" spans="1:1" s="646" customFormat="1">
      <c r="A992" s="644"/>
    </row>
    <row r="993" spans="1:1" s="646" customFormat="1">
      <c r="A993" s="644"/>
    </row>
    <row r="994" spans="1:1" s="646" customFormat="1">
      <c r="A994" s="644"/>
    </row>
    <row r="995" spans="1:1" s="646" customFormat="1">
      <c r="A995" s="644"/>
    </row>
    <row r="996" spans="1:1" s="646" customFormat="1">
      <c r="A996" s="644"/>
    </row>
    <row r="997" spans="1:1" s="646" customFormat="1">
      <c r="A997" s="644"/>
    </row>
    <row r="998" spans="1:1" s="646" customFormat="1">
      <c r="A998" s="644"/>
    </row>
    <row r="999" spans="1:1" s="646" customFormat="1">
      <c r="A999" s="644"/>
    </row>
    <row r="1000" spans="1:1" s="646" customFormat="1">
      <c r="A1000" s="644"/>
    </row>
    <row r="1001" spans="1:1" s="646" customFormat="1">
      <c r="A1001" s="644"/>
    </row>
    <row r="1002" spans="1:1" s="646" customFormat="1">
      <c r="A1002" s="644"/>
    </row>
    <row r="1003" spans="1:1" s="646" customFormat="1">
      <c r="A1003" s="644"/>
    </row>
    <row r="1004" spans="1:1" s="646" customFormat="1">
      <c r="A1004" s="644"/>
    </row>
    <row r="1005" spans="1:1" s="646" customFormat="1">
      <c r="A1005" s="644"/>
    </row>
    <row r="1006" spans="1:1" s="646" customFormat="1">
      <c r="A1006" s="644"/>
    </row>
    <row r="1007" spans="1:1" s="646" customFormat="1">
      <c r="A1007" s="644"/>
    </row>
    <row r="1008" spans="1:1" s="646" customFormat="1">
      <c r="A1008" s="644"/>
    </row>
    <row r="1009" spans="1:1" s="646" customFormat="1">
      <c r="A1009" s="644"/>
    </row>
    <row r="1010" spans="1:1" s="646" customFormat="1">
      <c r="A1010" s="644"/>
    </row>
    <row r="1011" spans="1:1" s="646" customFormat="1">
      <c r="A1011" s="644"/>
    </row>
    <row r="1012" spans="1:1" s="646" customFormat="1">
      <c r="A1012" s="644"/>
    </row>
    <row r="1013" spans="1:1" s="646" customFormat="1">
      <c r="A1013" s="644"/>
    </row>
    <row r="1014" spans="1:1" s="646" customFormat="1">
      <c r="A1014" s="644"/>
    </row>
    <row r="1015" spans="1:1" s="646" customFormat="1">
      <c r="A1015" s="644"/>
    </row>
    <row r="1016" spans="1:1" s="646" customFormat="1">
      <c r="A1016" s="644"/>
    </row>
    <row r="1017" spans="1:1" s="646" customFormat="1">
      <c r="A1017" s="644"/>
    </row>
    <row r="1018" spans="1:1" s="646" customFormat="1">
      <c r="A1018" s="644"/>
    </row>
    <row r="1019" spans="1:1" s="646" customFormat="1">
      <c r="A1019" s="644"/>
    </row>
    <row r="1020" spans="1:1" s="646" customFormat="1">
      <c r="A1020" s="644"/>
    </row>
    <row r="1021" spans="1:1" s="646" customFormat="1">
      <c r="A1021" s="644"/>
    </row>
    <row r="1022" spans="1:1" s="646" customFormat="1">
      <c r="A1022" s="644"/>
    </row>
    <row r="1023" spans="1:1" s="646" customFormat="1">
      <c r="A1023" s="644"/>
    </row>
    <row r="1024" spans="1:1" s="646" customFormat="1">
      <c r="A1024" s="644"/>
    </row>
    <row r="1025" spans="1:1" s="646" customFormat="1">
      <c r="A1025" s="644"/>
    </row>
    <row r="1026" spans="1:1" s="646" customFormat="1">
      <c r="A1026" s="644"/>
    </row>
    <row r="1027" spans="1:1" s="646" customFormat="1">
      <c r="A1027" s="644"/>
    </row>
    <row r="1028" spans="1:1" s="646" customFormat="1">
      <c r="A1028" s="644"/>
    </row>
    <row r="1029" spans="1:1" s="646" customFormat="1">
      <c r="A1029" s="644"/>
    </row>
    <row r="1030" spans="1:1" s="646" customFormat="1">
      <c r="A1030" s="644"/>
    </row>
    <row r="1031" spans="1:1" s="646" customFormat="1">
      <c r="A1031" s="644"/>
    </row>
    <row r="1032" spans="1:1" s="646" customFormat="1">
      <c r="A1032" s="644"/>
    </row>
    <row r="1033" spans="1:1" s="646" customFormat="1">
      <c r="A1033" s="644"/>
    </row>
    <row r="1034" spans="1:1" s="646" customFormat="1">
      <c r="A1034" s="644"/>
    </row>
    <row r="1035" spans="1:1" s="646" customFormat="1">
      <c r="A1035" s="644"/>
    </row>
    <row r="1036" spans="1:1" s="646" customFormat="1">
      <c r="A1036" s="644"/>
    </row>
    <row r="1037" spans="1:1" s="646" customFormat="1">
      <c r="A1037" s="644"/>
    </row>
    <row r="1038" spans="1:1" s="646" customFormat="1">
      <c r="A1038" s="644"/>
    </row>
    <row r="1039" spans="1:1" s="646" customFormat="1">
      <c r="A1039" s="644"/>
    </row>
    <row r="1040" spans="1:1" s="646" customFormat="1">
      <c r="A1040" s="644"/>
    </row>
    <row r="1041" spans="1:1" s="646" customFormat="1">
      <c r="A1041" s="644"/>
    </row>
    <row r="1042" spans="1:1" s="646" customFormat="1">
      <c r="A1042" s="644"/>
    </row>
    <row r="1043" spans="1:1" s="646" customFormat="1">
      <c r="A1043" s="644"/>
    </row>
    <row r="1044" spans="1:1" s="646" customFormat="1">
      <c r="A1044" s="644"/>
    </row>
    <row r="1045" spans="1:1" s="646" customFormat="1">
      <c r="A1045" s="644"/>
    </row>
    <row r="1046" spans="1:1" s="646" customFormat="1">
      <c r="A1046" s="644"/>
    </row>
    <row r="1047" spans="1:1" s="646" customFormat="1">
      <c r="A1047" s="644"/>
    </row>
    <row r="1048" spans="1:1" s="646" customFormat="1">
      <c r="A1048" s="644"/>
    </row>
    <row r="1049" spans="1:1" s="646" customFormat="1">
      <c r="A1049" s="644"/>
    </row>
    <row r="1050" spans="1:1" s="646" customFormat="1">
      <c r="A1050" s="644"/>
    </row>
    <row r="1051" spans="1:1" s="646" customFormat="1">
      <c r="A1051" s="644"/>
    </row>
    <row r="1052" spans="1:1" s="646" customFormat="1">
      <c r="A1052" s="644"/>
    </row>
    <row r="1053" spans="1:1" s="646" customFormat="1">
      <c r="A1053" s="644"/>
    </row>
    <row r="1054" spans="1:1" s="646" customFormat="1">
      <c r="A1054" s="644"/>
    </row>
    <row r="1055" spans="1:1" s="646" customFormat="1">
      <c r="A1055" s="644"/>
    </row>
    <row r="1056" spans="1:1" s="646" customFormat="1">
      <c r="A1056" s="644"/>
    </row>
    <row r="1057" spans="1:1" s="646" customFormat="1">
      <c r="A1057" s="644"/>
    </row>
    <row r="1058" spans="1:1" s="646" customFormat="1">
      <c r="A1058" s="644"/>
    </row>
    <row r="1059" spans="1:1" s="646" customFormat="1">
      <c r="A1059" s="644"/>
    </row>
    <row r="1060" spans="1:1" s="646" customFormat="1">
      <c r="A1060" s="644"/>
    </row>
    <row r="1061" spans="1:1" s="646" customFormat="1">
      <c r="A1061" s="644"/>
    </row>
    <row r="1062" spans="1:1" s="646" customFormat="1">
      <c r="A1062" s="644"/>
    </row>
    <row r="1063" spans="1:1" s="646" customFormat="1">
      <c r="A1063" s="644"/>
    </row>
    <row r="1064" spans="1:1" s="646" customFormat="1">
      <c r="A1064" s="644"/>
    </row>
    <row r="1065" spans="1:1" s="646" customFormat="1">
      <c r="A1065" s="644"/>
    </row>
    <row r="1066" spans="1:1" s="646" customFormat="1">
      <c r="A1066" s="644"/>
    </row>
    <row r="1067" spans="1:1" s="646" customFormat="1">
      <c r="A1067" s="644"/>
    </row>
    <row r="1068" spans="1:1" s="646" customFormat="1">
      <c r="A1068" s="644"/>
    </row>
    <row r="1069" spans="1:1" s="646" customFormat="1">
      <c r="A1069" s="644"/>
    </row>
    <row r="1070" spans="1:1" s="646" customFormat="1">
      <c r="A1070" s="644"/>
    </row>
    <row r="1071" spans="1:1" s="646" customFormat="1">
      <c r="A1071" s="644"/>
    </row>
    <row r="1072" spans="1:1" s="646" customFormat="1">
      <c r="A1072" s="644"/>
    </row>
    <row r="1073" spans="1:1" s="646" customFormat="1">
      <c r="A1073" s="644"/>
    </row>
    <row r="1074" spans="1:1" s="646" customFormat="1">
      <c r="A1074" s="644"/>
    </row>
    <row r="1075" spans="1:1" s="646" customFormat="1">
      <c r="A1075" s="644"/>
    </row>
    <row r="1076" spans="1:1" s="646" customFormat="1">
      <c r="A1076" s="644"/>
    </row>
    <row r="1077" spans="1:1" s="646" customFormat="1">
      <c r="A1077" s="644"/>
    </row>
    <row r="1078" spans="1:1" s="646" customFormat="1">
      <c r="A1078" s="644"/>
    </row>
    <row r="1079" spans="1:1" s="646" customFormat="1">
      <c r="A1079" s="644"/>
    </row>
    <row r="1080" spans="1:1" s="646" customFormat="1">
      <c r="A1080" s="644"/>
    </row>
    <row r="1081" spans="1:1" s="646" customFormat="1">
      <c r="A1081" s="644"/>
    </row>
    <row r="1082" spans="1:1" s="646" customFormat="1">
      <c r="A1082" s="644"/>
    </row>
    <row r="1083" spans="1:1" s="646" customFormat="1">
      <c r="A1083" s="644"/>
    </row>
    <row r="1084" spans="1:1" s="646" customFormat="1">
      <c r="A1084" s="644"/>
    </row>
    <row r="1085" spans="1:1" s="646" customFormat="1">
      <c r="A1085" s="644"/>
    </row>
    <row r="1086" spans="1:1" s="646" customFormat="1">
      <c r="A1086" s="644"/>
    </row>
    <row r="1087" spans="1:1" s="646" customFormat="1">
      <c r="A1087" s="644"/>
    </row>
    <row r="1088" spans="1:1" s="646" customFormat="1">
      <c r="A1088" s="644"/>
    </row>
    <row r="1089" spans="1:1" s="646" customFormat="1">
      <c r="A1089" s="644"/>
    </row>
    <row r="1090" spans="1:1" s="646" customFormat="1">
      <c r="A1090" s="644"/>
    </row>
    <row r="1091" spans="1:1" s="646" customFormat="1">
      <c r="A1091" s="644"/>
    </row>
    <row r="1092" spans="1:1" s="646" customFormat="1">
      <c r="A1092" s="644"/>
    </row>
    <row r="1093" spans="1:1" s="646" customFormat="1">
      <c r="A1093" s="644"/>
    </row>
    <row r="1094" spans="1:1" s="646" customFormat="1">
      <c r="A1094" s="644"/>
    </row>
    <row r="1095" spans="1:1" s="646" customFormat="1">
      <c r="A1095" s="644"/>
    </row>
    <row r="1096" spans="1:1" s="646" customFormat="1">
      <c r="A1096" s="644"/>
    </row>
    <row r="1097" spans="1:1" s="646" customFormat="1">
      <c r="A1097" s="644"/>
    </row>
    <row r="1098" spans="1:1" s="646" customFormat="1">
      <c r="A1098" s="644"/>
    </row>
    <row r="1099" spans="1:1" s="646" customFormat="1">
      <c r="A1099" s="644"/>
    </row>
    <row r="1100" spans="1:1" s="646" customFormat="1">
      <c r="A1100" s="644"/>
    </row>
    <row r="1101" spans="1:1" s="646" customFormat="1">
      <c r="A1101" s="644"/>
    </row>
    <row r="1102" spans="1:1" s="646" customFormat="1">
      <c r="A1102" s="644"/>
    </row>
    <row r="1103" spans="1:1" s="646" customFormat="1">
      <c r="A1103" s="644"/>
    </row>
    <row r="1104" spans="1:1" s="646" customFormat="1">
      <c r="A1104" s="644"/>
    </row>
    <row r="1105" spans="1:1" s="646" customFormat="1">
      <c r="A1105" s="644"/>
    </row>
    <row r="1106" spans="1:1" s="646" customFormat="1">
      <c r="A1106" s="644"/>
    </row>
    <row r="1107" spans="1:1" s="646" customFormat="1">
      <c r="A1107" s="644"/>
    </row>
    <row r="1108" spans="1:1" s="646" customFormat="1">
      <c r="A1108" s="644"/>
    </row>
    <row r="1109" spans="1:1" s="646" customFormat="1">
      <c r="A1109" s="644"/>
    </row>
    <row r="1110" spans="1:1" s="646" customFormat="1">
      <c r="A1110" s="644"/>
    </row>
    <row r="1111" spans="1:1" s="646" customFormat="1">
      <c r="A1111" s="644"/>
    </row>
    <row r="1112" spans="1:1" s="646" customFormat="1">
      <c r="A1112" s="644"/>
    </row>
    <row r="1113" spans="1:1" s="646" customFormat="1">
      <c r="A1113" s="644"/>
    </row>
    <row r="1114" spans="1:1" s="646" customFormat="1">
      <c r="A1114" s="644"/>
    </row>
    <row r="1115" spans="1:1" s="646" customFormat="1">
      <c r="A1115" s="644"/>
    </row>
    <row r="1116" spans="1:1" s="646" customFormat="1">
      <c r="A1116" s="644"/>
    </row>
    <row r="1117" spans="1:1" s="646" customFormat="1">
      <c r="A1117" s="644"/>
    </row>
    <row r="1118" spans="1:1" s="646" customFormat="1">
      <c r="A1118" s="644"/>
    </row>
    <row r="1119" spans="1:1" s="646" customFormat="1">
      <c r="A1119" s="644"/>
    </row>
    <row r="1120" spans="1:1" s="646" customFormat="1">
      <c r="A1120" s="644"/>
    </row>
    <row r="1121" spans="1:1" s="646" customFormat="1">
      <c r="A1121" s="644"/>
    </row>
    <row r="1122" spans="1:1" s="646" customFormat="1">
      <c r="A1122" s="644"/>
    </row>
    <row r="1123" spans="1:1" s="646" customFormat="1">
      <c r="A1123" s="644"/>
    </row>
    <row r="1124" spans="1:1" s="646" customFormat="1">
      <c r="A1124" s="644"/>
    </row>
    <row r="1125" spans="1:1" s="646" customFormat="1">
      <c r="A1125" s="644"/>
    </row>
    <row r="1126" spans="1:1" s="646" customFormat="1">
      <c r="A1126" s="644"/>
    </row>
    <row r="1127" spans="1:1" s="646" customFormat="1">
      <c r="A1127" s="644"/>
    </row>
    <row r="1128" spans="1:1" s="646" customFormat="1">
      <c r="A1128" s="644"/>
    </row>
    <row r="1129" spans="1:1" s="646" customFormat="1">
      <c r="A1129" s="644"/>
    </row>
    <row r="1130" spans="1:1" s="646" customFormat="1">
      <c r="A1130" s="644"/>
    </row>
    <row r="1131" spans="1:1" s="646" customFormat="1">
      <c r="A1131" s="644"/>
    </row>
    <row r="1132" spans="1:1" s="646" customFormat="1">
      <c r="A1132" s="644"/>
    </row>
    <row r="1133" spans="1:1" s="646" customFormat="1">
      <c r="A1133" s="644"/>
    </row>
    <row r="1134" spans="1:1" s="646" customFormat="1">
      <c r="A1134" s="644"/>
    </row>
    <row r="1135" spans="1:1" s="646" customFormat="1">
      <c r="A1135" s="644"/>
    </row>
    <row r="1136" spans="1:1" s="646" customFormat="1">
      <c r="A1136" s="644"/>
    </row>
    <row r="1137" spans="1:1" s="646" customFormat="1">
      <c r="A1137" s="644"/>
    </row>
    <row r="1138" spans="1:1" s="646" customFormat="1">
      <c r="A1138" s="644"/>
    </row>
    <row r="1139" spans="1:1" s="646" customFormat="1">
      <c r="A1139" s="644"/>
    </row>
    <row r="1140" spans="1:1" s="646" customFormat="1">
      <c r="A1140" s="644"/>
    </row>
    <row r="1141" spans="1:1" s="646" customFormat="1">
      <c r="A1141" s="644"/>
    </row>
    <row r="1142" spans="1:1" s="646" customFormat="1">
      <c r="A1142" s="644"/>
    </row>
    <row r="1143" spans="1:1" s="646" customFormat="1">
      <c r="A1143" s="644"/>
    </row>
    <row r="1144" spans="1:1" s="646" customFormat="1">
      <c r="A1144" s="644"/>
    </row>
    <row r="1145" spans="1:1" s="646" customFormat="1">
      <c r="A1145" s="644"/>
    </row>
    <row r="1146" spans="1:1" s="646" customFormat="1">
      <c r="A1146" s="644"/>
    </row>
    <row r="1147" spans="1:1" s="646" customFormat="1">
      <c r="A1147" s="644"/>
    </row>
    <row r="1148" spans="1:1" s="646" customFormat="1">
      <c r="A1148" s="644"/>
    </row>
    <row r="1149" spans="1:1" s="646" customFormat="1">
      <c r="A1149" s="644"/>
    </row>
    <row r="1150" spans="1:1" s="646" customFormat="1">
      <c r="A1150" s="644"/>
    </row>
    <row r="1151" spans="1:1" s="646" customFormat="1">
      <c r="A1151" s="644"/>
    </row>
    <row r="1152" spans="1:1" s="646" customFormat="1">
      <c r="A1152" s="644"/>
    </row>
    <row r="1153" spans="1:1" s="646" customFormat="1">
      <c r="A1153" s="644"/>
    </row>
    <row r="1154" spans="1:1" s="646" customFormat="1">
      <c r="A1154" s="644"/>
    </row>
    <row r="1155" spans="1:1" s="646" customFormat="1">
      <c r="A1155" s="644"/>
    </row>
    <row r="1156" spans="1:1" s="646" customFormat="1">
      <c r="A1156" s="644"/>
    </row>
    <row r="1157" spans="1:1" s="646" customFormat="1">
      <c r="A1157" s="644"/>
    </row>
    <row r="1158" spans="1:1" s="646" customFormat="1">
      <c r="A1158" s="644"/>
    </row>
    <row r="1159" spans="1:1" s="646" customFormat="1">
      <c r="A1159" s="644"/>
    </row>
    <row r="1160" spans="1:1" s="646" customFormat="1">
      <c r="A1160" s="644"/>
    </row>
    <row r="1161" spans="1:1" s="646" customFormat="1">
      <c r="A1161" s="644"/>
    </row>
    <row r="1162" spans="1:1" s="646" customFormat="1">
      <c r="A1162" s="644"/>
    </row>
    <row r="1163" spans="1:1" s="646" customFormat="1">
      <c r="A1163" s="644"/>
    </row>
    <row r="1164" spans="1:1" s="646" customFormat="1">
      <c r="A1164" s="644"/>
    </row>
    <row r="1165" spans="1:1" s="646" customFormat="1">
      <c r="A1165" s="644"/>
    </row>
    <row r="1166" spans="1:1" s="646" customFormat="1">
      <c r="A1166" s="644"/>
    </row>
    <row r="1167" spans="1:1" s="646" customFormat="1">
      <c r="A1167" s="644"/>
    </row>
    <row r="1168" spans="1:1" s="646" customFormat="1">
      <c r="A1168" s="644"/>
    </row>
    <row r="1169" spans="1:1" s="646" customFormat="1">
      <c r="A1169" s="644"/>
    </row>
    <row r="1170" spans="1:1" s="646" customFormat="1">
      <c r="A1170" s="644"/>
    </row>
    <row r="1171" spans="1:1" s="646" customFormat="1">
      <c r="A1171" s="644"/>
    </row>
    <row r="1172" spans="1:1" s="646" customFormat="1">
      <c r="A1172" s="644"/>
    </row>
    <row r="1173" spans="1:1" s="646" customFormat="1">
      <c r="A1173" s="644"/>
    </row>
    <row r="1174" spans="1:1" s="646" customFormat="1">
      <c r="A1174" s="644"/>
    </row>
    <row r="1175" spans="1:1" s="646" customFormat="1">
      <c r="A1175" s="644"/>
    </row>
    <row r="1176" spans="1:1" s="646" customFormat="1">
      <c r="A1176" s="644"/>
    </row>
    <row r="1177" spans="1:1" s="646" customFormat="1">
      <c r="A1177" s="644"/>
    </row>
    <row r="1178" spans="1:1" s="646" customFormat="1">
      <c r="A1178" s="644"/>
    </row>
    <row r="1179" spans="1:1" s="646" customFormat="1">
      <c r="A1179" s="644"/>
    </row>
    <row r="1180" spans="1:1" s="646" customFormat="1">
      <c r="A1180" s="644"/>
    </row>
    <row r="1181" spans="1:1" s="646" customFormat="1">
      <c r="A1181" s="644"/>
    </row>
    <row r="1182" spans="1:1" s="646" customFormat="1">
      <c r="A1182" s="644"/>
    </row>
    <row r="1183" spans="1:1" s="646" customFormat="1">
      <c r="A1183" s="644"/>
    </row>
    <row r="1184" spans="1:1" s="646" customFormat="1">
      <c r="A1184" s="644"/>
    </row>
    <row r="1185" spans="1:1" s="646" customFormat="1">
      <c r="A1185" s="644"/>
    </row>
    <row r="1186" spans="1:1" s="646" customFormat="1">
      <c r="A1186" s="644"/>
    </row>
    <row r="1187" spans="1:1" s="646" customFormat="1">
      <c r="A1187" s="644"/>
    </row>
    <row r="1188" spans="1:1" s="646" customFormat="1">
      <c r="A1188" s="644"/>
    </row>
    <row r="1189" spans="1:1" s="646" customFormat="1">
      <c r="A1189" s="644"/>
    </row>
    <row r="1190" spans="1:1" s="646" customFormat="1">
      <c r="A1190" s="644"/>
    </row>
    <row r="1191" spans="1:1" s="646" customFormat="1">
      <c r="A1191" s="644"/>
    </row>
    <row r="1192" spans="1:1" s="646" customFormat="1">
      <c r="A1192" s="644"/>
    </row>
    <row r="1193" spans="1:1" s="646" customFormat="1">
      <c r="A1193" s="644"/>
    </row>
    <row r="1194" spans="1:1" s="646" customFormat="1">
      <c r="A1194" s="644"/>
    </row>
    <row r="1195" spans="1:1" s="646" customFormat="1">
      <c r="A1195" s="644"/>
    </row>
    <row r="1196" spans="1:1" s="646" customFormat="1">
      <c r="A1196" s="644"/>
    </row>
    <row r="1197" spans="1:1" s="646" customFormat="1">
      <c r="A1197" s="644"/>
    </row>
    <row r="1198" spans="1:1" s="646" customFormat="1">
      <c r="A1198" s="644"/>
    </row>
    <row r="1199" spans="1:1" s="646" customFormat="1">
      <c r="A1199" s="644"/>
    </row>
    <row r="1200" spans="1:1" s="646" customFormat="1">
      <c r="A1200" s="644"/>
    </row>
    <row r="1201" spans="1:1" s="646" customFormat="1">
      <c r="A1201" s="644"/>
    </row>
    <row r="1202" spans="1:1" s="646" customFormat="1">
      <c r="A1202" s="644"/>
    </row>
    <row r="1203" spans="1:1" s="646" customFormat="1">
      <c r="A1203" s="644"/>
    </row>
    <row r="1204" spans="1:1" s="646" customFormat="1">
      <c r="A1204" s="644"/>
    </row>
    <row r="1205" spans="1:1" s="646" customFormat="1">
      <c r="A1205" s="644"/>
    </row>
    <row r="1206" spans="1:1" s="646" customFormat="1">
      <c r="A1206" s="644"/>
    </row>
    <row r="1207" spans="1:1" s="646" customFormat="1">
      <c r="A1207" s="644"/>
    </row>
    <row r="1208" spans="1:1" s="646" customFormat="1">
      <c r="A1208" s="644"/>
    </row>
    <row r="1209" spans="1:1" s="646" customFormat="1">
      <c r="A1209" s="644"/>
    </row>
    <row r="1210" spans="1:1" s="646" customFormat="1">
      <c r="A1210" s="644"/>
    </row>
    <row r="1211" spans="1:1" s="646" customFormat="1">
      <c r="A1211" s="644"/>
    </row>
    <row r="1212" spans="1:1" s="646" customFormat="1">
      <c r="A1212" s="644"/>
    </row>
    <row r="1213" spans="1:1" s="646" customFormat="1">
      <c r="A1213" s="644"/>
    </row>
    <row r="1214" spans="1:1" s="646" customFormat="1">
      <c r="A1214" s="644"/>
    </row>
    <row r="1215" spans="1:1" s="646" customFormat="1">
      <c r="A1215" s="644"/>
    </row>
    <row r="1216" spans="1:1" s="646" customFormat="1">
      <c r="A1216" s="644"/>
    </row>
    <row r="1217" spans="1:1" s="646" customFormat="1">
      <c r="A1217" s="644"/>
    </row>
    <row r="1218" spans="1:1" s="646" customFormat="1">
      <c r="A1218" s="644"/>
    </row>
    <row r="1219" spans="1:1" s="646" customFormat="1">
      <c r="A1219" s="644"/>
    </row>
    <row r="1220" spans="1:1" s="646" customFormat="1">
      <c r="A1220" s="644"/>
    </row>
    <row r="1221" spans="1:1" s="646" customFormat="1">
      <c r="A1221" s="644"/>
    </row>
    <row r="1222" spans="1:1" s="646" customFormat="1">
      <c r="A1222" s="644"/>
    </row>
    <row r="1223" spans="1:1" s="646" customFormat="1">
      <c r="A1223" s="644"/>
    </row>
    <row r="1224" spans="1:1" s="646" customFormat="1">
      <c r="A1224" s="644"/>
    </row>
    <row r="1225" spans="1:1" s="646" customFormat="1">
      <c r="A1225" s="644"/>
    </row>
    <row r="1226" spans="1:1" s="646" customFormat="1">
      <c r="A1226" s="644"/>
    </row>
    <row r="1227" spans="1:1" s="646" customFormat="1">
      <c r="A1227" s="644"/>
    </row>
    <row r="1228" spans="1:1" s="646" customFormat="1">
      <c r="A1228" s="644"/>
    </row>
    <row r="1229" spans="1:1" s="646" customFormat="1">
      <c r="A1229" s="644"/>
    </row>
    <row r="1230" spans="1:1" s="646" customFormat="1">
      <c r="A1230" s="644"/>
    </row>
    <row r="1231" spans="1:1" s="646" customFormat="1">
      <c r="A1231" s="644"/>
    </row>
    <row r="1232" spans="1:1" s="646" customFormat="1">
      <c r="A1232" s="644"/>
    </row>
    <row r="1233" spans="1:1" s="646" customFormat="1">
      <c r="A1233" s="644"/>
    </row>
    <row r="1234" spans="1:1" s="646" customFormat="1">
      <c r="A1234" s="644"/>
    </row>
    <row r="1235" spans="1:1" s="646" customFormat="1">
      <c r="A1235" s="644"/>
    </row>
    <row r="1236" spans="1:1" s="646" customFormat="1">
      <c r="A1236" s="644"/>
    </row>
    <row r="1237" spans="1:1" s="646" customFormat="1">
      <c r="A1237" s="644"/>
    </row>
    <row r="1238" spans="1:1" s="646" customFormat="1">
      <c r="A1238" s="644"/>
    </row>
    <row r="1239" spans="1:1" s="646" customFormat="1">
      <c r="A1239" s="644"/>
    </row>
    <row r="1240" spans="1:1" s="646" customFormat="1">
      <c r="A1240" s="644"/>
    </row>
    <row r="1241" spans="1:1" s="646" customFormat="1">
      <c r="A1241" s="644"/>
    </row>
    <row r="1242" spans="1:1" s="646" customFormat="1">
      <c r="A1242" s="644"/>
    </row>
    <row r="1243" spans="1:1" s="646" customFormat="1">
      <c r="A1243" s="644"/>
    </row>
    <row r="1244" spans="1:1" s="646" customFormat="1">
      <c r="A1244" s="644"/>
    </row>
    <row r="1245" spans="1:1" s="646" customFormat="1">
      <c r="A1245" s="644"/>
    </row>
    <row r="1246" spans="1:1" s="646" customFormat="1">
      <c r="A1246" s="644"/>
    </row>
    <row r="1247" spans="1:1" s="646" customFormat="1">
      <c r="A1247" s="644"/>
    </row>
    <row r="1248" spans="1:1" s="646" customFormat="1">
      <c r="A1248" s="644"/>
    </row>
    <row r="1249" spans="1:1" s="646" customFormat="1">
      <c r="A1249" s="644"/>
    </row>
    <row r="1250" spans="1:1" s="646" customFormat="1">
      <c r="A1250" s="644"/>
    </row>
    <row r="1251" spans="1:1" s="646" customFormat="1">
      <c r="A1251" s="644"/>
    </row>
    <row r="1252" spans="1:1" s="646" customFormat="1">
      <c r="A1252" s="644"/>
    </row>
    <row r="1253" spans="1:1" s="646" customFormat="1">
      <c r="A1253" s="644"/>
    </row>
    <row r="1254" spans="1:1" s="646" customFormat="1">
      <c r="A1254" s="644"/>
    </row>
    <row r="1255" spans="1:1" s="646" customFormat="1">
      <c r="A1255" s="644"/>
    </row>
    <row r="1256" spans="1:1" s="646" customFormat="1">
      <c r="A1256" s="644"/>
    </row>
    <row r="1257" spans="1:1" s="646" customFormat="1">
      <c r="A1257" s="644"/>
    </row>
    <row r="1258" spans="1:1" s="646" customFormat="1">
      <c r="A1258" s="644"/>
    </row>
    <row r="1259" spans="1:1" s="646" customFormat="1">
      <c r="A1259" s="644"/>
    </row>
    <row r="1260" spans="1:1" s="646" customFormat="1">
      <c r="A1260" s="644"/>
    </row>
    <row r="1261" spans="1:1" s="646" customFormat="1">
      <c r="A1261" s="644"/>
    </row>
    <row r="1262" spans="1:1" s="646" customFormat="1">
      <c r="A1262" s="644"/>
    </row>
    <row r="1263" spans="1:1" s="646" customFormat="1">
      <c r="A1263" s="644"/>
    </row>
    <row r="1264" spans="1:1" s="646" customFormat="1">
      <c r="A1264" s="644"/>
    </row>
    <row r="1265" spans="1:1" s="646" customFormat="1">
      <c r="A1265" s="644"/>
    </row>
    <row r="1266" spans="1:1" s="646" customFormat="1">
      <c r="A1266" s="644"/>
    </row>
    <row r="1267" spans="1:1" s="646" customFormat="1">
      <c r="A1267" s="644"/>
    </row>
    <row r="1268" spans="1:1" s="646" customFormat="1">
      <c r="A1268" s="644"/>
    </row>
    <row r="1269" spans="1:1" s="646" customFormat="1">
      <c r="A1269" s="644"/>
    </row>
    <row r="1270" spans="1:1" s="646" customFormat="1">
      <c r="A1270" s="644"/>
    </row>
    <row r="1271" spans="1:1" s="646" customFormat="1">
      <c r="A1271" s="644"/>
    </row>
    <row r="1272" spans="1:1" s="646" customFormat="1">
      <c r="A1272" s="644"/>
    </row>
    <row r="1273" spans="1:1" s="646" customFormat="1">
      <c r="A1273" s="644"/>
    </row>
    <row r="1274" spans="1:1" s="646" customFormat="1">
      <c r="A1274" s="644"/>
    </row>
    <row r="1275" spans="1:1" s="646" customFormat="1">
      <c r="A1275" s="644"/>
    </row>
    <row r="1276" spans="1:1" s="646" customFormat="1">
      <c r="A1276" s="644"/>
    </row>
    <row r="1277" spans="1:1" s="646" customFormat="1">
      <c r="A1277" s="644"/>
    </row>
    <row r="1278" spans="1:1" s="646" customFormat="1">
      <c r="A1278" s="644"/>
    </row>
    <row r="1279" spans="1:1" s="646" customFormat="1">
      <c r="A1279" s="644"/>
    </row>
    <row r="1280" spans="1:1" s="646" customFormat="1">
      <c r="A1280" s="644"/>
    </row>
    <row r="1281" spans="1:1" s="646" customFormat="1">
      <c r="A1281" s="644"/>
    </row>
    <row r="1282" spans="1:1" s="646" customFormat="1">
      <c r="A1282" s="644"/>
    </row>
    <row r="1283" spans="1:1" s="646" customFormat="1">
      <c r="A1283" s="644"/>
    </row>
    <row r="1284" spans="1:1" s="646" customFormat="1">
      <c r="A1284" s="644"/>
    </row>
    <row r="1285" spans="1:1" s="646" customFormat="1">
      <c r="A1285" s="644"/>
    </row>
    <row r="1286" spans="1:1" s="646" customFormat="1">
      <c r="A1286" s="644"/>
    </row>
    <row r="1287" spans="1:1" s="646" customFormat="1">
      <c r="A1287" s="644"/>
    </row>
    <row r="1288" spans="1:1" s="646" customFormat="1">
      <c r="A1288" s="644"/>
    </row>
    <row r="1289" spans="1:1" s="646" customFormat="1">
      <c r="A1289" s="644"/>
    </row>
    <row r="1290" spans="1:1" s="646" customFormat="1">
      <c r="A1290" s="644"/>
    </row>
    <row r="1291" spans="1:1" s="646" customFormat="1">
      <c r="A1291" s="644"/>
    </row>
    <row r="1292" spans="1:1" s="646" customFormat="1">
      <c r="A1292" s="644"/>
    </row>
    <row r="1293" spans="1:1" s="646" customFormat="1">
      <c r="A1293" s="644"/>
    </row>
    <row r="1294" spans="1:1" s="646" customFormat="1">
      <c r="A1294" s="644"/>
    </row>
    <row r="1295" spans="1:1" s="646" customFormat="1">
      <c r="A1295" s="644"/>
    </row>
    <row r="1296" spans="1:1" s="646" customFormat="1">
      <c r="A1296" s="644"/>
    </row>
    <row r="1297" spans="1:1" s="646" customFormat="1">
      <c r="A1297" s="644"/>
    </row>
    <row r="1298" spans="1:1" s="646" customFormat="1">
      <c r="A1298" s="644"/>
    </row>
    <row r="1299" spans="1:1" s="646" customFormat="1">
      <c r="A1299" s="644"/>
    </row>
    <row r="1300" spans="1:1" s="646" customFormat="1">
      <c r="A1300" s="644"/>
    </row>
    <row r="1301" spans="1:1" s="646" customFormat="1">
      <c r="A1301" s="644"/>
    </row>
    <row r="1302" spans="1:1" s="646" customFormat="1">
      <c r="A1302" s="644"/>
    </row>
    <row r="1303" spans="1:1" s="646" customFormat="1">
      <c r="A1303" s="644"/>
    </row>
    <row r="1304" spans="1:1" s="646" customFormat="1">
      <c r="A1304" s="644"/>
    </row>
    <row r="1305" spans="1:1" s="646" customFormat="1">
      <c r="A1305" s="644"/>
    </row>
    <row r="1306" spans="1:1" s="646" customFormat="1">
      <c r="A1306" s="644"/>
    </row>
    <row r="1307" spans="1:1" s="646" customFormat="1">
      <c r="A1307" s="644"/>
    </row>
    <row r="1308" spans="1:1" s="646" customFormat="1">
      <c r="A1308" s="644"/>
    </row>
    <row r="1309" spans="1:1" s="646" customFormat="1">
      <c r="A1309" s="644"/>
    </row>
    <row r="1310" spans="1:1" s="646" customFormat="1">
      <c r="A1310" s="644"/>
    </row>
    <row r="1311" spans="1:1" s="646" customFormat="1">
      <c r="A1311" s="644"/>
    </row>
    <row r="1312" spans="1:1" s="646" customFormat="1">
      <c r="A1312" s="644"/>
    </row>
    <row r="1313" spans="1:1" s="646" customFormat="1">
      <c r="A1313" s="644"/>
    </row>
    <row r="1314" spans="1:1" s="646" customFormat="1">
      <c r="A1314" s="644"/>
    </row>
    <row r="1315" spans="1:1" s="646" customFormat="1">
      <c r="A1315" s="644"/>
    </row>
    <row r="1316" spans="1:1" s="646" customFormat="1">
      <c r="A1316" s="644"/>
    </row>
    <row r="1317" spans="1:1" s="646" customFormat="1">
      <c r="A1317" s="644"/>
    </row>
    <row r="1318" spans="1:1" s="646" customFormat="1">
      <c r="A1318" s="644"/>
    </row>
    <row r="1319" spans="1:1" s="646" customFormat="1">
      <c r="A1319" s="644"/>
    </row>
    <row r="1320" spans="1:1" s="646" customFormat="1">
      <c r="A1320" s="644"/>
    </row>
    <row r="1321" spans="1:1" s="646" customFormat="1">
      <c r="A1321" s="644"/>
    </row>
    <row r="1322" spans="1:1" s="646" customFormat="1">
      <c r="A1322" s="644"/>
    </row>
    <row r="1323" spans="1:1" s="646" customFormat="1">
      <c r="A1323" s="644"/>
    </row>
    <row r="1324" spans="1:1" s="646" customFormat="1">
      <c r="A1324" s="644"/>
    </row>
    <row r="1325" spans="1:1" s="646" customFormat="1">
      <c r="A1325" s="644"/>
    </row>
    <row r="1326" spans="1:1" s="646" customFormat="1">
      <c r="A1326" s="644"/>
    </row>
    <row r="1327" spans="1:1" s="646" customFormat="1">
      <c r="A1327" s="644"/>
    </row>
    <row r="1328" spans="1:1" s="646" customFormat="1">
      <c r="A1328" s="644"/>
    </row>
    <row r="1329" spans="1:1" s="646" customFormat="1">
      <c r="A1329" s="644"/>
    </row>
    <row r="1330" spans="1:1" s="646" customFormat="1">
      <c r="A1330" s="644"/>
    </row>
    <row r="1331" spans="1:1" s="646" customFormat="1">
      <c r="A1331" s="644"/>
    </row>
    <row r="1332" spans="1:1" s="646" customFormat="1">
      <c r="A1332" s="644"/>
    </row>
    <row r="1333" spans="1:1" s="646" customFormat="1">
      <c r="A1333" s="644"/>
    </row>
    <row r="1334" spans="1:1" s="646" customFormat="1">
      <c r="A1334" s="644"/>
    </row>
    <row r="1335" spans="1:1" s="646" customFormat="1">
      <c r="A1335" s="644"/>
    </row>
    <row r="1336" spans="1:1" s="646" customFormat="1">
      <c r="A1336" s="644"/>
    </row>
    <row r="1337" spans="1:1" s="646" customFormat="1">
      <c r="A1337" s="644"/>
    </row>
    <row r="1338" spans="1:1" s="646" customFormat="1">
      <c r="A1338" s="644"/>
    </row>
    <row r="1339" spans="1:1" s="646" customFormat="1">
      <c r="A1339" s="644"/>
    </row>
    <row r="1340" spans="1:1" s="646" customFormat="1">
      <c r="A1340" s="644"/>
    </row>
    <row r="1341" spans="1:1" s="646" customFormat="1">
      <c r="A1341" s="644"/>
    </row>
    <row r="1342" spans="1:1" s="646" customFormat="1">
      <c r="A1342" s="644"/>
    </row>
    <row r="1343" spans="1:1" s="646" customFormat="1">
      <c r="A1343" s="644"/>
    </row>
    <row r="1344" spans="1:1" s="646" customFormat="1">
      <c r="A1344" s="644"/>
    </row>
    <row r="1345" spans="1:1" s="646" customFormat="1">
      <c r="A1345" s="644"/>
    </row>
    <row r="1346" spans="1:1" s="646" customFormat="1">
      <c r="A1346" s="644"/>
    </row>
    <row r="1347" spans="1:1" s="646" customFormat="1">
      <c r="A1347" s="644"/>
    </row>
    <row r="1348" spans="1:1" s="646" customFormat="1">
      <c r="A1348" s="644"/>
    </row>
    <row r="1349" spans="1:1" s="646" customFormat="1">
      <c r="A1349" s="644"/>
    </row>
    <row r="1350" spans="1:1" s="646" customFormat="1">
      <c r="A1350" s="644"/>
    </row>
    <row r="1351" spans="1:1" s="646" customFormat="1">
      <c r="A1351" s="644"/>
    </row>
    <row r="1352" spans="1:1" s="646" customFormat="1">
      <c r="A1352" s="644"/>
    </row>
    <row r="1353" spans="1:1" s="646" customFormat="1">
      <c r="A1353" s="644"/>
    </row>
    <row r="1354" spans="1:1" s="646" customFormat="1">
      <c r="A1354" s="644"/>
    </row>
    <row r="1355" spans="1:1" s="646" customFormat="1">
      <c r="A1355" s="644"/>
    </row>
    <row r="1356" spans="1:1" s="646" customFormat="1">
      <c r="A1356" s="644"/>
    </row>
    <row r="1357" spans="1:1" s="646" customFormat="1">
      <c r="A1357" s="644"/>
    </row>
    <row r="1358" spans="1:1" s="646" customFormat="1">
      <c r="A1358" s="644"/>
    </row>
    <row r="1359" spans="1:1" s="646" customFormat="1">
      <c r="A1359" s="644"/>
    </row>
    <row r="1360" spans="1:1" s="646" customFormat="1">
      <c r="A1360" s="644"/>
    </row>
    <row r="1361" spans="1:1" s="646" customFormat="1">
      <c r="A1361" s="644"/>
    </row>
    <row r="1362" spans="1:1" s="646" customFormat="1">
      <c r="A1362" s="644"/>
    </row>
    <row r="1363" spans="1:1" s="646" customFormat="1">
      <c r="A1363" s="644"/>
    </row>
    <row r="1364" spans="1:1" s="646" customFormat="1">
      <c r="A1364" s="644"/>
    </row>
    <row r="1365" spans="1:1" s="646" customFormat="1">
      <c r="A1365" s="644"/>
    </row>
    <row r="1366" spans="1:1" s="646" customFormat="1">
      <c r="A1366" s="644"/>
    </row>
    <row r="1367" spans="1:1" s="646" customFormat="1">
      <c r="A1367" s="644"/>
    </row>
    <row r="1368" spans="1:1" s="646" customFormat="1">
      <c r="A1368" s="644"/>
    </row>
    <row r="1369" spans="1:1" s="646" customFormat="1">
      <c r="A1369" s="644"/>
    </row>
    <row r="1370" spans="1:1" s="646" customFormat="1">
      <c r="A1370" s="644"/>
    </row>
    <row r="1371" spans="1:1" s="646" customFormat="1">
      <c r="A1371" s="644"/>
    </row>
    <row r="1372" spans="1:1" s="646" customFormat="1">
      <c r="A1372" s="644"/>
    </row>
    <row r="1373" spans="1:1" s="646" customFormat="1">
      <c r="A1373" s="644"/>
    </row>
    <row r="1374" spans="1:1" s="646" customFormat="1">
      <c r="A1374" s="644"/>
    </row>
    <row r="1375" spans="1:1" s="646" customFormat="1">
      <c r="A1375" s="644"/>
    </row>
    <row r="1376" spans="1:1" s="646" customFormat="1">
      <c r="A1376" s="644"/>
    </row>
    <row r="1377" spans="1:1" s="646" customFormat="1">
      <c r="A1377" s="644"/>
    </row>
    <row r="1378" spans="1:1" s="646" customFormat="1">
      <c r="A1378" s="644"/>
    </row>
    <row r="1379" spans="1:1" s="646" customFormat="1">
      <c r="A1379" s="644"/>
    </row>
    <row r="1380" spans="1:1" s="646" customFormat="1">
      <c r="A1380" s="644"/>
    </row>
    <row r="1381" spans="1:1" s="646" customFormat="1">
      <c r="A1381" s="644"/>
    </row>
    <row r="1382" spans="1:1" s="646" customFormat="1">
      <c r="A1382" s="644"/>
    </row>
    <row r="1383" spans="1:1" s="646" customFormat="1">
      <c r="A1383" s="644"/>
    </row>
    <row r="1384" spans="1:1" s="646" customFormat="1">
      <c r="A1384" s="644"/>
    </row>
    <row r="1385" spans="1:1" s="646" customFormat="1">
      <c r="A1385" s="644"/>
    </row>
    <row r="1386" spans="1:1" s="646" customFormat="1">
      <c r="A1386" s="644"/>
    </row>
    <row r="1387" spans="1:1" s="646" customFormat="1">
      <c r="A1387" s="644"/>
    </row>
    <row r="1388" spans="1:1" s="646" customFormat="1">
      <c r="A1388" s="644"/>
    </row>
    <row r="1389" spans="1:1" s="646" customFormat="1">
      <c r="A1389" s="644"/>
    </row>
    <row r="1390" spans="1:1" s="646" customFormat="1">
      <c r="A1390" s="644"/>
    </row>
    <row r="1391" spans="1:1" s="646" customFormat="1">
      <c r="A1391" s="644"/>
    </row>
    <row r="1392" spans="1:1" s="646" customFormat="1">
      <c r="A1392" s="644"/>
    </row>
    <row r="1393" spans="1:1" s="646" customFormat="1">
      <c r="A1393" s="644"/>
    </row>
    <row r="1394" spans="1:1" s="646" customFormat="1">
      <c r="A1394" s="644"/>
    </row>
    <row r="1395" spans="1:1" s="646" customFormat="1">
      <c r="A1395" s="644"/>
    </row>
    <row r="1396" spans="1:1" s="646" customFormat="1">
      <c r="A1396" s="644"/>
    </row>
    <row r="1397" spans="1:1" s="646" customFormat="1">
      <c r="A1397" s="644"/>
    </row>
    <row r="1398" spans="1:1" s="646" customFormat="1">
      <c r="A1398" s="644"/>
    </row>
    <row r="1399" spans="1:1" s="646" customFormat="1">
      <c r="A1399" s="644"/>
    </row>
    <row r="1400" spans="1:1" s="646" customFormat="1">
      <c r="A1400" s="644"/>
    </row>
    <row r="1401" spans="1:1" s="646" customFormat="1">
      <c r="A1401" s="644"/>
    </row>
    <row r="1402" spans="1:1" s="646" customFormat="1">
      <c r="A1402" s="644"/>
    </row>
    <row r="1403" spans="1:1" s="646" customFormat="1">
      <c r="A1403" s="644"/>
    </row>
    <row r="1404" spans="1:1" s="646" customFormat="1">
      <c r="A1404" s="644"/>
    </row>
    <row r="1405" spans="1:1" s="646" customFormat="1">
      <c r="A1405" s="644"/>
    </row>
    <row r="1406" spans="1:1" s="646" customFormat="1">
      <c r="A1406" s="644"/>
    </row>
    <row r="1407" spans="1:1" s="646" customFormat="1">
      <c r="A1407" s="644"/>
    </row>
    <row r="1408" spans="1:1" s="646" customFormat="1">
      <c r="A1408" s="644"/>
    </row>
    <row r="1409" spans="1:1" s="646" customFormat="1">
      <c r="A1409" s="644"/>
    </row>
    <row r="1410" spans="1:1" s="646" customFormat="1">
      <c r="A1410" s="644"/>
    </row>
    <row r="1411" spans="1:1" s="646" customFormat="1">
      <c r="A1411" s="644"/>
    </row>
    <row r="1412" spans="1:1" s="646" customFormat="1">
      <c r="A1412" s="644"/>
    </row>
    <row r="1413" spans="1:1" s="646" customFormat="1">
      <c r="A1413" s="644"/>
    </row>
    <row r="1414" spans="1:1" s="646" customFormat="1">
      <c r="A1414" s="644"/>
    </row>
    <row r="1415" spans="1:1" s="646" customFormat="1">
      <c r="A1415" s="644"/>
    </row>
    <row r="1416" spans="1:1" s="646" customFormat="1">
      <c r="A1416" s="644"/>
    </row>
    <row r="1417" spans="1:1" s="646" customFormat="1">
      <c r="A1417" s="644"/>
    </row>
    <row r="1418" spans="1:1" s="646" customFormat="1">
      <c r="A1418" s="644"/>
    </row>
    <row r="1419" spans="1:1" s="646" customFormat="1">
      <c r="A1419" s="644"/>
    </row>
    <row r="1420" spans="1:1" s="646" customFormat="1">
      <c r="A1420" s="644"/>
    </row>
    <row r="1421" spans="1:1" s="646" customFormat="1">
      <c r="A1421" s="644"/>
    </row>
    <row r="1422" spans="1:1" s="646" customFormat="1">
      <c r="A1422" s="644"/>
    </row>
    <row r="1423" spans="1:1" s="646" customFormat="1">
      <c r="A1423" s="644"/>
    </row>
    <row r="1424" spans="1:1" s="646" customFormat="1">
      <c r="A1424" s="644"/>
    </row>
    <row r="1425" spans="1:1" s="646" customFormat="1">
      <c r="A1425" s="644"/>
    </row>
    <row r="1426" spans="1:1" s="646" customFormat="1">
      <c r="A1426" s="644"/>
    </row>
    <row r="1427" spans="1:1" s="646" customFormat="1">
      <c r="A1427" s="644"/>
    </row>
    <row r="1428" spans="1:1" s="646" customFormat="1">
      <c r="A1428" s="644"/>
    </row>
    <row r="1429" spans="1:1" s="646" customFormat="1">
      <c r="A1429" s="644"/>
    </row>
    <row r="1430" spans="1:1" s="646" customFormat="1">
      <c r="A1430" s="644"/>
    </row>
    <row r="1431" spans="1:1" s="646" customFormat="1">
      <c r="A1431" s="644"/>
    </row>
    <row r="1432" spans="1:1" s="646" customFormat="1">
      <c r="A1432" s="644"/>
    </row>
    <row r="1433" spans="1:1" s="646" customFormat="1">
      <c r="A1433" s="644"/>
    </row>
    <row r="1434" spans="1:1" s="646" customFormat="1">
      <c r="A1434" s="644"/>
    </row>
    <row r="1435" spans="1:1" s="646" customFormat="1">
      <c r="A1435" s="644"/>
    </row>
    <row r="1436" spans="1:1" s="646" customFormat="1">
      <c r="A1436" s="644"/>
    </row>
    <row r="1437" spans="1:1" s="646" customFormat="1">
      <c r="A1437" s="644"/>
    </row>
    <row r="1438" spans="1:1" s="646" customFormat="1">
      <c r="A1438" s="644"/>
    </row>
    <row r="1439" spans="1:1" s="646" customFormat="1">
      <c r="A1439" s="644"/>
    </row>
    <row r="1440" spans="1:1" s="646" customFormat="1">
      <c r="A1440" s="644"/>
    </row>
    <row r="1441" spans="1:1" s="646" customFormat="1">
      <c r="A1441" s="644"/>
    </row>
    <row r="1442" spans="1:1" s="646" customFormat="1">
      <c r="A1442" s="644"/>
    </row>
    <row r="1443" spans="1:1" s="646" customFormat="1">
      <c r="A1443" s="644"/>
    </row>
    <row r="1444" spans="1:1" s="646" customFormat="1">
      <c r="A1444" s="644"/>
    </row>
    <row r="1445" spans="1:1" s="646" customFormat="1">
      <c r="A1445" s="644"/>
    </row>
    <row r="1446" spans="1:1" s="646" customFormat="1">
      <c r="A1446" s="644"/>
    </row>
    <row r="1447" spans="1:1" s="646" customFormat="1">
      <c r="A1447" s="644"/>
    </row>
    <row r="1448" spans="1:1" s="646" customFormat="1">
      <c r="A1448" s="644"/>
    </row>
    <row r="1449" spans="1:1" s="646" customFormat="1">
      <c r="A1449" s="644"/>
    </row>
    <row r="1450" spans="1:1" s="646" customFormat="1">
      <c r="A1450" s="644"/>
    </row>
    <row r="1451" spans="1:1" s="646" customFormat="1">
      <c r="A1451" s="644"/>
    </row>
    <row r="1452" spans="1:1" s="646" customFormat="1">
      <c r="A1452" s="644"/>
    </row>
    <row r="1453" spans="1:1" s="646" customFormat="1">
      <c r="A1453" s="644"/>
    </row>
    <row r="1454" spans="1:1" s="646" customFormat="1">
      <c r="A1454" s="644"/>
    </row>
    <row r="1455" spans="1:1" s="646" customFormat="1">
      <c r="A1455" s="644"/>
    </row>
    <row r="1456" spans="1:1" s="646" customFormat="1">
      <c r="A1456" s="644"/>
    </row>
    <row r="1457" spans="1:1" s="646" customFormat="1">
      <c r="A1457" s="644"/>
    </row>
    <row r="1458" spans="1:1" s="646" customFormat="1">
      <c r="A1458" s="644"/>
    </row>
    <row r="1459" spans="1:1" s="646" customFormat="1">
      <c r="A1459" s="644"/>
    </row>
    <row r="1460" spans="1:1" s="646" customFormat="1">
      <c r="A1460" s="644"/>
    </row>
    <row r="1461" spans="1:1" s="646" customFormat="1">
      <c r="A1461" s="644"/>
    </row>
    <row r="1462" spans="1:1" s="646" customFormat="1">
      <c r="A1462" s="644"/>
    </row>
    <row r="1463" spans="1:1" s="646" customFormat="1">
      <c r="A1463" s="644"/>
    </row>
    <row r="1464" spans="1:1" s="646" customFormat="1">
      <c r="A1464" s="644"/>
    </row>
    <row r="1465" spans="1:1" s="646" customFormat="1">
      <c r="A1465" s="644"/>
    </row>
    <row r="1466" spans="1:1" s="646" customFormat="1">
      <c r="A1466" s="644"/>
    </row>
    <row r="1467" spans="1:1" s="646" customFormat="1">
      <c r="A1467" s="644"/>
    </row>
    <row r="1468" spans="1:1" s="646" customFormat="1">
      <c r="A1468" s="644"/>
    </row>
    <row r="1469" spans="1:1" s="646" customFormat="1">
      <c r="A1469" s="644"/>
    </row>
    <row r="1470" spans="1:1" s="646" customFormat="1">
      <c r="A1470" s="644"/>
    </row>
    <row r="1471" spans="1:1" s="646" customFormat="1">
      <c r="A1471" s="644"/>
    </row>
    <row r="1472" spans="1:1" s="646" customFormat="1">
      <c r="A1472" s="644"/>
    </row>
    <row r="1473" spans="1:1" s="646" customFormat="1">
      <c r="A1473" s="644"/>
    </row>
    <row r="1474" spans="1:1" s="646" customFormat="1">
      <c r="A1474" s="644"/>
    </row>
    <row r="1475" spans="1:1" s="646" customFormat="1">
      <c r="A1475" s="644"/>
    </row>
    <row r="1476" spans="1:1" s="646" customFormat="1">
      <c r="A1476" s="644"/>
    </row>
    <row r="1477" spans="1:1" s="646" customFormat="1">
      <c r="A1477" s="644"/>
    </row>
    <row r="1478" spans="1:1" s="646" customFormat="1">
      <c r="A1478" s="644"/>
    </row>
    <row r="1479" spans="1:1" s="646" customFormat="1">
      <c r="A1479" s="644"/>
    </row>
    <row r="1480" spans="1:1" s="646" customFormat="1">
      <c r="A1480" s="644"/>
    </row>
    <row r="1481" spans="1:1" s="646" customFormat="1">
      <c r="A1481" s="644"/>
    </row>
    <row r="1482" spans="1:1" s="646" customFormat="1">
      <c r="A1482" s="644"/>
    </row>
    <row r="1483" spans="1:1" s="646" customFormat="1">
      <c r="A1483" s="644"/>
    </row>
    <row r="1484" spans="1:1" s="646" customFormat="1">
      <c r="A1484" s="644"/>
    </row>
    <row r="1485" spans="1:1" s="646" customFormat="1">
      <c r="A1485" s="644"/>
    </row>
    <row r="1486" spans="1:1" s="646" customFormat="1">
      <c r="A1486" s="644"/>
    </row>
    <row r="1487" spans="1:1" s="646" customFormat="1">
      <c r="A1487" s="644"/>
    </row>
    <row r="1488" spans="1:1" s="646" customFormat="1">
      <c r="A1488" s="644"/>
    </row>
    <row r="1489" spans="1:1" s="646" customFormat="1">
      <c r="A1489" s="644"/>
    </row>
    <row r="1490" spans="1:1" s="646" customFormat="1">
      <c r="A1490" s="644"/>
    </row>
    <row r="1491" spans="1:1" s="646" customFormat="1">
      <c r="A1491" s="644"/>
    </row>
    <row r="1492" spans="1:1" s="646" customFormat="1">
      <c r="A1492" s="644"/>
    </row>
    <row r="1493" spans="1:1" s="646" customFormat="1">
      <c r="A1493" s="644"/>
    </row>
    <row r="1494" spans="1:1" s="646" customFormat="1">
      <c r="A1494" s="644"/>
    </row>
    <row r="1495" spans="1:1" s="646" customFormat="1">
      <c r="A1495" s="644"/>
    </row>
    <row r="1496" spans="1:1" s="646" customFormat="1">
      <c r="A1496" s="644"/>
    </row>
    <row r="1497" spans="1:1" s="646" customFormat="1">
      <c r="A1497" s="644"/>
    </row>
    <row r="1498" spans="1:1" s="646" customFormat="1">
      <c r="A1498" s="644"/>
    </row>
    <row r="1499" spans="1:1" s="646" customFormat="1">
      <c r="A1499" s="644"/>
    </row>
    <row r="1500" spans="1:1" s="646" customFormat="1">
      <c r="A1500" s="644"/>
    </row>
    <row r="1501" spans="1:1" s="646" customFormat="1">
      <c r="A1501" s="644"/>
    </row>
    <row r="1502" spans="1:1" s="646" customFormat="1">
      <c r="A1502" s="644"/>
    </row>
    <row r="1503" spans="1:1" s="646" customFormat="1">
      <c r="A1503" s="644"/>
    </row>
    <row r="1504" spans="1:1" s="646" customFormat="1">
      <c r="A1504" s="644"/>
    </row>
    <row r="1505" spans="1:1" s="646" customFormat="1">
      <c r="A1505" s="644"/>
    </row>
    <row r="1506" spans="1:1" s="646" customFormat="1">
      <c r="A1506" s="644"/>
    </row>
    <row r="1507" spans="1:1" s="646" customFormat="1">
      <c r="A1507" s="644"/>
    </row>
    <row r="1508" spans="1:1" s="646" customFormat="1">
      <c r="A1508" s="644"/>
    </row>
    <row r="1509" spans="1:1" s="646" customFormat="1">
      <c r="A1509" s="644"/>
    </row>
    <row r="1510" spans="1:1" s="646" customFormat="1">
      <c r="A1510" s="644"/>
    </row>
    <row r="1511" spans="1:1" s="646" customFormat="1">
      <c r="A1511" s="644"/>
    </row>
    <row r="1512" spans="1:1" s="646" customFormat="1">
      <c r="A1512" s="644"/>
    </row>
    <row r="1513" spans="1:1" s="646" customFormat="1">
      <c r="A1513" s="644"/>
    </row>
    <row r="1514" spans="1:1" s="646" customFormat="1">
      <c r="A1514" s="644"/>
    </row>
    <row r="1515" spans="1:1" s="646" customFormat="1">
      <c r="A1515" s="644"/>
    </row>
    <row r="1516" spans="1:1" s="646" customFormat="1">
      <c r="A1516" s="644"/>
    </row>
    <row r="1517" spans="1:1" s="646" customFormat="1">
      <c r="A1517" s="644"/>
    </row>
    <row r="1518" spans="1:1" s="646" customFormat="1">
      <c r="A1518" s="644"/>
    </row>
    <row r="1519" spans="1:1" s="646" customFormat="1">
      <c r="A1519" s="644"/>
    </row>
    <row r="1520" spans="1:1" s="646" customFormat="1">
      <c r="A1520" s="644"/>
    </row>
    <row r="1521" spans="1:1" s="646" customFormat="1">
      <c r="A1521" s="644"/>
    </row>
    <row r="1522" spans="1:1" s="646" customFormat="1">
      <c r="A1522" s="644"/>
    </row>
    <row r="1523" spans="1:1" s="646" customFormat="1">
      <c r="A1523" s="644"/>
    </row>
    <row r="1524" spans="1:1" s="646" customFormat="1">
      <c r="A1524" s="644"/>
    </row>
    <row r="1525" spans="1:1" s="646" customFormat="1">
      <c r="A1525" s="644"/>
    </row>
    <row r="1526" spans="1:1" s="646" customFormat="1">
      <c r="A1526" s="644"/>
    </row>
    <row r="1527" spans="1:1" s="646" customFormat="1">
      <c r="A1527" s="644"/>
    </row>
    <row r="1528" spans="1:1" s="646" customFormat="1">
      <c r="A1528" s="644"/>
    </row>
    <row r="1529" spans="1:1" s="646" customFormat="1">
      <c r="A1529" s="644"/>
    </row>
    <row r="1530" spans="1:1" s="646" customFormat="1">
      <c r="A1530" s="644"/>
    </row>
    <row r="1531" spans="1:1" s="646" customFormat="1">
      <c r="A1531" s="644"/>
    </row>
    <row r="1532" spans="1:1" s="646" customFormat="1">
      <c r="A1532" s="644"/>
    </row>
    <row r="1533" spans="1:1" s="646" customFormat="1">
      <c r="A1533" s="644"/>
    </row>
    <row r="1534" spans="1:1" s="646" customFormat="1">
      <c r="A1534" s="644"/>
    </row>
    <row r="1535" spans="1:1" s="646" customFormat="1">
      <c r="A1535" s="644"/>
    </row>
    <row r="1536" spans="1:1" s="646" customFormat="1">
      <c r="A1536" s="644"/>
    </row>
    <row r="1537" spans="1:1" s="646" customFormat="1">
      <c r="A1537" s="644"/>
    </row>
    <row r="1538" spans="1:1" s="646" customFormat="1">
      <c r="A1538" s="644"/>
    </row>
    <row r="1539" spans="1:1" s="646" customFormat="1">
      <c r="A1539" s="644"/>
    </row>
    <row r="1540" spans="1:1" s="646" customFormat="1">
      <c r="A1540" s="644"/>
    </row>
    <row r="1541" spans="1:1" s="646" customFormat="1">
      <c r="A1541" s="644"/>
    </row>
    <row r="1542" spans="1:1" s="646" customFormat="1">
      <c r="A1542" s="644"/>
    </row>
    <row r="1543" spans="1:1" s="646" customFormat="1">
      <c r="A1543" s="644"/>
    </row>
    <row r="1544" spans="1:1" s="646" customFormat="1">
      <c r="A1544" s="644"/>
    </row>
    <row r="1545" spans="1:1" s="646" customFormat="1">
      <c r="A1545" s="644"/>
    </row>
    <row r="1546" spans="1:1" s="646" customFormat="1">
      <c r="A1546" s="644"/>
    </row>
    <row r="1547" spans="1:1" s="646" customFormat="1">
      <c r="A1547" s="644"/>
    </row>
    <row r="1548" spans="1:1" s="646" customFormat="1">
      <c r="A1548" s="644"/>
    </row>
    <row r="1549" spans="1:1" s="646" customFormat="1">
      <c r="A1549" s="644"/>
    </row>
    <row r="1550" spans="1:1" s="646" customFormat="1">
      <c r="A1550" s="644"/>
    </row>
    <row r="1551" spans="1:1" s="646" customFormat="1">
      <c r="A1551" s="644"/>
    </row>
    <row r="1552" spans="1:1" s="646" customFormat="1">
      <c r="A1552" s="644"/>
    </row>
    <row r="1553" spans="1:1" s="646" customFormat="1">
      <c r="A1553" s="644"/>
    </row>
    <row r="1554" spans="1:1" s="646" customFormat="1">
      <c r="A1554" s="644"/>
    </row>
    <row r="1555" spans="1:1" s="646" customFormat="1">
      <c r="A1555" s="644"/>
    </row>
    <row r="1556" spans="1:1" s="646" customFormat="1">
      <c r="A1556" s="644"/>
    </row>
    <row r="1557" spans="1:1" s="646" customFormat="1">
      <c r="A1557" s="644"/>
    </row>
    <row r="1558" spans="1:1" s="646" customFormat="1">
      <c r="A1558" s="644"/>
    </row>
    <row r="1559" spans="1:1" s="646" customFormat="1">
      <c r="A1559" s="644"/>
    </row>
    <row r="1560" spans="1:1" s="646" customFormat="1">
      <c r="A1560" s="644"/>
    </row>
    <row r="1561" spans="1:1" s="646" customFormat="1">
      <c r="A1561" s="644"/>
    </row>
    <row r="1562" spans="1:1" s="646" customFormat="1">
      <c r="A1562" s="644"/>
    </row>
    <row r="1563" spans="1:1" s="646" customFormat="1">
      <c r="A1563" s="644"/>
    </row>
    <row r="1564" spans="1:1" s="646" customFormat="1">
      <c r="A1564" s="644"/>
    </row>
    <row r="1565" spans="1:1" s="646" customFormat="1">
      <c r="A1565" s="644"/>
    </row>
    <row r="1566" spans="1:1" s="646" customFormat="1">
      <c r="A1566" s="644"/>
    </row>
    <row r="1567" spans="1:1" s="646" customFormat="1">
      <c r="A1567" s="644"/>
    </row>
    <row r="1568" spans="1:1" s="646" customFormat="1">
      <c r="A1568" s="644"/>
    </row>
    <row r="1569" spans="1:1" s="646" customFormat="1">
      <c r="A1569" s="644"/>
    </row>
    <row r="1570" spans="1:1" s="646" customFormat="1">
      <c r="A1570" s="644"/>
    </row>
    <row r="1571" spans="1:1" s="646" customFormat="1">
      <c r="A1571" s="644"/>
    </row>
    <row r="1572" spans="1:1" s="646" customFormat="1">
      <c r="A1572" s="644"/>
    </row>
    <row r="1573" spans="1:1" s="646" customFormat="1">
      <c r="A1573" s="644"/>
    </row>
    <row r="1574" spans="1:1" s="646" customFormat="1">
      <c r="A1574" s="644"/>
    </row>
    <row r="1575" spans="1:1" s="646" customFormat="1">
      <c r="A1575" s="644"/>
    </row>
    <row r="1576" spans="1:1" s="646" customFormat="1">
      <c r="A1576" s="644"/>
    </row>
    <row r="1577" spans="1:1" s="646" customFormat="1">
      <c r="A1577" s="644"/>
    </row>
    <row r="1578" spans="1:1" s="646" customFormat="1">
      <c r="A1578" s="644"/>
    </row>
    <row r="1579" spans="1:1" s="646" customFormat="1">
      <c r="A1579" s="644"/>
    </row>
    <row r="1580" spans="1:1" s="646" customFormat="1">
      <c r="A1580" s="644"/>
    </row>
    <row r="1581" spans="1:1" s="646" customFormat="1">
      <c r="A1581" s="644"/>
    </row>
    <row r="1582" spans="1:1" s="646" customFormat="1">
      <c r="A1582" s="644"/>
    </row>
    <row r="1583" spans="1:1" s="646" customFormat="1">
      <c r="A1583" s="644"/>
    </row>
    <row r="1584" spans="1:1" s="646" customFormat="1">
      <c r="A1584" s="644"/>
    </row>
    <row r="1585" spans="1:1" s="646" customFormat="1">
      <c r="A1585" s="644"/>
    </row>
    <row r="1586" spans="1:1" s="646" customFormat="1">
      <c r="A1586" s="644"/>
    </row>
    <row r="1587" spans="1:1" s="646" customFormat="1">
      <c r="A1587" s="644"/>
    </row>
    <row r="1588" spans="1:1" s="646" customFormat="1">
      <c r="A1588" s="644"/>
    </row>
    <row r="1589" spans="1:1" s="646" customFormat="1">
      <c r="A1589" s="644"/>
    </row>
    <row r="1590" spans="1:1" s="646" customFormat="1">
      <c r="A1590" s="644"/>
    </row>
    <row r="1591" spans="1:1" s="646" customFormat="1">
      <c r="A1591" s="644"/>
    </row>
    <row r="1592" spans="1:1" s="646" customFormat="1">
      <c r="A1592" s="644"/>
    </row>
    <row r="1593" spans="1:1" s="646" customFormat="1">
      <c r="A1593" s="644"/>
    </row>
    <row r="1594" spans="1:1" s="646" customFormat="1">
      <c r="A1594" s="644"/>
    </row>
    <row r="1595" spans="1:1" s="646" customFormat="1">
      <c r="A1595" s="644"/>
    </row>
    <row r="1596" spans="1:1" s="646" customFormat="1">
      <c r="A1596" s="644"/>
    </row>
    <row r="1597" spans="1:1" s="646" customFormat="1">
      <c r="A1597" s="644"/>
    </row>
    <row r="1598" spans="1:1" s="646" customFormat="1">
      <c r="A1598" s="644"/>
    </row>
    <row r="1599" spans="1:1" s="646" customFormat="1">
      <c r="A1599" s="644"/>
    </row>
    <row r="1600" spans="1:1" s="646" customFormat="1">
      <c r="A1600" s="644"/>
    </row>
    <row r="1601" spans="1:1" s="646" customFormat="1">
      <c r="A1601" s="644"/>
    </row>
    <row r="1602" spans="1:1" s="646" customFormat="1">
      <c r="A1602" s="644"/>
    </row>
    <row r="1603" spans="1:1" s="646" customFormat="1">
      <c r="A1603" s="644"/>
    </row>
    <row r="1604" spans="1:1" s="646" customFormat="1">
      <c r="A1604" s="644"/>
    </row>
    <row r="1605" spans="1:1" s="646" customFormat="1">
      <c r="A1605" s="644"/>
    </row>
    <row r="1606" spans="1:1" s="646" customFormat="1">
      <c r="A1606" s="644"/>
    </row>
    <row r="1607" spans="1:1" s="646" customFormat="1">
      <c r="A1607" s="644"/>
    </row>
    <row r="1608" spans="1:1" s="646" customFormat="1">
      <c r="A1608" s="644"/>
    </row>
  </sheetData>
  <mergeCells count="1">
    <mergeCell ref="A2:D2"/>
  </mergeCells>
  <phoneticPr fontId="4" type="noConversion"/>
  <printOptions horizontalCentered="1"/>
  <pageMargins left="0.35433070866141736" right="0.15748031496062992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77"/>
  <sheetViews>
    <sheetView showGridLines="0" view="pageBreakPreview" topLeftCell="A10" zoomScaleNormal="75" workbookViewId="0">
      <selection activeCell="Q19" sqref="Q19"/>
    </sheetView>
  </sheetViews>
  <sheetFormatPr defaultRowHeight="15.75"/>
  <cols>
    <col min="1" max="1" width="11" style="691" customWidth="1"/>
    <col min="2" max="2" width="11" style="697" customWidth="1"/>
    <col min="3" max="3" width="11" style="691" customWidth="1"/>
    <col min="4" max="7" width="11" style="696" customWidth="1"/>
    <col min="8" max="8" width="12" style="696" customWidth="1"/>
    <col min="9" max="9" width="12.25" style="696" customWidth="1"/>
    <col min="10" max="10" width="10.625" style="696" customWidth="1"/>
    <col min="11" max="11" width="12.625" style="696" customWidth="1"/>
    <col min="12" max="12" width="11.75" style="696" customWidth="1"/>
    <col min="13" max="14" width="12.625" style="696" customWidth="1"/>
    <col min="15" max="15" width="11.25" style="696" customWidth="1"/>
    <col min="16" max="16" width="12.875" style="696" customWidth="1"/>
    <col min="17" max="17" width="17.75" style="691" customWidth="1"/>
    <col min="18" max="16384" width="9" style="696"/>
  </cols>
  <sheetData>
    <row r="1" spans="1:17" s="652" customFormat="1" ht="3.75" customHeight="1">
      <c r="A1" s="650"/>
      <c r="B1" s="651"/>
      <c r="C1" s="651"/>
      <c r="Q1" s="651"/>
    </row>
    <row r="2" spans="1:17" s="653" customFormat="1" ht="24" customHeight="1">
      <c r="A2" s="1254" t="s">
        <v>540</v>
      </c>
      <c r="B2" s="1254"/>
      <c r="C2" s="1254"/>
      <c r="D2" s="1254"/>
      <c r="E2" s="1254"/>
      <c r="F2" s="1254"/>
      <c r="G2" s="1254"/>
      <c r="H2" s="1254"/>
      <c r="I2" s="1254"/>
      <c r="J2" s="1255" t="s">
        <v>541</v>
      </c>
      <c r="K2" s="1255"/>
      <c r="L2" s="1255"/>
      <c r="M2" s="1255"/>
      <c r="N2" s="1255"/>
      <c r="O2" s="1255"/>
      <c r="P2" s="1255"/>
      <c r="Q2" s="1255"/>
    </row>
    <row r="3" spans="1:17" s="658" customFormat="1" ht="9" customHeight="1">
      <c r="A3" s="654"/>
      <c r="B3" s="654"/>
      <c r="C3" s="654"/>
      <c r="D3" s="655"/>
      <c r="E3" s="655"/>
      <c r="F3" s="655"/>
      <c r="G3" s="655"/>
      <c r="H3" s="655"/>
      <c r="I3" s="656"/>
      <c r="J3" s="655"/>
      <c r="K3" s="655"/>
      <c r="L3" s="655"/>
      <c r="M3" s="655"/>
      <c r="N3" s="655"/>
      <c r="O3" s="655"/>
      <c r="P3" s="655"/>
      <c r="Q3" s="657"/>
    </row>
    <row r="4" spans="1:17" s="659" customFormat="1" ht="18" customHeight="1" thickBot="1">
      <c r="A4" s="659" t="s">
        <v>542</v>
      </c>
      <c r="Q4" s="660" t="s">
        <v>543</v>
      </c>
    </row>
    <row r="5" spans="1:17" s="659" customFormat="1" ht="28.5" customHeight="1">
      <c r="A5" s="1256" t="s">
        <v>544</v>
      </c>
      <c r="B5" s="1259" t="s">
        <v>545</v>
      </c>
      <c r="C5" s="1261" t="s">
        <v>546</v>
      </c>
      <c r="D5" s="1262"/>
      <c r="E5" s="1262"/>
      <c r="F5" s="1262"/>
      <c r="G5" s="1262"/>
      <c r="H5" s="1262"/>
      <c r="I5" s="1262"/>
      <c r="J5" s="1262"/>
      <c r="K5" s="1262"/>
      <c r="L5" s="1262"/>
      <c r="M5" s="1262"/>
      <c r="N5" s="1262"/>
      <c r="O5" s="1263"/>
      <c r="P5" s="661" t="s">
        <v>547</v>
      </c>
      <c r="Q5" s="1264" t="s">
        <v>548</v>
      </c>
    </row>
    <row r="6" spans="1:17" s="659" customFormat="1" ht="28.5" customHeight="1">
      <c r="A6" s="1257"/>
      <c r="B6" s="1260"/>
      <c r="C6" s="1267" t="s">
        <v>549</v>
      </c>
      <c r="D6" s="1268"/>
      <c r="E6" s="1268"/>
      <c r="F6" s="1268"/>
      <c r="G6" s="1268"/>
      <c r="H6" s="1268"/>
      <c r="I6" s="1269"/>
      <c r="J6" s="1270" t="s">
        <v>550</v>
      </c>
      <c r="K6" s="1271"/>
      <c r="L6" s="1271"/>
      <c r="M6" s="1271"/>
      <c r="N6" s="1272"/>
      <c r="O6" s="662" t="s">
        <v>551</v>
      </c>
      <c r="P6" s="663"/>
      <c r="Q6" s="1265"/>
    </row>
    <row r="7" spans="1:17" s="659" customFormat="1" ht="30" customHeight="1">
      <c r="A7" s="1257"/>
      <c r="B7" s="664"/>
      <c r="C7" s="665"/>
      <c r="D7" s="666" t="s">
        <v>552</v>
      </c>
      <c r="E7" s="666" t="s">
        <v>553</v>
      </c>
      <c r="F7" s="667" t="s">
        <v>554</v>
      </c>
      <c r="G7" s="668" t="s">
        <v>555</v>
      </c>
      <c r="H7" s="668" t="s">
        <v>556</v>
      </c>
      <c r="I7" s="669" t="s">
        <v>557</v>
      </c>
      <c r="J7" s="665"/>
      <c r="K7" s="668" t="s">
        <v>558</v>
      </c>
      <c r="L7" s="666" t="s">
        <v>559</v>
      </c>
      <c r="M7" s="668" t="s">
        <v>560</v>
      </c>
      <c r="N7" s="669" t="s">
        <v>561</v>
      </c>
      <c r="O7" s="664"/>
      <c r="P7" s="670"/>
      <c r="Q7" s="1265"/>
    </row>
    <row r="8" spans="1:17" s="659" customFormat="1" ht="21.75" customHeight="1">
      <c r="A8" s="1257"/>
      <c r="B8" s="1249" t="s">
        <v>562</v>
      </c>
      <c r="C8" s="1251"/>
      <c r="D8" s="1249" t="s">
        <v>563</v>
      </c>
      <c r="E8" s="1251" t="s">
        <v>564</v>
      </c>
      <c r="F8" s="1249" t="s">
        <v>565</v>
      </c>
      <c r="G8" s="1249" t="s">
        <v>566</v>
      </c>
      <c r="H8" s="1249" t="s">
        <v>567</v>
      </c>
      <c r="I8" s="1249" t="s">
        <v>568</v>
      </c>
      <c r="J8" s="671"/>
      <c r="K8" s="1249" t="s">
        <v>569</v>
      </c>
      <c r="L8" s="1251" t="s">
        <v>570</v>
      </c>
      <c r="M8" s="1249" t="s">
        <v>571</v>
      </c>
      <c r="N8" s="1249" t="s">
        <v>572</v>
      </c>
      <c r="O8" s="1249" t="s">
        <v>573</v>
      </c>
      <c r="P8" s="1249" t="s">
        <v>574</v>
      </c>
      <c r="Q8" s="1265"/>
    </row>
    <row r="9" spans="1:17" s="659" customFormat="1" ht="24.75" customHeight="1">
      <c r="A9" s="1258"/>
      <c r="B9" s="1250"/>
      <c r="C9" s="1250"/>
      <c r="D9" s="1250"/>
      <c r="E9" s="1250"/>
      <c r="F9" s="1250"/>
      <c r="G9" s="1253"/>
      <c r="H9" s="1253"/>
      <c r="I9" s="1253"/>
      <c r="J9" s="672"/>
      <c r="K9" s="1250"/>
      <c r="L9" s="1252"/>
      <c r="M9" s="1253"/>
      <c r="N9" s="1253"/>
      <c r="O9" s="1250"/>
      <c r="P9" s="1250"/>
      <c r="Q9" s="1266"/>
    </row>
    <row r="10" spans="1:17" s="678" customFormat="1" ht="38.1" customHeight="1">
      <c r="A10" s="673">
        <v>2012</v>
      </c>
      <c r="B10" s="674">
        <v>53</v>
      </c>
      <c r="C10" s="675">
        <v>9</v>
      </c>
      <c r="D10" s="675">
        <v>0</v>
      </c>
      <c r="E10" s="675">
        <v>4</v>
      </c>
      <c r="F10" s="675">
        <v>2</v>
      </c>
      <c r="G10" s="675">
        <v>0</v>
      </c>
      <c r="H10" s="675">
        <v>3</v>
      </c>
      <c r="I10" s="675">
        <v>0</v>
      </c>
      <c r="J10" s="675">
        <v>25</v>
      </c>
      <c r="K10" s="675">
        <v>6</v>
      </c>
      <c r="L10" s="675">
        <v>10</v>
      </c>
      <c r="M10" s="675">
        <v>3</v>
      </c>
      <c r="N10" s="675">
        <v>6</v>
      </c>
      <c r="O10" s="675">
        <v>18</v>
      </c>
      <c r="P10" s="676">
        <v>1</v>
      </c>
      <c r="Q10" s="677">
        <v>2012</v>
      </c>
    </row>
    <row r="11" spans="1:17" s="678" customFormat="1" ht="38.1" customHeight="1">
      <c r="A11" s="673">
        <v>2013</v>
      </c>
      <c r="B11" s="674">
        <v>55</v>
      </c>
      <c r="C11" s="675">
        <v>9</v>
      </c>
      <c r="D11" s="675">
        <v>0</v>
      </c>
      <c r="E11" s="675">
        <v>4</v>
      </c>
      <c r="F11" s="675">
        <v>2</v>
      </c>
      <c r="G11" s="675">
        <v>0</v>
      </c>
      <c r="H11" s="675">
        <v>3</v>
      </c>
      <c r="I11" s="675">
        <v>0</v>
      </c>
      <c r="J11" s="675">
        <v>26</v>
      </c>
      <c r="K11" s="675">
        <v>7</v>
      </c>
      <c r="L11" s="675">
        <v>10</v>
      </c>
      <c r="M11" s="675">
        <v>3</v>
      </c>
      <c r="N11" s="675">
        <v>6</v>
      </c>
      <c r="O11" s="675">
        <v>19</v>
      </c>
      <c r="P11" s="676">
        <v>1</v>
      </c>
      <c r="Q11" s="677">
        <v>2013</v>
      </c>
    </row>
    <row r="12" spans="1:17" s="678" customFormat="1" ht="38.1" customHeight="1">
      <c r="A12" s="673">
        <v>2014</v>
      </c>
      <c r="B12" s="674">
        <v>55</v>
      </c>
      <c r="C12" s="675">
        <v>9</v>
      </c>
      <c r="D12" s="675">
        <v>0</v>
      </c>
      <c r="E12" s="675">
        <v>4</v>
      </c>
      <c r="F12" s="675">
        <v>2</v>
      </c>
      <c r="G12" s="675">
        <v>0</v>
      </c>
      <c r="H12" s="675">
        <v>3</v>
      </c>
      <c r="I12" s="675">
        <v>0</v>
      </c>
      <c r="J12" s="675">
        <v>26</v>
      </c>
      <c r="K12" s="675">
        <v>7</v>
      </c>
      <c r="L12" s="675">
        <v>10</v>
      </c>
      <c r="M12" s="675">
        <v>3</v>
      </c>
      <c r="N12" s="675">
        <v>6</v>
      </c>
      <c r="O12" s="675">
        <v>19</v>
      </c>
      <c r="P12" s="676">
        <v>1</v>
      </c>
      <c r="Q12" s="677">
        <v>2014</v>
      </c>
    </row>
    <row r="13" spans="1:17" s="678" customFormat="1" ht="38.1" customHeight="1">
      <c r="A13" s="673">
        <v>2015</v>
      </c>
      <c r="B13" s="674">
        <v>55</v>
      </c>
      <c r="C13" s="675">
        <v>9</v>
      </c>
      <c r="D13" s="675">
        <v>0</v>
      </c>
      <c r="E13" s="675">
        <v>4</v>
      </c>
      <c r="F13" s="675">
        <v>2</v>
      </c>
      <c r="G13" s="675">
        <v>0</v>
      </c>
      <c r="H13" s="675">
        <v>3</v>
      </c>
      <c r="I13" s="675">
        <v>0</v>
      </c>
      <c r="J13" s="675">
        <v>27</v>
      </c>
      <c r="K13" s="675">
        <v>7</v>
      </c>
      <c r="L13" s="675">
        <v>10</v>
      </c>
      <c r="M13" s="675">
        <v>4</v>
      </c>
      <c r="N13" s="675">
        <v>6</v>
      </c>
      <c r="O13" s="675">
        <v>19</v>
      </c>
      <c r="P13" s="676">
        <v>1</v>
      </c>
      <c r="Q13" s="677">
        <v>2015</v>
      </c>
    </row>
    <row r="14" spans="1:17" s="678" customFormat="1" ht="38.1" customHeight="1">
      <c r="A14" s="673">
        <v>2016</v>
      </c>
      <c r="B14" s="674">
        <v>57</v>
      </c>
      <c r="C14" s="923">
        <v>9</v>
      </c>
      <c r="D14" s="923">
        <v>0</v>
      </c>
      <c r="E14" s="923">
        <v>4</v>
      </c>
      <c r="F14" s="923">
        <v>2</v>
      </c>
      <c r="G14" s="923">
        <v>0</v>
      </c>
      <c r="H14" s="923">
        <v>3</v>
      </c>
      <c r="I14" s="923">
        <v>0</v>
      </c>
      <c r="J14" s="923">
        <v>28</v>
      </c>
      <c r="K14" s="923">
        <v>8</v>
      </c>
      <c r="L14" s="923">
        <v>10</v>
      </c>
      <c r="M14" s="923">
        <v>4</v>
      </c>
      <c r="N14" s="923">
        <v>6</v>
      </c>
      <c r="O14" s="923">
        <v>19</v>
      </c>
      <c r="P14" s="676">
        <v>1</v>
      </c>
      <c r="Q14" s="677">
        <v>2016</v>
      </c>
    </row>
    <row r="15" spans="1:17" s="684" customFormat="1" ht="38.1" customHeight="1">
      <c r="A15" s="679">
        <v>2017</v>
      </c>
      <c r="B15" s="680">
        <f>SUM(B16:B26)</f>
        <v>57</v>
      </c>
      <c r="C15" s="681">
        <f t="shared" ref="C15:P15" si="0">SUM(C16:C26)</f>
        <v>9</v>
      </c>
      <c r="D15" s="681">
        <f t="shared" si="0"/>
        <v>0</v>
      </c>
      <c r="E15" s="681">
        <f t="shared" si="0"/>
        <v>4</v>
      </c>
      <c r="F15" s="681">
        <f t="shared" si="0"/>
        <v>2</v>
      </c>
      <c r="G15" s="681">
        <f t="shared" si="0"/>
        <v>0</v>
      </c>
      <c r="H15" s="681">
        <f t="shared" si="0"/>
        <v>3</v>
      </c>
      <c r="I15" s="681">
        <f t="shared" si="0"/>
        <v>0</v>
      </c>
      <c r="J15" s="681">
        <f t="shared" si="0"/>
        <v>28</v>
      </c>
      <c r="K15" s="681">
        <f t="shared" si="0"/>
        <v>8</v>
      </c>
      <c r="L15" s="681">
        <f t="shared" si="0"/>
        <v>10</v>
      </c>
      <c r="M15" s="681">
        <f t="shared" si="0"/>
        <v>4</v>
      </c>
      <c r="N15" s="681">
        <f t="shared" si="0"/>
        <v>6</v>
      </c>
      <c r="O15" s="681">
        <f t="shared" si="0"/>
        <v>19</v>
      </c>
      <c r="P15" s="682">
        <f t="shared" si="0"/>
        <v>1</v>
      </c>
      <c r="Q15" s="683">
        <v>2017</v>
      </c>
    </row>
    <row r="16" spans="1:17" s="678" customFormat="1" ht="24.95" customHeight="1">
      <c r="A16" s="685" t="s">
        <v>575</v>
      </c>
      <c r="B16" s="675">
        <f>C16+J16+O16+P16</f>
        <v>17</v>
      </c>
      <c r="C16" s="675">
        <f>SUM(D16:I16)</f>
        <v>4</v>
      </c>
      <c r="D16" s="919">
        <v>0</v>
      </c>
      <c r="E16" s="921">
        <v>1</v>
      </c>
      <c r="F16" s="921">
        <v>2</v>
      </c>
      <c r="G16" s="921">
        <v>0</v>
      </c>
      <c r="H16" s="921">
        <v>1</v>
      </c>
      <c r="I16" s="921">
        <v>0</v>
      </c>
      <c r="J16" s="675">
        <f>SUM(K16:N16)</f>
        <v>7</v>
      </c>
      <c r="K16" s="923">
        <v>3</v>
      </c>
      <c r="L16" s="923">
        <v>2</v>
      </c>
      <c r="M16" s="923">
        <v>1</v>
      </c>
      <c r="N16" s="923">
        <v>1</v>
      </c>
      <c r="O16" s="923">
        <v>5</v>
      </c>
      <c r="P16" s="923">
        <v>1</v>
      </c>
      <c r="Q16" s="686" t="s">
        <v>576</v>
      </c>
    </row>
    <row r="17" spans="1:17" s="678" customFormat="1" ht="24.95" customHeight="1">
      <c r="A17" s="685" t="s">
        <v>577</v>
      </c>
      <c r="B17" s="675">
        <f t="shared" ref="B17:B26" si="1">C17+J17+O17+P17</f>
        <v>1</v>
      </c>
      <c r="C17" s="675">
        <f t="shared" ref="C17:C26" si="2">SUM(D17:I17)</f>
        <v>0</v>
      </c>
      <c r="D17" s="919">
        <v>0</v>
      </c>
      <c r="E17" s="921">
        <v>0</v>
      </c>
      <c r="F17" s="921">
        <v>0</v>
      </c>
      <c r="G17" s="921">
        <v>0</v>
      </c>
      <c r="H17" s="921">
        <v>0</v>
      </c>
      <c r="I17" s="921">
        <v>0</v>
      </c>
      <c r="J17" s="675">
        <f t="shared" ref="J17:J26" si="3">SUM(K17:N17)</f>
        <v>1</v>
      </c>
      <c r="K17" s="923">
        <v>0</v>
      </c>
      <c r="L17" s="923">
        <v>0</v>
      </c>
      <c r="M17" s="923">
        <v>0</v>
      </c>
      <c r="N17" s="923">
        <v>1</v>
      </c>
      <c r="O17" s="923">
        <v>0</v>
      </c>
      <c r="P17" s="923">
        <v>0</v>
      </c>
      <c r="Q17" s="686" t="s">
        <v>578</v>
      </c>
    </row>
    <row r="18" spans="1:17" s="678" customFormat="1" ht="24.95" customHeight="1">
      <c r="A18" s="685" t="s">
        <v>852</v>
      </c>
      <c r="B18" s="675">
        <f t="shared" si="1"/>
        <v>10</v>
      </c>
      <c r="C18" s="675">
        <f t="shared" si="2"/>
        <v>3</v>
      </c>
      <c r="D18" s="919">
        <v>0</v>
      </c>
      <c r="E18" s="921">
        <v>2</v>
      </c>
      <c r="F18" s="921">
        <v>0</v>
      </c>
      <c r="G18" s="921">
        <v>0</v>
      </c>
      <c r="H18" s="921">
        <v>1</v>
      </c>
      <c r="I18" s="921">
        <v>0</v>
      </c>
      <c r="J18" s="675">
        <f t="shared" si="3"/>
        <v>4</v>
      </c>
      <c r="K18" s="923">
        <v>2</v>
      </c>
      <c r="L18" s="923">
        <v>1</v>
      </c>
      <c r="M18" s="923">
        <v>0</v>
      </c>
      <c r="N18" s="923">
        <v>1</v>
      </c>
      <c r="O18" s="923">
        <v>3</v>
      </c>
      <c r="P18" s="923">
        <v>0</v>
      </c>
      <c r="Q18" s="686" t="s">
        <v>853</v>
      </c>
    </row>
    <row r="19" spans="1:17" s="678" customFormat="1" ht="24.95" customHeight="1">
      <c r="A19" s="685" t="s">
        <v>579</v>
      </c>
      <c r="B19" s="675">
        <f t="shared" si="1"/>
        <v>1</v>
      </c>
      <c r="C19" s="675">
        <f t="shared" si="2"/>
        <v>0</v>
      </c>
      <c r="D19" s="919">
        <v>0</v>
      </c>
      <c r="E19" s="921">
        <v>0</v>
      </c>
      <c r="F19" s="921">
        <v>0</v>
      </c>
      <c r="G19" s="921">
        <v>0</v>
      </c>
      <c r="H19" s="921">
        <v>0</v>
      </c>
      <c r="I19" s="921">
        <v>0</v>
      </c>
      <c r="J19" s="675">
        <f t="shared" si="3"/>
        <v>0</v>
      </c>
      <c r="K19" s="923">
        <v>0</v>
      </c>
      <c r="L19" s="923">
        <v>0</v>
      </c>
      <c r="M19" s="923">
        <v>0</v>
      </c>
      <c r="N19" s="923">
        <v>0</v>
      </c>
      <c r="O19" s="923">
        <v>1</v>
      </c>
      <c r="P19" s="923">
        <v>0</v>
      </c>
      <c r="Q19" s="686" t="s">
        <v>580</v>
      </c>
    </row>
    <row r="20" spans="1:17" s="678" customFormat="1" ht="24.95" customHeight="1">
      <c r="A20" s="685" t="s">
        <v>581</v>
      </c>
      <c r="B20" s="675">
        <f t="shared" si="1"/>
        <v>0</v>
      </c>
      <c r="C20" s="675">
        <f t="shared" si="2"/>
        <v>0</v>
      </c>
      <c r="D20" s="919">
        <v>0</v>
      </c>
      <c r="E20" s="921">
        <v>0</v>
      </c>
      <c r="F20" s="921">
        <v>0</v>
      </c>
      <c r="G20" s="921">
        <v>0</v>
      </c>
      <c r="H20" s="921">
        <v>0</v>
      </c>
      <c r="I20" s="921">
        <v>0</v>
      </c>
      <c r="J20" s="675">
        <f t="shared" si="3"/>
        <v>0</v>
      </c>
      <c r="K20" s="923">
        <v>0</v>
      </c>
      <c r="L20" s="923">
        <v>0</v>
      </c>
      <c r="M20" s="923">
        <v>0</v>
      </c>
      <c r="N20" s="923">
        <v>0</v>
      </c>
      <c r="O20" s="923">
        <v>0</v>
      </c>
      <c r="P20" s="923">
        <v>0</v>
      </c>
      <c r="Q20" s="686" t="s">
        <v>582</v>
      </c>
    </row>
    <row r="21" spans="1:17" s="678" customFormat="1" ht="24.95" customHeight="1">
      <c r="A21" s="685" t="s">
        <v>583</v>
      </c>
      <c r="B21" s="675">
        <f t="shared" si="1"/>
        <v>3</v>
      </c>
      <c r="C21" s="675">
        <f t="shared" si="2"/>
        <v>1</v>
      </c>
      <c r="D21" s="919">
        <v>0</v>
      </c>
      <c r="E21" s="921">
        <v>0</v>
      </c>
      <c r="F21" s="921">
        <v>0</v>
      </c>
      <c r="G21" s="921">
        <v>0</v>
      </c>
      <c r="H21" s="921">
        <v>1</v>
      </c>
      <c r="I21" s="921">
        <v>0</v>
      </c>
      <c r="J21" s="675">
        <f t="shared" si="3"/>
        <v>1</v>
      </c>
      <c r="K21" s="923">
        <v>0</v>
      </c>
      <c r="L21" s="923">
        <v>1</v>
      </c>
      <c r="M21" s="923">
        <v>0</v>
      </c>
      <c r="N21" s="923">
        <v>0</v>
      </c>
      <c r="O21" s="923">
        <v>1</v>
      </c>
      <c r="P21" s="923">
        <v>0</v>
      </c>
      <c r="Q21" s="686" t="s">
        <v>584</v>
      </c>
    </row>
    <row r="22" spans="1:17" s="678" customFormat="1" ht="24.95" customHeight="1">
      <c r="A22" s="685" t="s">
        <v>585</v>
      </c>
      <c r="B22" s="675">
        <f t="shared" si="1"/>
        <v>0</v>
      </c>
      <c r="C22" s="675">
        <f t="shared" si="2"/>
        <v>0</v>
      </c>
      <c r="D22" s="919">
        <v>0</v>
      </c>
      <c r="E22" s="921">
        <v>0</v>
      </c>
      <c r="F22" s="921">
        <v>0</v>
      </c>
      <c r="G22" s="921">
        <v>0</v>
      </c>
      <c r="H22" s="921">
        <v>0</v>
      </c>
      <c r="I22" s="921">
        <v>0</v>
      </c>
      <c r="J22" s="675">
        <f t="shared" si="3"/>
        <v>0</v>
      </c>
      <c r="K22" s="923">
        <v>0</v>
      </c>
      <c r="L22" s="923">
        <v>0</v>
      </c>
      <c r="M22" s="923">
        <v>0</v>
      </c>
      <c r="N22" s="923">
        <v>0</v>
      </c>
      <c r="O22" s="923">
        <v>0</v>
      </c>
      <c r="P22" s="923">
        <v>0</v>
      </c>
      <c r="Q22" s="686" t="s">
        <v>586</v>
      </c>
    </row>
    <row r="23" spans="1:17" s="678" customFormat="1" ht="24.95" customHeight="1">
      <c r="A23" s="685" t="s">
        <v>587</v>
      </c>
      <c r="B23" s="675">
        <f t="shared" si="1"/>
        <v>11</v>
      </c>
      <c r="C23" s="675">
        <f t="shared" si="2"/>
        <v>1</v>
      </c>
      <c r="D23" s="919">
        <v>0</v>
      </c>
      <c r="E23" s="921">
        <v>1</v>
      </c>
      <c r="F23" s="921">
        <v>0</v>
      </c>
      <c r="G23" s="921">
        <v>0</v>
      </c>
      <c r="H23" s="921">
        <v>0</v>
      </c>
      <c r="I23" s="921">
        <v>0</v>
      </c>
      <c r="J23" s="675">
        <f t="shared" si="3"/>
        <v>8</v>
      </c>
      <c r="K23" s="923">
        <v>2</v>
      </c>
      <c r="L23" s="923">
        <v>4</v>
      </c>
      <c r="M23" s="923">
        <v>1</v>
      </c>
      <c r="N23" s="923">
        <v>1</v>
      </c>
      <c r="O23" s="923">
        <v>2</v>
      </c>
      <c r="P23" s="923">
        <v>0</v>
      </c>
      <c r="Q23" s="686" t="s">
        <v>588</v>
      </c>
    </row>
    <row r="24" spans="1:17" s="678" customFormat="1" ht="24.95" customHeight="1">
      <c r="A24" s="685" t="s">
        <v>589</v>
      </c>
      <c r="B24" s="675">
        <f t="shared" si="1"/>
        <v>5</v>
      </c>
      <c r="C24" s="675">
        <f t="shared" si="2"/>
        <v>0</v>
      </c>
      <c r="D24" s="919">
        <v>0</v>
      </c>
      <c r="E24" s="921">
        <v>0</v>
      </c>
      <c r="F24" s="921">
        <v>0</v>
      </c>
      <c r="G24" s="921">
        <v>0</v>
      </c>
      <c r="H24" s="921">
        <v>0</v>
      </c>
      <c r="I24" s="921">
        <v>0</v>
      </c>
      <c r="J24" s="675">
        <f t="shared" si="3"/>
        <v>2</v>
      </c>
      <c r="K24" s="923">
        <v>1</v>
      </c>
      <c r="L24" s="923">
        <v>0</v>
      </c>
      <c r="M24" s="923">
        <v>0</v>
      </c>
      <c r="N24" s="923">
        <v>1</v>
      </c>
      <c r="O24" s="923">
        <v>3</v>
      </c>
      <c r="P24" s="923">
        <v>0</v>
      </c>
      <c r="Q24" s="686" t="s">
        <v>590</v>
      </c>
    </row>
    <row r="25" spans="1:17" s="678" customFormat="1" ht="24.95" customHeight="1">
      <c r="A25" s="685" t="s">
        <v>591</v>
      </c>
      <c r="B25" s="675">
        <f t="shared" si="1"/>
        <v>5</v>
      </c>
      <c r="C25" s="675">
        <f t="shared" si="2"/>
        <v>0</v>
      </c>
      <c r="D25" s="919">
        <v>0</v>
      </c>
      <c r="E25" s="921">
        <v>0</v>
      </c>
      <c r="F25" s="921">
        <v>0</v>
      </c>
      <c r="G25" s="921">
        <v>0</v>
      </c>
      <c r="H25" s="921">
        <v>0</v>
      </c>
      <c r="I25" s="921">
        <v>0</v>
      </c>
      <c r="J25" s="675">
        <f t="shared" si="3"/>
        <v>4</v>
      </c>
      <c r="K25" s="923">
        <v>0</v>
      </c>
      <c r="L25" s="923">
        <v>1</v>
      </c>
      <c r="M25" s="923">
        <v>2</v>
      </c>
      <c r="N25" s="923">
        <v>1</v>
      </c>
      <c r="O25" s="923">
        <v>1</v>
      </c>
      <c r="P25" s="923">
        <v>0</v>
      </c>
      <c r="Q25" s="686" t="s">
        <v>592</v>
      </c>
    </row>
    <row r="26" spans="1:17" s="678" customFormat="1" ht="24" customHeight="1" thickBot="1">
      <c r="A26" s="685" t="s">
        <v>593</v>
      </c>
      <c r="B26" s="687">
        <f t="shared" si="1"/>
        <v>4</v>
      </c>
      <c r="C26" s="687">
        <f t="shared" si="2"/>
        <v>0</v>
      </c>
      <c r="D26" s="920">
        <v>0</v>
      </c>
      <c r="E26" s="922">
        <v>0</v>
      </c>
      <c r="F26" s="922">
        <v>0</v>
      </c>
      <c r="G26" s="922">
        <v>0</v>
      </c>
      <c r="H26" s="922">
        <v>0</v>
      </c>
      <c r="I26" s="922">
        <v>0</v>
      </c>
      <c r="J26" s="687">
        <f t="shared" si="3"/>
        <v>1</v>
      </c>
      <c r="K26" s="924">
        <v>0</v>
      </c>
      <c r="L26" s="924">
        <v>1</v>
      </c>
      <c r="M26" s="924">
        <v>0</v>
      </c>
      <c r="N26" s="924">
        <v>0</v>
      </c>
      <c r="O26" s="924">
        <v>3</v>
      </c>
      <c r="P26" s="924">
        <v>0</v>
      </c>
      <c r="Q26" s="686" t="s">
        <v>594</v>
      </c>
    </row>
    <row r="27" spans="1:17" s="659" customFormat="1" ht="24.95" customHeight="1" thickBot="1">
      <c r="A27" s="1247" t="s">
        <v>595</v>
      </c>
      <c r="B27" s="1247"/>
      <c r="C27" s="688"/>
      <c r="D27" s="688"/>
      <c r="E27" s="688"/>
      <c r="F27" s="689"/>
      <c r="G27" s="688"/>
      <c r="H27" s="690"/>
      <c r="I27" s="690"/>
      <c r="J27" s="1248" t="s">
        <v>596</v>
      </c>
      <c r="K27" s="1248"/>
      <c r="L27" s="1248"/>
      <c r="M27" s="1248"/>
      <c r="N27" s="1248"/>
      <c r="O27" s="1248"/>
      <c r="P27" s="1248"/>
      <c r="Q27" s="1248"/>
    </row>
    <row r="28" spans="1:17">
      <c r="B28" s="692"/>
      <c r="C28" s="693"/>
      <c r="D28" s="694"/>
      <c r="E28" s="694"/>
      <c r="F28" s="695"/>
      <c r="G28" s="694"/>
      <c r="I28" s="694"/>
      <c r="J28" s="694"/>
      <c r="K28" s="694"/>
      <c r="L28" s="694"/>
      <c r="N28" s="694"/>
      <c r="O28" s="694"/>
      <c r="P28" s="694"/>
    </row>
    <row r="29" spans="1:17">
      <c r="B29" s="692"/>
      <c r="C29" s="693"/>
      <c r="D29" s="694"/>
      <c r="E29" s="694"/>
      <c r="F29" s="695"/>
      <c r="G29" s="694"/>
      <c r="I29" s="694"/>
      <c r="J29" s="694"/>
      <c r="K29" s="694"/>
      <c r="L29" s="694"/>
      <c r="N29" s="694"/>
      <c r="O29" s="694"/>
      <c r="P29" s="694"/>
    </row>
    <row r="30" spans="1:17">
      <c r="B30" s="692"/>
      <c r="C30" s="693"/>
      <c r="D30" s="694"/>
      <c r="E30" s="694"/>
      <c r="F30" s="695"/>
      <c r="G30" s="694"/>
      <c r="I30" s="694"/>
      <c r="J30" s="694"/>
      <c r="K30" s="694"/>
      <c r="L30" s="694"/>
      <c r="N30" s="694"/>
      <c r="O30" s="694"/>
      <c r="P30" s="694"/>
    </row>
    <row r="31" spans="1:17">
      <c r="B31" s="692"/>
      <c r="C31" s="693"/>
      <c r="D31" s="694"/>
      <c r="E31" s="694"/>
      <c r="F31" s="695"/>
      <c r="G31" s="694"/>
      <c r="I31" s="694"/>
      <c r="J31" s="694"/>
      <c r="K31" s="694"/>
      <c r="L31" s="694"/>
      <c r="N31" s="694"/>
      <c r="O31" s="694"/>
      <c r="P31" s="694"/>
    </row>
    <row r="32" spans="1:17">
      <c r="B32" s="692"/>
      <c r="C32" s="693"/>
      <c r="D32" s="694"/>
      <c r="E32" s="694"/>
      <c r="F32" s="695"/>
      <c r="G32" s="694"/>
      <c r="I32" s="694"/>
      <c r="J32" s="694"/>
      <c r="K32" s="694"/>
      <c r="L32" s="694"/>
      <c r="N32" s="694"/>
      <c r="O32" s="694"/>
      <c r="P32" s="694"/>
    </row>
    <row r="33" spans="2:16">
      <c r="B33" s="692"/>
      <c r="C33" s="693"/>
      <c r="D33" s="694"/>
      <c r="E33" s="694"/>
      <c r="F33" s="695"/>
      <c r="G33" s="694"/>
      <c r="I33" s="694"/>
      <c r="J33" s="694"/>
      <c r="K33" s="694"/>
      <c r="L33" s="694"/>
      <c r="N33" s="694"/>
      <c r="O33" s="694"/>
      <c r="P33" s="694"/>
    </row>
    <row r="34" spans="2:16">
      <c r="B34" s="692"/>
      <c r="C34" s="693"/>
      <c r="D34" s="694"/>
      <c r="E34" s="694"/>
      <c r="F34" s="695"/>
      <c r="G34" s="694"/>
      <c r="I34" s="694"/>
      <c r="J34" s="694"/>
      <c r="K34" s="694"/>
      <c r="L34" s="694"/>
      <c r="N34" s="694"/>
      <c r="O34" s="694"/>
      <c r="P34" s="694"/>
    </row>
    <row r="35" spans="2:16">
      <c r="B35" s="692"/>
      <c r="C35" s="693"/>
      <c r="D35" s="694"/>
      <c r="E35" s="694"/>
      <c r="F35" s="695"/>
      <c r="G35" s="694"/>
      <c r="I35" s="694"/>
      <c r="J35" s="694"/>
      <c r="K35" s="694"/>
      <c r="L35" s="694"/>
      <c r="N35" s="694"/>
      <c r="O35" s="694"/>
      <c r="P35" s="694"/>
    </row>
    <row r="36" spans="2:16">
      <c r="B36" s="692"/>
      <c r="C36" s="693"/>
      <c r="D36" s="694"/>
      <c r="E36" s="694"/>
      <c r="F36" s="695"/>
      <c r="G36" s="694"/>
      <c r="J36" s="694"/>
      <c r="K36" s="694"/>
      <c r="L36" s="694"/>
      <c r="N36" s="694"/>
      <c r="O36" s="694"/>
      <c r="P36" s="694"/>
    </row>
    <row r="37" spans="2:16">
      <c r="B37" s="692"/>
      <c r="C37" s="693"/>
      <c r="D37" s="694"/>
      <c r="E37" s="694"/>
      <c r="F37" s="695"/>
      <c r="G37" s="694"/>
      <c r="J37" s="694"/>
      <c r="K37" s="694"/>
      <c r="L37" s="694"/>
      <c r="N37" s="694"/>
      <c r="O37" s="694"/>
      <c r="P37" s="694"/>
    </row>
    <row r="38" spans="2:16">
      <c r="B38" s="692"/>
      <c r="C38" s="693"/>
      <c r="D38" s="694"/>
      <c r="E38" s="694"/>
      <c r="F38" s="695"/>
      <c r="G38" s="694"/>
      <c r="J38" s="694"/>
      <c r="K38" s="694"/>
      <c r="L38" s="694"/>
      <c r="N38" s="694"/>
      <c r="O38" s="694"/>
      <c r="P38" s="694"/>
    </row>
    <row r="39" spans="2:16">
      <c r="B39" s="692"/>
      <c r="C39" s="693"/>
      <c r="D39" s="694"/>
      <c r="E39" s="694"/>
      <c r="F39" s="695"/>
      <c r="G39" s="694"/>
      <c r="J39" s="694"/>
      <c r="K39" s="694"/>
      <c r="L39" s="694"/>
      <c r="N39" s="694"/>
      <c r="O39" s="694"/>
      <c r="P39" s="694"/>
    </row>
    <row r="40" spans="2:16">
      <c r="B40" s="692"/>
      <c r="C40" s="693"/>
      <c r="D40" s="694"/>
      <c r="E40" s="694"/>
      <c r="F40" s="695"/>
      <c r="G40" s="694"/>
      <c r="J40" s="694"/>
      <c r="K40" s="694"/>
      <c r="L40" s="694"/>
      <c r="N40" s="694"/>
      <c r="O40" s="694"/>
      <c r="P40" s="694"/>
    </row>
    <row r="41" spans="2:16">
      <c r="B41" s="692"/>
      <c r="C41" s="693"/>
      <c r="D41" s="694"/>
      <c r="E41" s="694"/>
      <c r="F41" s="695"/>
      <c r="G41" s="694"/>
      <c r="J41" s="694"/>
      <c r="K41" s="694"/>
      <c r="L41" s="694"/>
      <c r="N41" s="694"/>
      <c r="O41" s="694"/>
      <c r="P41" s="694"/>
    </row>
    <row r="42" spans="2:16">
      <c r="B42" s="692"/>
      <c r="C42" s="693"/>
      <c r="D42" s="694"/>
      <c r="E42" s="694"/>
      <c r="F42" s="695"/>
      <c r="G42" s="694"/>
      <c r="J42" s="694"/>
      <c r="K42" s="694"/>
      <c r="L42" s="694"/>
      <c r="N42" s="694"/>
      <c r="O42" s="694"/>
      <c r="P42" s="694"/>
    </row>
    <row r="43" spans="2:16">
      <c r="B43" s="692"/>
      <c r="C43" s="693"/>
      <c r="D43" s="694"/>
      <c r="E43" s="694"/>
      <c r="F43" s="695"/>
      <c r="G43" s="694"/>
      <c r="J43" s="694"/>
      <c r="K43" s="694"/>
      <c r="L43" s="694"/>
      <c r="N43" s="694"/>
      <c r="O43" s="694"/>
      <c r="P43" s="694"/>
    </row>
    <row r="44" spans="2:16">
      <c r="B44" s="692"/>
      <c r="C44" s="693"/>
      <c r="D44" s="694"/>
      <c r="E44" s="694"/>
      <c r="F44" s="695"/>
      <c r="G44" s="694"/>
      <c r="J44" s="694"/>
      <c r="K44" s="694"/>
      <c r="L44" s="694"/>
      <c r="N44" s="694"/>
      <c r="O44" s="694"/>
      <c r="P44" s="694"/>
    </row>
    <row r="45" spans="2:16">
      <c r="B45" s="692"/>
      <c r="C45" s="693"/>
      <c r="D45" s="694"/>
      <c r="E45" s="694"/>
      <c r="F45" s="695"/>
      <c r="G45" s="694"/>
      <c r="J45" s="694"/>
      <c r="K45" s="694"/>
      <c r="L45" s="694"/>
      <c r="N45" s="694"/>
      <c r="O45" s="694"/>
      <c r="P45" s="694"/>
    </row>
    <row r="46" spans="2:16">
      <c r="B46" s="692"/>
      <c r="C46" s="693"/>
      <c r="D46" s="694"/>
      <c r="E46" s="694"/>
      <c r="F46" s="695"/>
      <c r="G46" s="694"/>
      <c r="J46" s="694"/>
      <c r="K46" s="694"/>
      <c r="L46" s="694"/>
      <c r="N46" s="694"/>
      <c r="O46" s="694"/>
      <c r="P46" s="694"/>
    </row>
    <row r="47" spans="2:16">
      <c r="B47" s="692"/>
      <c r="C47" s="693"/>
      <c r="D47" s="694"/>
      <c r="E47" s="694"/>
      <c r="F47" s="695"/>
      <c r="G47" s="694"/>
      <c r="J47" s="694"/>
      <c r="K47" s="694"/>
      <c r="L47" s="694"/>
      <c r="N47" s="694"/>
      <c r="O47" s="694"/>
      <c r="P47" s="694"/>
    </row>
    <row r="48" spans="2:16">
      <c r="B48" s="692"/>
      <c r="C48" s="693"/>
      <c r="D48" s="694"/>
      <c r="E48" s="694"/>
      <c r="F48" s="695"/>
      <c r="G48" s="694"/>
      <c r="J48" s="694"/>
      <c r="K48" s="694"/>
      <c r="L48" s="694"/>
      <c r="N48" s="694"/>
      <c r="O48" s="694"/>
      <c r="P48" s="694"/>
    </row>
    <row r="49" spans="2:16">
      <c r="B49" s="692"/>
      <c r="C49" s="693"/>
      <c r="D49" s="694"/>
      <c r="E49" s="694"/>
      <c r="F49" s="695"/>
      <c r="G49" s="694"/>
      <c r="J49" s="694"/>
      <c r="K49" s="694"/>
      <c r="L49" s="694"/>
      <c r="N49" s="694"/>
      <c r="O49" s="694"/>
      <c r="P49" s="694"/>
    </row>
    <row r="50" spans="2:16">
      <c r="B50" s="692"/>
      <c r="C50" s="693"/>
      <c r="D50" s="694"/>
      <c r="E50" s="694"/>
      <c r="F50" s="695"/>
      <c r="G50" s="694"/>
      <c r="J50" s="694"/>
      <c r="K50" s="694"/>
      <c r="L50" s="694"/>
      <c r="N50" s="694"/>
      <c r="O50" s="694"/>
      <c r="P50" s="694"/>
    </row>
    <row r="51" spans="2:16">
      <c r="B51" s="692"/>
      <c r="C51" s="693"/>
      <c r="D51" s="694"/>
      <c r="E51" s="694"/>
      <c r="F51" s="695"/>
      <c r="G51" s="694"/>
      <c r="J51" s="694"/>
      <c r="K51" s="694"/>
      <c r="L51" s="694"/>
      <c r="N51" s="694"/>
      <c r="O51" s="694"/>
      <c r="P51" s="694"/>
    </row>
    <row r="52" spans="2:16">
      <c r="B52" s="692"/>
      <c r="C52" s="693"/>
      <c r="D52" s="694"/>
      <c r="E52" s="694"/>
      <c r="F52" s="695"/>
      <c r="G52" s="694"/>
      <c r="J52" s="694"/>
      <c r="K52" s="694"/>
      <c r="L52" s="694"/>
      <c r="N52" s="694"/>
      <c r="O52" s="694"/>
      <c r="P52" s="694"/>
    </row>
    <row r="53" spans="2:16">
      <c r="B53" s="692"/>
      <c r="C53" s="693"/>
      <c r="D53" s="694"/>
      <c r="E53" s="694"/>
      <c r="F53" s="695"/>
      <c r="G53" s="694"/>
      <c r="J53" s="694"/>
      <c r="K53" s="694"/>
      <c r="L53" s="694"/>
      <c r="N53" s="694"/>
      <c r="O53" s="694"/>
      <c r="P53" s="694"/>
    </row>
    <row r="54" spans="2:16">
      <c r="B54" s="692"/>
      <c r="C54" s="693"/>
      <c r="D54" s="694"/>
      <c r="E54" s="694"/>
      <c r="F54" s="695"/>
      <c r="G54" s="694"/>
      <c r="J54" s="694"/>
      <c r="K54" s="694"/>
      <c r="L54" s="694"/>
      <c r="N54" s="694"/>
      <c r="O54" s="694"/>
      <c r="P54" s="694"/>
    </row>
    <row r="55" spans="2:16">
      <c r="B55" s="692"/>
      <c r="C55" s="693"/>
      <c r="D55" s="694"/>
      <c r="E55" s="694"/>
      <c r="G55" s="694"/>
      <c r="J55" s="694"/>
      <c r="K55" s="694"/>
      <c r="L55" s="694"/>
      <c r="N55" s="694"/>
      <c r="O55" s="694"/>
      <c r="P55" s="694"/>
    </row>
    <row r="56" spans="2:16">
      <c r="B56" s="692"/>
      <c r="C56" s="693"/>
      <c r="D56" s="694"/>
      <c r="E56" s="694"/>
      <c r="G56" s="694"/>
      <c r="J56" s="694"/>
      <c r="K56" s="694"/>
      <c r="L56" s="694"/>
      <c r="N56" s="694"/>
      <c r="O56" s="694"/>
      <c r="P56" s="694"/>
    </row>
    <row r="57" spans="2:16">
      <c r="B57" s="692"/>
      <c r="C57" s="693"/>
      <c r="D57" s="694"/>
      <c r="E57" s="694"/>
      <c r="G57" s="694"/>
      <c r="J57" s="694"/>
      <c r="K57" s="694"/>
      <c r="L57" s="694"/>
      <c r="N57" s="694"/>
      <c r="O57" s="694"/>
      <c r="P57" s="694"/>
    </row>
    <row r="58" spans="2:16">
      <c r="B58" s="692"/>
      <c r="C58" s="693"/>
      <c r="D58" s="694"/>
      <c r="E58" s="694"/>
      <c r="G58" s="694"/>
      <c r="J58" s="694"/>
      <c r="K58" s="694"/>
      <c r="L58" s="694"/>
      <c r="N58" s="694"/>
      <c r="O58" s="694"/>
      <c r="P58" s="694"/>
    </row>
    <row r="59" spans="2:16">
      <c r="B59" s="692"/>
      <c r="C59" s="693"/>
      <c r="D59" s="694"/>
      <c r="E59" s="694"/>
      <c r="G59" s="694"/>
      <c r="J59" s="694"/>
      <c r="K59" s="694"/>
      <c r="L59" s="694"/>
      <c r="N59" s="694"/>
      <c r="O59" s="694"/>
      <c r="P59" s="694"/>
    </row>
    <row r="60" spans="2:16">
      <c r="B60" s="692"/>
      <c r="C60" s="693"/>
      <c r="D60" s="694"/>
      <c r="E60" s="694"/>
      <c r="J60" s="694"/>
      <c r="K60" s="694"/>
      <c r="L60" s="694"/>
      <c r="N60" s="694"/>
      <c r="O60" s="694"/>
      <c r="P60" s="694"/>
    </row>
    <row r="61" spans="2:16">
      <c r="B61" s="692"/>
      <c r="C61" s="693"/>
      <c r="D61" s="694"/>
      <c r="E61" s="694"/>
      <c r="J61" s="694"/>
      <c r="K61" s="694"/>
      <c r="L61" s="694"/>
      <c r="N61" s="694"/>
      <c r="O61" s="694"/>
      <c r="P61" s="694"/>
    </row>
    <row r="62" spans="2:16">
      <c r="B62" s="692"/>
      <c r="C62" s="693"/>
      <c r="D62" s="694"/>
      <c r="E62" s="694"/>
      <c r="J62" s="694"/>
      <c r="K62" s="694"/>
      <c r="L62" s="694"/>
      <c r="N62" s="694"/>
      <c r="O62" s="694"/>
      <c r="P62" s="694"/>
    </row>
    <row r="63" spans="2:16">
      <c r="B63" s="692"/>
      <c r="C63" s="693"/>
      <c r="D63" s="694"/>
      <c r="E63" s="694"/>
      <c r="J63" s="694"/>
      <c r="K63" s="694"/>
      <c r="L63" s="694"/>
      <c r="N63" s="694"/>
      <c r="O63" s="694"/>
      <c r="P63" s="694"/>
    </row>
    <row r="64" spans="2:16">
      <c r="B64" s="692"/>
      <c r="C64" s="693"/>
      <c r="D64" s="694"/>
      <c r="E64" s="694"/>
      <c r="J64" s="694"/>
      <c r="K64" s="694"/>
      <c r="L64" s="694"/>
      <c r="N64" s="694"/>
      <c r="O64" s="694"/>
      <c r="P64" s="694"/>
    </row>
    <row r="65" spans="2:16">
      <c r="B65" s="692"/>
      <c r="C65" s="693"/>
      <c r="D65" s="694"/>
      <c r="E65" s="694"/>
      <c r="J65" s="694"/>
      <c r="K65" s="694"/>
      <c r="L65" s="694"/>
      <c r="N65" s="694"/>
      <c r="O65" s="694"/>
      <c r="P65" s="694"/>
    </row>
    <row r="66" spans="2:16">
      <c r="J66" s="694"/>
      <c r="K66" s="694"/>
      <c r="L66" s="694"/>
      <c r="N66" s="694"/>
      <c r="O66" s="694"/>
      <c r="P66" s="694"/>
    </row>
    <row r="67" spans="2:16">
      <c r="J67" s="694"/>
      <c r="K67" s="694"/>
      <c r="L67" s="694"/>
      <c r="N67" s="694"/>
      <c r="O67" s="694"/>
      <c r="P67" s="694"/>
    </row>
    <row r="68" spans="2:16">
      <c r="J68" s="694"/>
      <c r="K68" s="694"/>
      <c r="L68" s="694"/>
      <c r="N68" s="694"/>
      <c r="O68" s="694"/>
      <c r="P68" s="694"/>
    </row>
    <row r="69" spans="2:16">
      <c r="J69" s="694"/>
      <c r="K69" s="694"/>
      <c r="L69" s="694"/>
      <c r="N69" s="694"/>
      <c r="O69" s="694"/>
      <c r="P69" s="694"/>
    </row>
    <row r="70" spans="2:16">
      <c r="J70" s="694"/>
      <c r="K70" s="694"/>
      <c r="L70" s="694"/>
      <c r="N70" s="694"/>
      <c r="O70" s="694"/>
      <c r="P70" s="694"/>
    </row>
    <row r="71" spans="2:16">
      <c r="J71" s="694"/>
      <c r="K71" s="694"/>
      <c r="L71" s="694"/>
    </row>
    <row r="72" spans="2:16">
      <c r="J72" s="694"/>
      <c r="K72" s="694"/>
      <c r="L72" s="694"/>
    </row>
    <row r="73" spans="2:16">
      <c r="J73" s="694"/>
      <c r="K73" s="694"/>
      <c r="L73" s="694"/>
    </row>
    <row r="74" spans="2:16">
      <c r="J74" s="694"/>
      <c r="K74" s="694"/>
      <c r="L74" s="694"/>
    </row>
    <row r="75" spans="2:16">
      <c r="J75" s="694"/>
      <c r="K75" s="694"/>
      <c r="L75" s="694"/>
    </row>
    <row r="76" spans="2:16">
      <c r="J76" s="694"/>
      <c r="K76" s="694"/>
      <c r="L76" s="694"/>
    </row>
    <row r="77" spans="2:16">
      <c r="J77" s="694"/>
      <c r="K77" s="694"/>
      <c r="L77" s="694"/>
    </row>
  </sheetData>
  <mergeCells count="24">
    <mergeCell ref="A2:I2"/>
    <mergeCell ref="J2:Q2"/>
    <mergeCell ref="A5:A9"/>
    <mergeCell ref="B5:B6"/>
    <mergeCell ref="C5:O5"/>
    <mergeCell ref="Q5:Q9"/>
    <mergeCell ref="C6:I6"/>
    <mergeCell ref="J6:N6"/>
    <mergeCell ref="B8:B9"/>
    <mergeCell ref="C8:C9"/>
    <mergeCell ref="A27:B27"/>
    <mergeCell ref="J27:Q27"/>
    <mergeCell ref="K8:K9"/>
    <mergeCell ref="L8:L9"/>
    <mergeCell ref="M8:M9"/>
    <mergeCell ref="N8:N9"/>
    <mergeCell ref="O8:O9"/>
    <mergeCell ref="P8:P9"/>
    <mergeCell ref="D8:D9"/>
    <mergeCell ref="E8:E9"/>
    <mergeCell ref="F8:F9"/>
    <mergeCell ref="G8:G9"/>
    <mergeCell ref="H8:H9"/>
    <mergeCell ref="I8:I9"/>
  </mergeCells>
  <phoneticPr fontId="4" type="noConversion"/>
  <printOptions horizontalCentered="1" gridLinesSet="0"/>
  <pageMargins left="0.59055118110236227" right="0.59055118110236227" top="0.7" bottom="0.39370078740157483" header="0" footer="0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L17"/>
  <sheetViews>
    <sheetView showGridLines="0" view="pageBreakPreview" zoomScaleNormal="100" workbookViewId="0">
      <selection activeCell="AD17" sqref="AD17"/>
    </sheetView>
  </sheetViews>
  <sheetFormatPr defaultRowHeight="15"/>
  <cols>
    <col min="1" max="1" width="7" style="645" customWidth="1"/>
    <col min="2" max="2" width="9.5" style="645" bestFit="1" customWidth="1"/>
    <col min="3" max="5" width="5.875" style="645" customWidth="1"/>
    <col min="6" max="6" width="6.625" style="762" customWidth="1"/>
    <col min="7" max="9" width="6.125" style="646" customWidth="1"/>
    <col min="10" max="10" width="9.25" style="645" customWidth="1"/>
    <col min="11" max="13" width="6" style="645" customWidth="1"/>
    <col min="14" max="14" width="8" style="645" customWidth="1"/>
    <col min="15" max="17" width="6" style="645" customWidth="1"/>
    <col min="18" max="18" width="6.625" style="646" customWidth="1"/>
    <col min="19" max="21" width="5.875" style="646" customWidth="1"/>
    <col min="22" max="22" width="6.625" style="646" customWidth="1"/>
    <col min="23" max="25" width="6" style="646" customWidth="1"/>
    <col min="26" max="26" width="6.625" style="646" customWidth="1"/>
    <col min="27" max="29" width="6.125" style="646" customWidth="1"/>
    <col min="30" max="30" width="9" style="645"/>
    <col min="31" max="31" width="7.5" style="646" customWidth="1"/>
    <col min="32" max="16384" width="9" style="646"/>
  </cols>
  <sheetData>
    <row r="1" spans="1:38" s="701" customFormat="1" ht="11.25">
      <c r="A1" s="698"/>
      <c r="B1" s="699"/>
      <c r="C1" s="699"/>
      <c r="D1" s="699"/>
      <c r="E1" s="699"/>
      <c r="F1" s="700"/>
      <c r="J1" s="699"/>
      <c r="K1" s="699"/>
      <c r="L1" s="699"/>
      <c r="M1" s="699"/>
      <c r="N1" s="699"/>
      <c r="O1" s="699"/>
      <c r="P1" s="699"/>
      <c r="Q1" s="699"/>
      <c r="AD1" s="702"/>
    </row>
    <row r="2" spans="1:38" s="592" customFormat="1" ht="12">
      <c r="A2" s="590"/>
      <c r="B2" s="591"/>
      <c r="C2" s="591"/>
      <c r="D2" s="591"/>
      <c r="E2" s="591"/>
      <c r="F2" s="703"/>
      <c r="J2" s="591"/>
      <c r="K2" s="591"/>
      <c r="L2" s="591"/>
      <c r="M2" s="591"/>
      <c r="N2" s="591"/>
      <c r="O2" s="591"/>
      <c r="P2" s="591"/>
      <c r="Q2" s="591"/>
      <c r="AD2" s="591"/>
    </row>
    <row r="3" spans="1:38" s="705" customFormat="1" ht="24" customHeight="1">
      <c r="A3" s="1246" t="s">
        <v>597</v>
      </c>
      <c r="B3" s="1246"/>
      <c r="C3" s="1246"/>
      <c r="D3" s="1246"/>
      <c r="E3" s="1246"/>
      <c r="F3" s="1246"/>
      <c r="G3" s="1246"/>
      <c r="H3" s="1246"/>
      <c r="I3" s="1246"/>
      <c r="J3" s="704"/>
      <c r="K3" s="704"/>
      <c r="L3" s="704"/>
      <c r="M3" s="704"/>
      <c r="N3" s="1278" t="s">
        <v>598</v>
      </c>
      <c r="O3" s="1278"/>
      <c r="P3" s="1278"/>
      <c r="Q3" s="1278"/>
      <c r="R3" s="1278"/>
      <c r="S3" s="1278"/>
      <c r="T3" s="1278"/>
      <c r="U3" s="1278"/>
      <c r="V3" s="1278"/>
      <c r="W3" s="1278"/>
      <c r="X3" s="1278"/>
      <c r="Y3" s="1278"/>
      <c r="Z3" s="1278"/>
      <c r="AA3" s="1278"/>
      <c r="AB3" s="1278"/>
      <c r="AC3" s="1278"/>
      <c r="AD3" s="1278"/>
    </row>
    <row r="4" spans="1:38" s="602" customFormat="1" ht="12">
      <c r="A4" s="598"/>
      <c r="B4" s="598"/>
      <c r="C4" s="598"/>
      <c r="D4" s="598"/>
      <c r="E4" s="598"/>
      <c r="F4" s="706"/>
      <c r="G4" s="600"/>
      <c r="H4" s="600"/>
      <c r="I4" s="600"/>
      <c r="J4" s="598"/>
      <c r="K4" s="598"/>
      <c r="L4" s="598"/>
      <c r="M4" s="598"/>
      <c r="N4" s="598"/>
      <c r="O4" s="598"/>
      <c r="P4" s="598"/>
      <c r="Q4" s="598"/>
      <c r="R4" s="600"/>
      <c r="S4" s="600"/>
      <c r="T4" s="599"/>
      <c r="U4" s="600"/>
      <c r="V4" s="600"/>
      <c r="W4" s="600"/>
      <c r="X4" s="600"/>
      <c r="Y4" s="600"/>
      <c r="Z4" s="600"/>
      <c r="AA4" s="600"/>
      <c r="AB4" s="600"/>
      <c r="AC4" s="600"/>
      <c r="AD4" s="601"/>
    </row>
    <row r="5" spans="1:38" s="604" customFormat="1" ht="12.75" thickBot="1">
      <c r="A5" s="604" t="s">
        <v>599</v>
      </c>
      <c r="F5" s="707"/>
      <c r="AD5" s="605" t="s">
        <v>600</v>
      </c>
    </row>
    <row r="6" spans="1:38" s="604" customFormat="1" ht="14.25" customHeight="1">
      <c r="A6" s="708"/>
      <c r="B6" s="709" t="s">
        <v>601</v>
      </c>
      <c r="C6" s="710"/>
      <c r="D6" s="710"/>
      <c r="E6" s="711"/>
      <c r="F6" s="712" t="s">
        <v>602</v>
      </c>
      <c r="G6" s="710"/>
      <c r="H6" s="710"/>
      <c r="I6" s="710"/>
      <c r="J6" s="1279" t="s">
        <v>603</v>
      </c>
      <c r="K6" s="1280"/>
      <c r="L6" s="1280"/>
      <c r="M6" s="1281"/>
      <c r="N6" s="1279" t="s">
        <v>604</v>
      </c>
      <c r="O6" s="1280"/>
      <c r="P6" s="1280"/>
      <c r="Q6" s="1281"/>
      <c r="R6" s="710" t="s">
        <v>605</v>
      </c>
      <c r="S6" s="710"/>
      <c r="T6" s="710"/>
      <c r="U6" s="710"/>
      <c r="V6" s="709" t="s">
        <v>606</v>
      </c>
      <c r="W6" s="710"/>
      <c r="X6" s="710"/>
      <c r="Y6" s="710"/>
      <c r="Z6" s="709" t="s">
        <v>607</v>
      </c>
      <c r="AA6" s="710"/>
      <c r="AB6" s="710"/>
      <c r="AC6" s="710"/>
      <c r="AD6" s="713"/>
    </row>
    <row r="7" spans="1:38" s="604" customFormat="1" ht="14.25" customHeight="1">
      <c r="A7" s="617" t="s">
        <v>608</v>
      </c>
      <c r="B7" s="714" t="s">
        <v>609</v>
      </c>
      <c r="C7" s="715"/>
      <c r="D7" s="715"/>
      <c r="E7" s="716"/>
      <c r="F7" s="717" t="s">
        <v>610</v>
      </c>
      <c r="G7" s="718"/>
      <c r="H7" s="718"/>
      <c r="I7" s="718"/>
      <c r="J7" s="1282" t="s">
        <v>611</v>
      </c>
      <c r="K7" s="1283"/>
      <c r="L7" s="1283"/>
      <c r="M7" s="1284"/>
      <c r="N7" s="1282" t="s">
        <v>612</v>
      </c>
      <c r="O7" s="1283"/>
      <c r="P7" s="1283"/>
      <c r="Q7" s="1284"/>
      <c r="R7" s="718" t="s">
        <v>613</v>
      </c>
      <c r="S7" s="718"/>
      <c r="T7" s="718"/>
      <c r="U7" s="718"/>
      <c r="V7" s="719" t="s">
        <v>614</v>
      </c>
      <c r="W7" s="718"/>
      <c r="X7" s="718"/>
      <c r="Y7" s="718"/>
      <c r="Z7" s="719" t="s">
        <v>615</v>
      </c>
      <c r="AA7" s="718"/>
      <c r="AB7" s="718"/>
      <c r="AC7" s="718"/>
      <c r="AD7" s="720" t="s">
        <v>616</v>
      </c>
    </row>
    <row r="8" spans="1:38" s="604" customFormat="1" ht="16.5" customHeight="1">
      <c r="A8" s="617"/>
      <c r="B8" s="721" t="s">
        <v>617</v>
      </c>
      <c r="C8" s="721" t="s">
        <v>618</v>
      </c>
      <c r="D8" s="722"/>
      <c r="E8" s="723"/>
      <c r="F8" s="721" t="s">
        <v>617</v>
      </c>
      <c r="G8" s="721" t="s">
        <v>618</v>
      </c>
      <c r="H8" s="722"/>
      <c r="I8" s="723"/>
      <c r="J8" s="724" t="s">
        <v>619</v>
      </c>
      <c r="K8" s="1273" t="s">
        <v>620</v>
      </c>
      <c r="L8" s="1274"/>
      <c r="M8" s="1275"/>
      <c r="N8" s="721" t="s">
        <v>617</v>
      </c>
      <c r="O8" s="1273" t="s">
        <v>618</v>
      </c>
      <c r="P8" s="1274"/>
      <c r="Q8" s="1275"/>
      <c r="R8" s="721" t="s">
        <v>617</v>
      </c>
      <c r="S8" s="721" t="s">
        <v>618</v>
      </c>
      <c r="T8" s="722"/>
      <c r="U8" s="723"/>
      <c r="V8" s="721" t="s">
        <v>617</v>
      </c>
      <c r="W8" s="721" t="s">
        <v>618</v>
      </c>
      <c r="X8" s="722"/>
      <c r="Y8" s="723"/>
      <c r="Z8" s="721" t="s">
        <v>617</v>
      </c>
      <c r="AA8" s="721" t="s">
        <v>618</v>
      </c>
      <c r="AB8" s="722"/>
      <c r="AC8" s="723"/>
      <c r="AD8" s="720"/>
    </row>
    <row r="9" spans="1:38" s="604" customFormat="1" ht="17.25" customHeight="1">
      <c r="A9" s="617"/>
      <c r="B9" s="720" t="s">
        <v>621</v>
      </c>
      <c r="C9" s="725"/>
      <c r="D9" s="726" t="s">
        <v>622</v>
      </c>
      <c r="E9" s="727" t="s">
        <v>623</v>
      </c>
      <c r="F9" s="720" t="s">
        <v>624</v>
      </c>
      <c r="G9" s="728"/>
      <c r="H9" s="726" t="s">
        <v>622</v>
      </c>
      <c r="I9" s="727" t="s">
        <v>623</v>
      </c>
      <c r="J9" s="1276" t="s">
        <v>625</v>
      </c>
      <c r="K9" s="728"/>
      <c r="L9" s="724" t="s">
        <v>626</v>
      </c>
      <c r="M9" s="724" t="s">
        <v>627</v>
      </c>
      <c r="N9" s="720" t="s">
        <v>624</v>
      </c>
      <c r="O9" s="728"/>
      <c r="P9" s="726" t="s">
        <v>622</v>
      </c>
      <c r="Q9" s="729" t="s">
        <v>623</v>
      </c>
      <c r="R9" s="720" t="s">
        <v>624</v>
      </c>
      <c r="S9" s="725"/>
      <c r="T9" s="730" t="s">
        <v>622</v>
      </c>
      <c r="U9" s="718" t="s">
        <v>623</v>
      </c>
      <c r="V9" s="731" t="s">
        <v>624</v>
      </c>
      <c r="W9" s="725"/>
      <c r="X9" s="730" t="s">
        <v>622</v>
      </c>
      <c r="Y9" s="718" t="s">
        <v>623</v>
      </c>
      <c r="Z9" s="731" t="s">
        <v>624</v>
      </c>
      <c r="AA9" s="725"/>
      <c r="AB9" s="730" t="s">
        <v>622</v>
      </c>
      <c r="AC9" s="718" t="s">
        <v>623</v>
      </c>
      <c r="AD9" s="720"/>
    </row>
    <row r="10" spans="1:38" s="604" customFormat="1" ht="17.25" customHeight="1">
      <c r="A10" s="623"/>
      <c r="B10" s="732" t="s">
        <v>628</v>
      </c>
      <c r="C10" s="733"/>
      <c r="D10" s="734" t="s">
        <v>629</v>
      </c>
      <c r="E10" s="735" t="s">
        <v>630</v>
      </c>
      <c r="F10" s="736" t="s">
        <v>628</v>
      </c>
      <c r="G10" s="734"/>
      <c r="H10" s="734" t="s">
        <v>629</v>
      </c>
      <c r="I10" s="735" t="s">
        <v>630</v>
      </c>
      <c r="J10" s="1277"/>
      <c r="K10" s="734"/>
      <c r="L10" s="724" t="s">
        <v>631</v>
      </c>
      <c r="M10" s="724" t="s">
        <v>632</v>
      </c>
      <c r="N10" s="736" t="s">
        <v>628</v>
      </c>
      <c r="O10" s="734"/>
      <c r="P10" s="734" t="s">
        <v>629</v>
      </c>
      <c r="Q10" s="737" t="s">
        <v>630</v>
      </c>
      <c r="R10" s="736" t="s">
        <v>628</v>
      </c>
      <c r="S10" s="733"/>
      <c r="T10" s="733" t="s">
        <v>629</v>
      </c>
      <c r="U10" s="715" t="s">
        <v>630</v>
      </c>
      <c r="V10" s="732" t="s">
        <v>628</v>
      </c>
      <c r="W10" s="733"/>
      <c r="X10" s="733" t="s">
        <v>629</v>
      </c>
      <c r="Y10" s="715" t="s">
        <v>630</v>
      </c>
      <c r="Z10" s="732" t="s">
        <v>628</v>
      </c>
      <c r="AA10" s="733"/>
      <c r="AB10" s="733" t="s">
        <v>629</v>
      </c>
      <c r="AC10" s="715" t="s">
        <v>630</v>
      </c>
      <c r="AD10" s="736"/>
    </row>
    <row r="11" spans="1:38" s="604" customFormat="1" ht="50.1" customHeight="1">
      <c r="A11" s="740">
        <v>2012</v>
      </c>
      <c r="B11" s="738">
        <v>0</v>
      </c>
      <c r="C11" s="630">
        <v>0</v>
      </c>
      <c r="D11" s="630">
        <v>0</v>
      </c>
      <c r="E11" s="738">
        <v>0</v>
      </c>
      <c r="F11" s="738">
        <v>0</v>
      </c>
      <c r="G11" s="630">
        <v>0</v>
      </c>
      <c r="H11" s="630">
        <v>0</v>
      </c>
      <c r="I11" s="738">
        <v>0</v>
      </c>
      <c r="J11" s="739" t="s">
        <v>633</v>
      </c>
      <c r="K11" s="738">
        <v>20</v>
      </c>
      <c r="L11" s="739">
        <v>0</v>
      </c>
      <c r="M11" s="739">
        <v>20</v>
      </c>
      <c r="N11" s="739" t="s">
        <v>634</v>
      </c>
      <c r="O11" s="739">
        <v>39</v>
      </c>
      <c r="P11" s="741">
        <v>0</v>
      </c>
      <c r="Q11" s="739">
        <v>39</v>
      </c>
      <c r="R11" s="741">
        <v>0</v>
      </c>
      <c r="S11" s="741">
        <v>0</v>
      </c>
      <c r="T11" s="741">
        <v>0</v>
      </c>
      <c r="U11" s="741">
        <v>0</v>
      </c>
      <c r="V11" s="741">
        <v>0</v>
      </c>
      <c r="W11" s="741">
        <v>0</v>
      </c>
      <c r="X11" s="741">
        <v>0</v>
      </c>
      <c r="Y11" s="741">
        <v>0</v>
      </c>
      <c r="Z11" s="742" t="s">
        <v>38</v>
      </c>
      <c r="AA11" s="742" t="s">
        <v>38</v>
      </c>
      <c r="AB11" s="742" t="s">
        <v>38</v>
      </c>
      <c r="AC11" s="742" t="s">
        <v>38</v>
      </c>
      <c r="AD11" s="743">
        <v>2012</v>
      </c>
      <c r="AE11" s="744"/>
      <c r="AF11" s="744"/>
      <c r="AG11" s="744"/>
      <c r="AH11" s="744"/>
      <c r="AI11" s="744"/>
      <c r="AJ11" s="744"/>
      <c r="AK11" s="744"/>
      <c r="AL11" s="745"/>
    </row>
    <row r="12" spans="1:38" s="604" customFormat="1" ht="50.1" customHeight="1">
      <c r="A12" s="740">
        <v>2013</v>
      </c>
      <c r="B12" s="738">
        <v>0</v>
      </c>
      <c r="C12" s="630">
        <v>0</v>
      </c>
      <c r="D12" s="630">
        <v>0</v>
      </c>
      <c r="E12" s="738">
        <v>0</v>
      </c>
      <c r="F12" s="738">
        <v>0</v>
      </c>
      <c r="G12" s="630">
        <v>0</v>
      </c>
      <c r="H12" s="630">
        <v>0</v>
      </c>
      <c r="I12" s="738">
        <v>0</v>
      </c>
      <c r="J12" s="739" t="s">
        <v>633</v>
      </c>
      <c r="K12" s="738">
        <v>23</v>
      </c>
      <c r="L12" s="739">
        <v>0</v>
      </c>
      <c r="M12" s="739">
        <v>23</v>
      </c>
      <c r="N12" s="739" t="s">
        <v>634</v>
      </c>
      <c r="O12" s="739">
        <v>45</v>
      </c>
      <c r="P12" s="741">
        <v>0</v>
      </c>
      <c r="Q12" s="739">
        <v>45</v>
      </c>
      <c r="R12" s="741">
        <v>0</v>
      </c>
      <c r="S12" s="741">
        <v>0</v>
      </c>
      <c r="T12" s="741">
        <v>0</v>
      </c>
      <c r="U12" s="741">
        <v>0</v>
      </c>
      <c r="V12" s="741">
        <v>0</v>
      </c>
      <c r="W12" s="741">
        <v>0</v>
      </c>
      <c r="X12" s="741">
        <v>0</v>
      </c>
      <c r="Y12" s="741">
        <v>0</v>
      </c>
      <c r="Z12" s="742" t="s">
        <v>38</v>
      </c>
      <c r="AA12" s="742" t="s">
        <v>38</v>
      </c>
      <c r="AB12" s="742" t="s">
        <v>38</v>
      </c>
      <c r="AC12" s="742" t="s">
        <v>38</v>
      </c>
      <c r="AD12" s="743">
        <v>2013</v>
      </c>
      <c r="AE12" s="744"/>
      <c r="AF12" s="744"/>
      <c r="AG12" s="744"/>
      <c r="AH12" s="744"/>
      <c r="AI12" s="744"/>
      <c r="AJ12" s="744"/>
      <c r="AK12" s="744"/>
      <c r="AL12" s="746"/>
    </row>
    <row r="13" spans="1:38" s="604" customFormat="1" ht="50.1" customHeight="1">
      <c r="A13" s="740">
        <v>2014</v>
      </c>
      <c r="B13" s="738">
        <v>0</v>
      </c>
      <c r="C13" s="630">
        <v>0</v>
      </c>
      <c r="D13" s="630">
        <v>0</v>
      </c>
      <c r="E13" s="738">
        <v>0</v>
      </c>
      <c r="F13" s="738">
        <v>0</v>
      </c>
      <c r="G13" s="630">
        <v>0</v>
      </c>
      <c r="H13" s="630">
        <v>0</v>
      </c>
      <c r="I13" s="738">
        <v>0</v>
      </c>
      <c r="J13" s="739" t="s">
        <v>633</v>
      </c>
      <c r="K13" s="738">
        <v>23</v>
      </c>
      <c r="L13" s="739">
        <v>0</v>
      </c>
      <c r="M13" s="747">
        <v>23</v>
      </c>
      <c r="N13" s="739" t="s">
        <v>634</v>
      </c>
      <c r="O13" s="739">
        <v>50</v>
      </c>
      <c r="P13" s="741">
        <v>0</v>
      </c>
      <c r="Q13" s="739">
        <v>50</v>
      </c>
      <c r="R13" s="748">
        <v>0</v>
      </c>
      <c r="S13" s="748">
        <v>0</v>
      </c>
      <c r="T13" s="748">
        <v>0</v>
      </c>
      <c r="U13" s="748">
        <v>0</v>
      </c>
      <c r="V13" s="748">
        <v>0</v>
      </c>
      <c r="W13" s="748">
        <v>0</v>
      </c>
      <c r="X13" s="748">
        <v>0</v>
      </c>
      <c r="Y13" s="748">
        <v>0</v>
      </c>
      <c r="Z13" s="742" t="s">
        <v>38</v>
      </c>
      <c r="AA13" s="742" t="s">
        <v>38</v>
      </c>
      <c r="AB13" s="742" t="s">
        <v>38</v>
      </c>
      <c r="AC13" s="742" t="s">
        <v>38</v>
      </c>
      <c r="AD13" s="743">
        <v>2014</v>
      </c>
      <c r="AE13" s="744"/>
      <c r="AF13" s="744"/>
      <c r="AG13" s="744"/>
      <c r="AH13" s="744"/>
      <c r="AI13" s="744"/>
      <c r="AJ13" s="744"/>
      <c r="AK13" s="744"/>
      <c r="AL13" s="746"/>
    </row>
    <row r="14" spans="1:38" s="604" customFormat="1" ht="50.1" customHeight="1">
      <c r="A14" s="740">
        <v>2015</v>
      </c>
      <c r="B14" s="738">
        <v>0</v>
      </c>
      <c r="C14" s="630">
        <v>0</v>
      </c>
      <c r="D14" s="630">
        <v>0</v>
      </c>
      <c r="E14" s="738">
        <v>0</v>
      </c>
      <c r="F14" s="738">
        <v>0</v>
      </c>
      <c r="G14" s="630">
        <v>0</v>
      </c>
      <c r="H14" s="630">
        <v>0</v>
      </c>
      <c r="I14" s="738">
        <v>0</v>
      </c>
      <c r="J14" s="739" t="s">
        <v>633</v>
      </c>
      <c r="K14" s="738">
        <v>23</v>
      </c>
      <c r="L14" s="739">
        <v>0</v>
      </c>
      <c r="M14" s="747">
        <v>23</v>
      </c>
      <c r="N14" s="739" t="s">
        <v>634</v>
      </c>
      <c r="O14" s="739">
        <v>53</v>
      </c>
      <c r="P14" s="741">
        <v>0</v>
      </c>
      <c r="Q14" s="739">
        <v>53</v>
      </c>
      <c r="R14" s="748">
        <v>0</v>
      </c>
      <c r="S14" s="748">
        <v>0</v>
      </c>
      <c r="T14" s="748">
        <v>0</v>
      </c>
      <c r="U14" s="748">
        <v>0</v>
      </c>
      <c r="V14" s="748">
        <v>0</v>
      </c>
      <c r="W14" s="748">
        <v>0</v>
      </c>
      <c r="X14" s="748">
        <v>0</v>
      </c>
      <c r="Y14" s="748">
        <v>0</v>
      </c>
      <c r="Z14" s="742" t="s">
        <v>38</v>
      </c>
      <c r="AA14" s="742" t="s">
        <v>38</v>
      </c>
      <c r="AB14" s="742" t="s">
        <v>38</v>
      </c>
      <c r="AC14" s="742" t="s">
        <v>38</v>
      </c>
      <c r="AD14" s="743">
        <v>2015</v>
      </c>
      <c r="AE14" s="744"/>
      <c r="AF14" s="744"/>
      <c r="AG14" s="744"/>
      <c r="AH14" s="744"/>
      <c r="AI14" s="744"/>
      <c r="AJ14" s="744"/>
      <c r="AK14" s="744"/>
      <c r="AL14" s="746"/>
    </row>
    <row r="15" spans="1:38" s="604" customFormat="1" ht="50.1" customHeight="1">
      <c r="A15" s="740">
        <v>2016</v>
      </c>
      <c r="B15" s="738" t="s">
        <v>854</v>
      </c>
      <c r="C15" s="630">
        <v>21</v>
      </c>
      <c r="D15" s="630">
        <v>0</v>
      </c>
      <c r="E15" s="738">
        <v>21</v>
      </c>
      <c r="F15" s="738">
        <v>0</v>
      </c>
      <c r="G15" s="630">
        <v>0</v>
      </c>
      <c r="H15" s="630">
        <v>0</v>
      </c>
      <c r="I15" s="738">
        <v>0</v>
      </c>
      <c r="J15" s="739" t="s">
        <v>633</v>
      </c>
      <c r="K15" s="738">
        <v>25</v>
      </c>
      <c r="L15" s="739">
        <v>0</v>
      </c>
      <c r="M15" s="747">
        <v>25</v>
      </c>
      <c r="N15" s="739" t="s">
        <v>634</v>
      </c>
      <c r="O15" s="739">
        <v>56</v>
      </c>
      <c r="P15" s="741">
        <v>0</v>
      </c>
      <c r="Q15" s="739">
        <v>56</v>
      </c>
      <c r="R15" s="748">
        <v>0</v>
      </c>
      <c r="S15" s="748">
        <v>0</v>
      </c>
      <c r="T15" s="748">
        <v>0</v>
      </c>
      <c r="U15" s="748">
        <v>0</v>
      </c>
      <c r="V15" s="748">
        <v>0</v>
      </c>
      <c r="W15" s="748">
        <v>0</v>
      </c>
      <c r="X15" s="748">
        <v>0</v>
      </c>
      <c r="Y15" s="748">
        <v>0</v>
      </c>
      <c r="Z15" s="742" t="s">
        <v>38</v>
      </c>
      <c r="AA15" s="742" t="s">
        <v>38</v>
      </c>
      <c r="AB15" s="742" t="s">
        <v>38</v>
      </c>
      <c r="AC15" s="742" t="s">
        <v>38</v>
      </c>
      <c r="AD15" s="743">
        <v>2016</v>
      </c>
      <c r="AE15" s="744"/>
      <c r="AF15" s="744"/>
      <c r="AG15" s="744"/>
      <c r="AH15" s="744"/>
      <c r="AI15" s="744"/>
      <c r="AJ15" s="744"/>
      <c r="AK15" s="744"/>
      <c r="AL15" s="746"/>
    </row>
    <row r="16" spans="1:38" s="636" customFormat="1" ht="50.1" customHeight="1" thickBot="1">
      <c r="A16" s="749">
        <v>2017</v>
      </c>
      <c r="B16" s="750" t="s">
        <v>849</v>
      </c>
      <c r="C16" s="751">
        <f>SUM(D16:E16)</f>
        <v>21</v>
      </c>
      <c r="D16" s="751">
        <v>0</v>
      </c>
      <c r="E16" s="750">
        <v>21</v>
      </c>
      <c r="F16" s="750">
        <v>0</v>
      </c>
      <c r="G16" s="751">
        <f>SUM(H16:I16)</f>
        <v>0</v>
      </c>
      <c r="H16" s="751">
        <v>0</v>
      </c>
      <c r="I16" s="750">
        <v>0</v>
      </c>
      <c r="J16" s="752" t="s">
        <v>633</v>
      </c>
      <c r="K16" s="752">
        <f>SUM(L16:M16)</f>
        <v>25</v>
      </c>
      <c r="L16" s="752">
        <v>0</v>
      </c>
      <c r="M16" s="752">
        <v>25</v>
      </c>
      <c r="N16" s="752" t="s">
        <v>634</v>
      </c>
      <c r="O16" s="752">
        <f>SUM(P16:Q16)</f>
        <v>56</v>
      </c>
      <c r="P16" s="753">
        <v>0</v>
      </c>
      <c r="Q16" s="752">
        <v>56</v>
      </c>
      <c r="R16" s="753">
        <v>0</v>
      </c>
      <c r="S16" s="753">
        <f>SUM(T16:U16)</f>
        <v>0</v>
      </c>
      <c r="T16" s="753">
        <v>0</v>
      </c>
      <c r="U16" s="753">
        <v>0</v>
      </c>
      <c r="V16" s="753">
        <v>0</v>
      </c>
      <c r="W16" s="753">
        <f>SUM(X16:Y16)</f>
        <v>0</v>
      </c>
      <c r="X16" s="753">
        <v>0</v>
      </c>
      <c r="Y16" s="753">
        <v>0</v>
      </c>
      <c r="Z16" s="754" t="s">
        <v>635</v>
      </c>
      <c r="AA16" s="754" t="s">
        <v>635</v>
      </c>
      <c r="AB16" s="754" t="s">
        <v>635</v>
      </c>
      <c r="AC16" s="754" t="s">
        <v>635</v>
      </c>
      <c r="AD16" s="755">
        <v>2017</v>
      </c>
      <c r="AE16" s="756"/>
      <c r="AF16" s="756"/>
      <c r="AG16" s="756"/>
      <c r="AH16" s="756"/>
      <c r="AI16" s="756"/>
      <c r="AJ16" s="756"/>
      <c r="AK16" s="756"/>
      <c r="AL16" s="757"/>
    </row>
    <row r="17" spans="1:30" s="604" customFormat="1" ht="30" customHeight="1">
      <c r="A17" s="758" t="s">
        <v>636</v>
      </c>
      <c r="B17" s="642"/>
      <c r="C17" s="642"/>
      <c r="D17" s="759"/>
      <c r="E17" s="760"/>
      <c r="F17" s="707"/>
      <c r="G17" s="761"/>
      <c r="J17" s="759"/>
      <c r="K17" s="759"/>
      <c r="L17" s="759"/>
      <c r="M17" s="759"/>
      <c r="N17" s="603" t="s">
        <v>637</v>
      </c>
      <c r="O17" s="605"/>
      <c r="P17" s="759"/>
      <c r="Q17" s="759"/>
      <c r="R17" s="761"/>
      <c r="S17" s="605"/>
      <c r="T17" s="605"/>
      <c r="U17" s="605"/>
      <c r="W17" s="761"/>
      <c r="X17" s="761"/>
      <c r="Y17" s="761"/>
      <c r="AA17" s="761"/>
      <c r="AB17" s="761"/>
      <c r="AC17" s="761"/>
      <c r="AD17" s="642"/>
    </row>
  </sheetData>
  <mergeCells count="9">
    <mergeCell ref="K8:M8"/>
    <mergeCell ref="O8:Q8"/>
    <mergeCell ref="J9:J10"/>
    <mergeCell ref="A3:I3"/>
    <mergeCell ref="N3:AD3"/>
    <mergeCell ref="J6:M6"/>
    <mergeCell ref="N6:Q6"/>
    <mergeCell ref="J7:M7"/>
    <mergeCell ref="N7:Q7"/>
  </mergeCells>
  <phoneticPr fontId="4" type="noConversion"/>
  <printOptions horizontalCentered="1"/>
  <pageMargins left="0.35433070866141736" right="0.15748031496062992" top="0.98425196850393704" bottom="0.98425196850393704" header="0.51181102362204722" footer="0.51181102362204722"/>
  <pageSetup paperSize="9" scale="6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703"/>
  <sheetViews>
    <sheetView showGridLines="0" view="pageBreakPreview" zoomScaleNormal="100" zoomScaleSheetLayoutView="100" workbookViewId="0">
      <pane ySplit="9" topLeftCell="A10" activePane="bottomLeft" state="frozen"/>
      <selection pane="bottomLeft" activeCell="C34" sqref="C34"/>
    </sheetView>
  </sheetViews>
  <sheetFormatPr defaultRowHeight="15"/>
  <cols>
    <col min="1" max="1" width="21" style="112" bestFit="1" customWidth="1"/>
    <col min="2" max="22" width="7.625" style="112" customWidth="1"/>
    <col min="23" max="23" width="9.625" style="102" customWidth="1"/>
    <col min="24" max="24" width="9.625" style="112" customWidth="1"/>
    <col min="25" max="25" width="11.875" style="112" customWidth="1"/>
    <col min="26" max="16384" width="9" style="102"/>
  </cols>
  <sheetData>
    <row r="1" spans="1:54" s="64" customFormat="1" ht="17.25" customHeight="1">
      <c r="A1" s="63"/>
      <c r="G1" s="65"/>
      <c r="L1" s="65"/>
      <c r="M1" s="65"/>
      <c r="N1" s="65"/>
      <c r="O1" s="65"/>
      <c r="Y1" s="66"/>
    </row>
    <row r="2" spans="1:54" s="67" customFormat="1" ht="21" customHeight="1">
      <c r="A2" s="1007" t="s">
        <v>856</v>
      </c>
      <c r="B2" s="1007"/>
      <c r="C2" s="1007"/>
      <c r="D2" s="1007"/>
      <c r="E2" s="1007"/>
      <c r="F2" s="1007"/>
      <c r="G2" s="1007"/>
      <c r="H2" s="1007"/>
      <c r="I2" s="1007"/>
      <c r="J2" s="1007"/>
      <c r="K2" s="1007"/>
      <c r="L2" s="1007"/>
      <c r="M2" s="1007" t="s">
        <v>857</v>
      </c>
      <c r="N2" s="1007"/>
      <c r="O2" s="1007"/>
      <c r="P2" s="1007"/>
      <c r="Q2" s="1007"/>
      <c r="R2" s="1007"/>
      <c r="S2" s="1007"/>
      <c r="T2" s="1007"/>
      <c r="U2" s="1007"/>
      <c r="V2" s="1007"/>
      <c r="W2" s="1007"/>
      <c r="X2" s="1007"/>
      <c r="Y2" s="1007"/>
    </row>
    <row r="3" spans="1:54" s="64" customFormat="1" ht="12.75" customHeight="1"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</row>
    <row r="4" spans="1:54" s="75" customFormat="1" ht="14.25" customHeight="1" thickBot="1">
      <c r="A4" s="69" t="s">
        <v>858</v>
      </c>
      <c r="B4" s="70"/>
      <c r="C4" s="70"/>
      <c r="D4" s="70"/>
      <c r="E4" s="70"/>
      <c r="F4" s="70"/>
      <c r="G4" s="70"/>
      <c r="H4" s="71"/>
      <c r="I4" s="70"/>
      <c r="J4" s="70"/>
      <c r="K4" s="71"/>
      <c r="L4" s="941" t="s">
        <v>859</v>
      </c>
      <c r="M4" s="73" t="s">
        <v>860</v>
      </c>
      <c r="N4" s="941"/>
      <c r="O4" s="941"/>
      <c r="P4" s="73"/>
      <c r="Q4" s="74"/>
      <c r="R4" s="70"/>
      <c r="S4" s="70"/>
      <c r="T4" s="70"/>
      <c r="U4" s="70"/>
      <c r="V4" s="70"/>
      <c r="W4" s="70"/>
      <c r="X4" s="70"/>
      <c r="Y4" s="941" t="s">
        <v>861</v>
      </c>
    </row>
    <row r="5" spans="1:54" s="75" customFormat="1" ht="18" customHeight="1">
      <c r="A5" s="1008" t="s">
        <v>862</v>
      </c>
      <c r="B5" s="935" t="s">
        <v>52</v>
      </c>
      <c r="C5" s="950" t="s">
        <v>863</v>
      </c>
      <c r="D5" s="1011" t="s">
        <v>864</v>
      </c>
      <c r="E5" s="1012"/>
      <c r="F5" s="1013"/>
      <c r="G5" s="1011" t="s">
        <v>865</v>
      </c>
      <c r="H5" s="1012"/>
      <c r="I5" s="1013"/>
      <c r="J5" s="1011" t="s">
        <v>866</v>
      </c>
      <c r="K5" s="1012"/>
      <c r="L5" s="1013"/>
      <c r="M5" s="1011" t="s">
        <v>867</v>
      </c>
      <c r="N5" s="1012"/>
      <c r="O5" s="1013"/>
      <c r="P5" s="1012" t="s">
        <v>868</v>
      </c>
      <c r="Q5" s="1012"/>
      <c r="R5" s="1013"/>
      <c r="S5" s="1011" t="s">
        <v>869</v>
      </c>
      <c r="T5" s="1012"/>
      <c r="U5" s="1013"/>
      <c r="V5" s="1011" t="s">
        <v>870</v>
      </c>
      <c r="W5" s="1012"/>
      <c r="X5" s="1013"/>
      <c r="Y5" s="997" t="s">
        <v>871</v>
      </c>
    </row>
    <row r="6" spans="1:54" s="75" customFormat="1" ht="18" customHeight="1">
      <c r="A6" s="1009"/>
      <c r="B6" s="76"/>
      <c r="C6" s="77"/>
      <c r="D6" s="1000" t="s">
        <v>872</v>
      </c>
      <c r="E6" s="1001"/>
      <c r="F6" s="1002"/>
      <c r="G6" s="1000" t="s">
        <v>873</v>
      </c>
      <c r="H6" s="1001"/>
      <c r="I6" s="1002"/>
      <c r="J6" s="1000" t="s">
        <v>874</v>
      </c>
      <c r="K6" s="1001"/>
      <c r="L6" s="1002"/>
      <c r="M6" s="1000" t="s">
        <v>875</v>
      </c>
      <c r="N6" s="1003"/>
      <c r="O6" s="1004"/>
      <c r="P6" s="1003" t="s">
        <v>876</v>
      </c>
      <c r="Q6" s="1001"/>
      <c r="R6" s="1002"/>
      <c r="S6" s="1000" t="s">
        <v>877</v>
      </c>
      <c r="T6" s="1001"/>
      <c r="U6" s="1002"/>
      <c r="V6" s="1000" t="s">
        <v>878</v>
      </c>
      <c r="W6" s="1001"/>
      <c r="X6" s="1002"/>
      <c r="Y6" s="998"/>
    </row>
    <row r="7" spans="1:54" s="75" customFormat="1" ht="12.75" customHeight="1">
      <c r="A7" s="1009"/>
      <c r="C7" s="13" t="s">
        <v>879</v>
      </c>
      <c r="D7" s="1005"/>
      <c r="E7" s="78" t="s">
        <v>19</v>
      </c>
      <c r="F7" s="78" t="s">
        <v>20</v>
      </c>
      <c r="G7" s="1005"/>
      <c r="H7" s="78" t="s">
        <v>19</v>
      </c>
      <c r="I7" s="78" t="s">
        <v>20</v>
      </c>
      <c r="J7" s="1005"/>
      <c r="K7" s="951" t="s">
        <v>880</v>
      </c>
      <c r="L7" s="951" t="s">
        <v>881</v>
      </c>
      <c r="M7" s="125"/>
      <c r="N7" s="951" t="s">
        <v>880</v>
      </c>
      <c r="O7" s="951" t="s">
        <v>881</v>
      </c>
      <c r="P7" s="1005"/>
      <c r="Q7" s="78" t="s">
        <v>19</v>
      </c>
      <c r="R7" s="78" t="s">
        <v>20</v>
      </c>
      <c r="S7" s="1005"/>
      <c r="T7" s="78" t="s">
        <v>19</v>
      </c>
      <c r="U7" s="78" t="s">
        <v>20</v>
      </c>
      <c r="V7" s="1005"/>
      <c r="W7" s="79" t="s">
        <v>882</v>
      </c>
      <c r="X7" s="78" t="s">
        <v>883</v>
      </c>
      <c r="Y7" s="998"/>
    </row>
    <row r="8" spans="1:54" s="75" customFormat="1" ht="12.75" customHeight="1">
      <c r="A8" s="1009"/>
      <c r="B8" s="76"/>
      <c r="C8" s="932"/>
      <c r="D8" s="1005"/>
      <c r="E8" s="932"/>
      <c r="F8" s="932"/>
      <c r="G8" s="1005"/>
      <c r="H8" s="932"/>
      <c r="I8" s="932"/>
      <c r="J8" s="1005"/>
      <c r="K8" s="932"/>
      <c r="L8" s="932"/>
      <c r="M8" s="952"/>
      <c r="N8" s="932"/>
      <c r="O8" s="932"/>
      <c r="P8" s="1005"/>
      <c r="Q8" s="80"/>
      <c r="R8" s="80"/>
      <c r="S8" s="1005"/>
      <c r="T8" s="80"/>
      <c r="U8" s="80"/>
      <c r="V8" s="1005"/>
      <c r="W8" s="81"/>
      <c r="X8" s="81"/>
      <c r="Y8" s="998"/>
    </row>
    <row r="9" spans="1:54" s="75" customFormat="1" ht="25.5" customHeight="1">
      <c r="A9" s="1010"/>
      <c r="B9" s="82" t="s">
        <v>56</v>
      </c>
      <c r="C9" s="83" t="s">
        <v>884</v>
      </c>
      <c r="D9" s="1006"/>
      <c r="E9" s="84" t="s">
        <v>23</v>
      </c>
      <c r="F9" s="84" t="s">
        <v>24</v>
      </c>
      <c r="G9" s="1006"/>
      <c r="H9" s="84" t="s">
        <v>23</v>
      </c>
      <c r="I9" s="84" t="s">
        <v>24</v>
      </c>
      <c r="J9" s="1006"/>
      <c r="K9" s="933" t="s">
        <v>885</v>
      </c>
      <c r="L9" s="933" t="s">
        <v>886</v>
      </c>
      <c r="M9" s="953"/>
      <c r="N9" s="933" t="s">
        <v>885</v>
      </c>
      <c r="O9" s="933" t="s">
        <v>886</v>
      </c>
      <c r="P9" s="1006"/>
      <c r="Q9" s="84" t="s">
        <v>885</v>
      </c>
      <c r="R9" s="84" t="s">
        <v>886</v>
      </c>
      <c r="S9" s="1006"/>
      <c r="T9" s="933" t="s">
        <v>887</v>
      </c>
      <c r="U9" s="84" t="s">
        <v>24</v>
      </c>
      <c r="V9" s="1006"/>
      <c r="W9" s="85" t="s">
        <v>888</v>
      </c>
      <c r="X9" s="85" t="s">
        <v>889</v>
      </c>
      <c r="Y9" s="999"/>
    </row>
    <row r="10" spans="1:54" s="75" customFormat="1" ht="13.5" customHeight="1">
      <c r="A10" s="86">
        <v>2013</v>
      </c>
      <c r="B10" s="87">
        <v>28</v>
      </c>
      <c r="C10" s="893">
        <v>55</v>
      </c>
      <c r="D10" s="917">
        <v>982</v>
      </c>
      <c r="E10" s="893">
        <v>496</v>
      </c>
      <c r="F10" s="893">
        <v>486</v>
      </c>
      <c r="G10" s="893">
        <v>80</v>
      </c>
      <c r="H10" s="893">
        <v>2</v>
      </c>
      <c r="I10" s="893">
        <v>78</v>
      </c>
      <c r="J10" s="893">
        <v>18</v>
      </c>
      <c r="K10" s="893">
        <v>9</v>
      </c>
      <c r="L10" s="893">
        <v>9</v>
      </c>
      <c r="M10" s="893">
        <v>0</v>
      </c>
      <c r="N10" s="893">
        <v>0</v>
      </c>
      <c r="O10" s="893">
        <v>0</v>
      </c>
      <c r="P10" s="893">
        <v>482</v>
      </c>
      <c r="Q10" s="893">
        <v>244</v>
      </c>
      <c r="R10" s="893">
        <v>238</v>
      </c>
      <c r="S10" s="893">
        <v>732</v>
      </c>
      <c r="T10" s="893">
        <v>385</v>
      </c>
      <c r="U10" s="893">
        <v>347</v>
      </c>
      <c r="V10" s="893">
        <v>55</v>
      </c>
      <c r="W10" s="893">
        <v>55</v>
      </c>
      <c r="X10" s="89">
        <v>0</v>
      </c>
      <c r="Y10" s="90">
        <v>2013</v>
      </c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</row>
    <row r="11" spans="1:54" s="75" customFormat="1" ht="13.5" customHeight="1">
      <c r="A11" s="86">
        <v>2014</v>
      </c>
      <c r="B11" s="889">
        <v>27</v>
      </c>
      <c r="C11" s="917">
        <v>57</v>
      </c>
      <c r="D11" s="917">
        <v>1021</v>
      </c>
      <c r="E11" s="917">
        <v>494</v>
      </c>
      <c r="F11" s="917">
        <v>527</v>
      </c>
      <c r="G11" s="917">
        <v>89</v>
      </c>
      <c r="H11" s="917">
        <v>8</v>
      </c>
      <c r="I11" s="917">
        <v>81</v>
      </c>
      <c r="J11" s="917">
        <v>31</v>
      </c>
      <c r="K11" s="917">
        <v>12</v>
      </c>
      <c r="L11" s="917">
        <v>19</v>
      </c>
      <c r="M11" s="917">
        <v>0</v>
      </c>
      <c r="N11" s="917">
        <v>0</v>
      </c>
      <c r="O11" s="917">
        <v>0</v>
      </c>
      <c r="P11" s="917">
        <v>577</v>
      </c>
      <c r="Q11" s="917">
        <v>289</v>
      </c>
      <c r="R11" s="917">
        <v>288</v>
      </c>
      <c r="S11" s="917">
        <v>838</v>
      </c>
      <c r="T11" s="917">
        <v>431</v>
      </c>
      <c r="U11" s="917">
        <v>407</v>
      </c>
      <c r="V11" s="917">
        <v>136</v>
      </c>
      <c r="W11" s="917">
        <v>44</v>
      </c>
      <c r="X11" s="917">
        <v>92</v>
      </c>
      <c r="Y11" s="92">
        <v>2014</v>
      </c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</row>
    <row r="12" spans="1:54" s="75" customFormat="1" ht="13.5" customHeight="1">
      <c r="A12" s="86">
        <v>2015</v>
      </c>
      <c r="B12" s="889">
        <v>26</v>
      </c>
      <c r="C12" s="917">
        <v>62</v>
      </c>
      <c r="D12" s="917">
        <v>1124</v>
      </c>
      <c r="E12" s="917">
        <v>572</v>
      </c>
      <c r="F12" s="917">
        <v>552</v>
      </c>
      <c r="G12" s="917">
        <v>103</v>
      </c>
      <c r="H12" s="917">
        <v>6</v>
      </c>
      <c r="I12" s="917">
        <v>97</v>
      </c>
      <c r="J12" s="917">
        <v>37</v>
      </c>
      <c r="K12" s="917">
        <v>14</v>
      </c>
      <c r="L12" s="917">
        <v>23</v>
      </c>
      <c r="M12" s="917">
        <v>0</v>
      </c>
      <c r="N12" s="917">
        <v>0</v>
      </c>
      <c r="O12" s="917">
        <v>0</v>
      </c>
      <c r="P12" s="917">
        <v>541</v>
      </c>
      <c r="Q12" s="917">
        <v>254</v>
      </c>
      <c r="R12" s="917">
        <v>287</v>
      </c>
      <c r="S12" s="917">
        <v>929</v>
      </c>
      <c r="T12" s="917">
        <v>448</v>
      </c>
      <c r="U12" s="917">
        <v>481</v>
      </c>
      <c r="V12" s="917">
        <v>72</v>
      </c>
      <c r="W12" s="917">
        <v>66</v>
      </c>
      <c r="X12" s="917">
        <v>6</v>
      </c>
      <c r="Y12" s="92">
        <v>2015</v>
      </c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</row>
    <row r="13" spans="1:54" s="75" customFormat="1" ht="13.5" customHeight="1">
      <c r="A13" s="86">
        <v>2016</v>
      </c>
      <c r="B13" s="889">
        <v>27</v>
      </c>
      <c r="C13" s="917">
        <v>71</v>
      </c>
      <c r="D13" s="917">
        <v>1290</v>
      </c>
      <c r="E13" s="917">
        <v>669</v>
      </c>
      <c r="F13" s="917">
        <v>621</v>
      </c>
      <c r="G13" s="917">
        <v>108</v>
      </c>
      <c r="H13" s="917">
        <v>2</v>
      </c>
      <c r="I13" s="917">
        <v>106</v>
      </c>
      <c r="J13" s="917">
        <v>11</v>
      </c>
      <c r="K13" s="917">
        <v>6</v>
      </c>
      <c r="L13" s="917">
        <v>5</v>
      </c>
      <c r="M13" s="917">
        <v>0</v>
      </c>
      <c r="N13" s="917">
        <v>0</v>
      </c>
      <c r="O13" s="917">
        <v>0</v>
      </c>
      <c r="P13" s="917">
        <v>666</v>
      </c>
      <c r="Q13" s="917">
        <v>344</v>
      </c>
      <c r="R13" s="917">
        <v>322</v>
      </c>
      <c r="S13" s="917">
        <v>457</v>
      </c>
      <c r="T13" s="917">
        <v>234</v>
      </c>
      <c r="U13" s="917">
        <v>223</v>
      </c>
      <c r="V13" s="917">
        <v>84</v>
      </c>
      <c r="W13" s="917">
        <v>74</v>
      </c>
      <c r="X13" s="917">
        <v>10</v>
      </c>
      <c r="Y13" s="92">
        <v>2016</v>
      </c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</row>
    <row r="14" spans="1:54" s="75" customFormat="1" ht="13.5" customHeight="1">
      <c r="A14" s="86">
        <v>2017</v>
      </c>
      <c r="B14" s="889">
        <v>27</v>
      </c>
      <c r="C14" s="917">
        <v>85</v>
      </c>
      <c r="D14" s="917">
        <v>1488</v>
      </c>
      <c r="E14" s="917">
        <v>768</v>
      </c>
      <c r="F14" s="917">
        <v>720</v>
      </c>
      <c r="G14" s="917">
        <v>118</v>
      </c>
      <c r="H14" s="917">
        <v>2</v>
      </c>
      <c r="I14" s="917">
        <v>116</v>
      </c>
      <c r="J14" s="917">
        <v>14</v>
      </c>
      <c r="K14" s="917">
        <v>7</v>
      </c>
      <c r="L14" s="917">
        <v>7</v>
      </c>
      <c r="M14" s="917">
        <v>0</v>
      </c>
      <c r="N14" s="917">
        <v>0</v>
      </c>
      <c r="O14" s="917">
        <v>0</v>
      </c>
      <c r="P14" s="917">
        <v>738</v>
      </c>
      <c r="Q14" s="917">
        <v>387</v>
      </c>
      <c r="R14" s="917">
        <v>351</v>
      </c>
      <c r="S14" s="917">
        <v>526</v>
      </c>
      <c r="T14" s="917">
        <v>269</v>
      </c>
      <c r="U14" s="917">
        <v>257</v>
      </c>
      <c r="V14" s="917">
        <v>80</v>
      </c>
      <c r="W14" s="917">
        <v>74</v>
      </c>
      <c r="X14" s="917">
        <v>10</v>
      </c>
      <c r="Y14" s="92">
        <v>2017</v>
      </c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</row>
    <row r="15" spans="1:54" s="98" customFormat="1" ht="13.5" customHeight="1">
      <c r="A15" s="93">
        <v>2018</v>
      </c>
      <c r="B15" s="94">
        <f t="shared" ref="B15:X15" si="0">SUM(B16:B42)</f>
        <v>27</v>
      </c>
      <c r="C15" s="95">
        <f t="shared" si="0"/>
        <v>94</v>
      </c>
      <c r="D15" s="95">
        <f t="shared" si="0"/>
        <v>1458</v>
      </c>
      <c r="E15" s="95">
        <f t="shared" si="0"/>
        <v>764</v>
      </c>
      <c r="F15" s="95">
        <f t="shared" si="0"/>
        <v>694</v>
      </c>
      <c r="G15" s="95">
        <f t="shared" si="0"/>
        <v>160</v>
      </c>
      <c r="H15" s="95">
        <f t="shared" si="0"/>
        <v>5</v>
      </c>
      <c r="I15" s="95">
        <f t="shared" si="0"/>
        <v>155</v>
      </c>
      <c r="J15" s="95">
        <f t="shared" si="0"/>
        <v>22</v>
      </c>
      <c r="K15" s="95">
        <f t="shared" si="0"/>
        <v>13</v>
      </c>
      <c r="L15" s="95">
        <f t="shared" si="0"/>
        <v>9</v>
      </c>
      <c r="M15" s="95">
        <f t="shared" si="0"/>
        <v>678</v>
      </c>
      <c r="N15" s="95">
        <f t="shared" si="0"/>
        <v>360</v>
      </c>
      <c r="O15" s="95">
        <f t="shared" si="0"/>
        <v>318</v>
      </c>
      <c r="P15" s="95">
        <f t="shared" si="0"/>
        <v>649</v>
      </c>
      <c r="Q15" s="95">
        <f t="shared" si="0"/>
        <v>413</v>
      </c>
      <c r="R15" s="95">
        <f t="shared" si="0"/>
        <v>378</v>
      </c>
      <c r="S15" s="95">
        <f t="shared" si="0"/>
        <v>502</v>
      </c>
      <c r="T15" s="95">
        <f t="shared" si="0"/>
        <v>306</v>
      </c>
      <c r="U15" s="95">
        <f t="shared" si="0"/>
        <v>292</v>
      </c>
      <c r="V15" s="95">
        <f t="shared" si="0"/>
        <v>99</v>
      </c>
      <c r="W15" s="95">
        <f t="shared" si="0"/>
        <v>93</v>
      </c>
      <c r="X15" s="95">
        <f t="shared" si="0"/>
        <v>6</v>
      </c>
      <c r="Y15" s="96">
        <v>2018</v>
      </c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</row>
    <row r="16" spans="1:54" s="75" customFormat="1" ht="13.5" customHeight="1">
      <c r="A16" s="99" t="s">
        <v>58</v>
      </c>
      <c r="B16" s="889">
        <v>1</v>
      </c>
      <c r="C16" s="917">
        <v>7</v>
      </c>
      <c r="D16" s="917">
        <f>SUM(E16:F16)</f>
        <v>128</v>
      </c>
      <c r="E16" s="917">
        <v>58</v>
      </c>
      <c r="F16" s="917">
        <v>70</v>
      </c>
      <c r="G16" s="917">
        <f>SUM(H16:I16)</f>
        <v>16</v>
      </c>
      <c r="H16" s="917">
        <v>0</v>
      </c>
      <c r="I16" s="917">
        <v>16</v>
      </c>
      <c r="J16" s="917">
        <f>SUM(K16:L16)</f>
        <v>3</v>
      </c>
      <c r="K16" s="917">
        <v>2</v>
      </c>
      <c r="L16" s="917">
        <v>1</v>
      </c>
      <c r="M16" s="917">
        <f>SUM(N16:O16)</f>
        <v>54</v>
      </c>
      <c r="N16" s="917">
        <v>26</v>
      </c>
      <c r="O16" s="917">
        <v>28</v>
      </c>
      <c r="P16" s="917">
        <f>SUM(Q16:R16)</f>
        <v>74</v>
      </c>
      <c r="Q16" s="917">
        <v>32</v>
      </c>
      <c r="R16" s="917">
        <v>42</v>
      </c>
      <c r="S16" s="917">
        <f>SUM(T16:U16)</f>
        <v>48</v>
      </c>
      <c r="T16" s="917">
        <v>23</v>
      </c>
      <c r="U16" s="917">
        <v>25</v>
      </c>
      <c r="V16" s="917">
        <f>SUM(W16:X16)</f>
        <v>8</v>
      </c>
      <c r="W16" s="917">
        <v>7</v>
      </c>
      <c r="X16" s="917">
        <v>1</v>
      </c>
      <c r="Y16" s="889" t="s">
        <v>59</v>
      </c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</row>
    <row r="17" spans="1:54" s="75" customFormat="1" ht="13.5" customHeight="1">
      <c r="A17" s="99" t="s">
        <v>60</v>
      </c>
      <c r="B17" s="889">
        <v>1</v>
      </c>
      <c r="C17" s="917">
        <v>1</v>
      </c>
      <c r="D17" s="917">
        <f t="shared" ref="D17:D42" si="1">SUM(E17:F17)</f>
        <v>10</v>
      </c>
      <c r="E17" s="917">
        <v>5</v>
      </c>
      <c r="F17" s="917">
        <v>5</v>
      </c>
      <c r="G17" s="917">
        <f t="shared" ref="G17:G42" si="2">SUM(H17:I17)</f>
        <v>2</v>
      </c>
      <c r="H17" s="917">
        <v>0</v>
      </c>
      <c r="I17" s="917">
        <v>2</v>
      </c>
      <c r="J17" s="917">
        <f t="shared" ref="J17:J40" si="3">SUM(K17:L17)</f>
        <v>0</v>
      </c>
      <c r="K17" s="917">
        <v>0</v>
      </c>
      <c r="L17" s="917">
        <v>0</v>
      </c>
      <c r="M17" s="917">
        <f t="shared" ref="M17:M42" si="4">SUM(N17:O17)</f>
        <v>2</v>
      </c>
      <c r="N17" s="917">
        <v>2</v>
      </c>
      <c r="O17" s="917">
        <v>0</v>
      </c>
      <c r="P17" s="917">
        <f t="shared" ref="P17:P42" si="5">SUM(Q17:R17)</f>
        <v>8</v>
      </c>
      <c r="Q17" s="917">
        <v>4</v>
      </c>
      <c r="R17" s="917">
        <v>4</v>
      </c>
      <c r="S17" s="917">
        <f t="shared" ref="S17:S42" si="6">SUM(T17:U17)</f>
        <v>13</v>
      </c>
      <c r="T17" s="917">
        <v>7</v>
      </c>
      <c r="U17" s="917">
        <v>6</v>
      </c>
      <c r="V17" s="917">
        <f t="shared" ref="V17:V42" si="7">SUM(W17:X17)</f>
        <v>1</v>
      </c>
      <c r="W17" s="917">
        <v>1</v>
      </c>
      <c r="X17" s="917">
        <v>0</v>
      </c>
      <c r="Y17" s="889" t="s">
        <v>61</v>
      </c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</row>
    <row r="18" spans="1:54" s="75" customFormat="1" ht="13.5" customHeight="1">
      <c r="A18" s="99" t="s">
        <v>890</v>
      </c>
      <c r="B18" s="889">
        <v>1</v>
      </c>
      <c r="C18" s="917">
        <v>1</v>
      </c>
      <c r="D18" s="917">
        <f t="shared" si="1"/>
        <v>24</v>
      </c>
      <c r="E18" s="917">
        <v>15</v>
      </c>
      <c r="F18" s="917">
        <v>9</v>
      </c>
      <c r="G18" s="917">
        <f t="shared" si="2"/>
        <v>2</v>
      </c>
      <c r="H18" s="917">
        <v>0</v>
      </c>
      <c r="I18" s="917">
        <v>2</v>
      </c>
      <c r="J18" s="917">
        <f t="shared" si="3"/>
        <v>0</v>
      </c>
      <c r="K18" s="917">
        <v>0</v>
      </c>
      <c r="L18" s="917">
        <v>0</v>
      </c>
      <c r="M18" s="917">
        <f t="shared" si="4"/>
        <v>14</v>
      </c>
      <c r="N18" s="917">
        <v>8</v>
      </c>
      <c r="O18" s="917">
        <v>6</v>
      </c>
      <c r="P18" s="917">
        <f t="shared" si="5"/>
        <v>10</v>
      </c>
      <c r="Q18" s="917">
        <v>7</v>
      </c>
      <c r="R18" s="917">
        <v>3</v>
      </c>
      <c r="S18" s="917">
        <f t="shared" si="6"/>
        <v>7</v>
      </c>
      <c r="T18" s="917">
        <v>4</v>
      </c>
      <c r="U18" s="917">
        <v>3</v>
      </c>
      <c r="V18" s="917">
        <f t="shared" si="7"/>
        <v>1</v>
      </c>
      <c r="W18" s="917">
        <v>1</v>
      </c>
      <c r="X18" s="917">
        <v>0</v>
      </c>
      <c r="Y18" s="889" t="s">
        <v>62</v>
      </c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</row>
    <row r="19" spans="1:54" s="75" customFormat="1" ht="13.5" customHeight="1">
      <c r="A19" s="99" t="s">
        <v>63</v>
      </c>
      <c r="B19" s="889">
        <v>1</v>
      </c>
      <c r="C19" s="917">
        <v>1</v>
      </c>
      <c r="D19" s="917">
        <f t="shared" si="1"/>
        <v>19</v>
      </c>
      <c r="E19" s="917">
        <v>10</v>
      </c>
      <c r="F19" s="917">
        <v>9</v>
      </c>
      <c r="G19" s="917">
        <f t="shared" si="2"/>
        <v>2</v>
      </c>
      <c r="H19" s="917">
        <v>0</v>
      </c>
      <c r="I19" s="917">
        <v>2</v>
      </c>
      <c r="J19" s="917">
        <f t="shared" si="3"/>
        <v>0</v>
      </c>
      <c r="K19" s="917">
        <v>0</v>
      </c>
      <c r="L19" s="917">
        <v>0</v>
      </c>
      <c r="M19" s="917">
        <f t="shared" si="4"/>
        <v>9</v>
      </c>
      <c r="N19" s="917">
        <v>4</v>
      </c>
      <c r="O19" s="917">
        <v>5</v>
      </c>
      <c r="P19" s="917">
        <f t="shared" si="5"/>
        <v>10</v>
      </c>
      <c r="Q19" s="917">
        <v>6</v>
      </c>
      <c r="R19" s="917">
        <v>4</v>
      </c>
      <c r="S19" s="917">
        <f t="shared" si="6"/>
        <v>13</v>
      </c>
      <c r="T19" s="917">
        <v>6</v>
      </c>
      <c r="U19" s="917">
        <v>7</v>
      </c>
      <c r="V19" s="917">
        <f t="shared" si="7"/>
        <v>1</v>
      </c>
      <c r="W19" s="917">
        <v>1</v>
      </c>
      <c r="X19" s="917">
        <v>0</v>
      </c>
      <c r="Y19" s="889" t="s">
        <v>64</v>
      </c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</row>
    <row r="20" spans="1:54" s="75" customFormat="1" ht="13.5" customHeight="1">
      <c r="A20" s="99" t="s">
        <v>65</v>
      </c>
      <c r="B20" s="889">
        <v>1</v>
      </c>
      <c r="C20" s="917">
        <v>1</v>
      </c>
      <c r="D20" s="917">
        <f t="shared" si="1"/>
        <v>20</v>
      </c>
      <c r="E20" s="917">
        <v>11</v>
      </c>
      <c r="F20" s="917">
        <v>9</v>
      </c>
      <c r="G20" s="917">
        <f t="shared" si="2"/>
        <v>2</v>
      </c>
      <c r="H20" s="917">
        <v>0</v>
      </c>
      <c r="I20" s="917">
        <v>2</v>
      </c>
      <c r="J20" s="917">
        <f t="shared" si="3"/>
        <v>0</v>
      </c>
      <c r="K20" s="917" t="s">
        <v>891</v>
      </c>
      <c r="L20" s="917">
        <v>0</v>
      </c>
      <c r="M20" s="917">
        <f t="shared" si="4"/>
        <v>14</v>
      </c>
      <c r="N20" s="917">
        <v>8</v>
      </c>
      <c r="O20" s="917">
        <v>6</v>
      </c>
      <c r="P20" s="917">
        <f t="shared" si="5"/>
        <v>6</v>
      </c>
      <c r="Q20" s="917">
        <v>3</v>
      </c>
      <c r="R20" s="917">
        <v>3</v>
      </c>
      <c r="S20" s="917">
        <f t="shared" si="6"/>
        <v>5</v>
      </c>
      <c r="T20" s="917">
        <v>5</v>
      </c>
      <c r="U20" s="917">
        <v>0</v>
      </c>
      <c r="V20" s="917">
        <f t="shared" si="7"/>
        <v>1</v>
      </c>
      <c r="W20" s="917">
        <v>1</v>
      </c>
      <c r="X20" s="917">
        <v>0</v>
      </c>
      <c r="Y20" s="889" t="s">
        <v>66</v>
      </c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</row>
    <row r="21" spans="1:54" s="75" customFormat="1" ht="13.5" customHeight="1">
      <c r="A21" s="99" t="s">
        <v>892</v>
      </c>
      <c r="B21" s="889">
        <v>1</v>
      </c>
      <c r="C21" s="917">
        <v>3</v>
      </c>
      <c r="D21" s="917">
        <f t="shared" si="1"/>
        <v>61</v>
      </c>
      <c r="E21" s="917">
        <v>28</v>
      </c>
      <c r="F21" s="917">
        <v>33</v>
      </c>
      <c r="G21" s="917">
        <f t="shared" si="2"/>
        <v>8</v>
      </c>
      <c r="H21" s="917">
        <v>0</v>
      </c>
      <c r="I21" s="917">
        <v>8</v>
      </c>
      <c r="J21" s="917">
        <f t="shared" si="3"/>
        <v>0</v>
      </c>
      <c r="K21" s="917">
        <v>0</v>
      </c>
      <c r="L21" s="917">
        <v>0</v>
      </c>
      <c r="M21" s="917">
        <f t="shared" si="4"/>
        <v>61</v>
      </c>
      <c r="N21" s="917">
        <v>28</v>
      </c>
      <c r="O21" s="917">
        <v>33</v>
      </c>
      <c r="P21" s="917">
        <f t="shared" si="5"/>
        <v>31</v>
      </c>
      <c r="Q21" s="917">
        <v>17</v>
      </c>
      <c r="R21" s="917">
        <v>14</v>
      </c>
      <c r="S21" s="917">
        <f t="shared" si="6"/>
        <v>51</v>
      </c>
      <c r="T21" s="917">
        <v>28</v>
      </c>
      <c r="U21" s="917">
        <v>23</v>
      </c>
      <c r="V21" s="917">
        <f t="shared" si="7"/>
        <v>4</v>
      </c>
      <c r="W21" s="917">
        <v>4</v>
      </c>
      <c r="X21" s="917">
        <v>0</v>
      </c>
      <c r="Y21" s="889" t="s">
        <v>67</v>
      </c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</row>
    <row r="22" spans="1:54" s="75" customFormat="1" ht="13.5" customHeight="1">
      <c r="A22" s="99" t="s">
        <v>893</v>
      </c>
      <c r="B22" s="889">
        <v>1</v>
      </c>
      <c r="C22" s="917">
        <v>7</v>
      </c>
      <c r="D22" s="917">
        <f t="shared" si="1"/>
        <v>120</v>
      </c>
      <c r="E22" s="917">
        <v>69</v>
      </c>
      <c r="F22" s="917">
        <v>51</v>
      </c>
      <c r="G22" s="917">
        <f t="shared" si="2"/>
        <v>16</v>
      </c>
      <c r="H22" s="917">
        <v>0</v>
      </c>
      <c r="I22" s="917">
        <v>16</v>
      </c>
      <c r="J22" s="917">
        <f t="shared" si="3"/>
        <v>3</v>
      </c>
      <c r="K22" s="917">
        <v>1</v>
      </c>
      <c r="L22" s="917">
        <v>2</v>
      </c>
      <c r="M22" s="917">
        <f t="shared" si="4"/>
        <v>50</v>
      </c>
      <c r="N22" s="917">
        <v>32</v>
      </c>
      <c r="O22" s="917">
        <v>18</v>
      </c>
      <c r="P22" s="917">
        <f t="shared" si="5"/>
        <v>70</v>
      </c>
      <c r="Q22" s="917">
        <v>37</v>
      </c>
      <c r="R22" s="917">
        <v>33</v>
      </c>
      <c r="S22" s="917">
        <f t="shared" si="6"/>
        <v>75</v>
      </c>
      <c r="T22" s="917">
        <v>37</v>
      </c>
      <c r="U22" s="917">
        <v>38</v>
      </c>
      <c r="V22" s="917">
        <f t="shared" si="7"/>
        <v>8</v>
      </c>
      <c r="W22" s="917">
        <v>8</v>
      </c>
      <c r="X22" s="917">
        <v>0</v>
      </c>
      <c r="Y22" s="889" t="s">
        <v>67</v>
      </c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</row>
    <row r="23" spans="1:54" ht="13.5" customHeight="1">
      <c r="A23" s="100" t="s">
        <v>68</v>
      </c>
      <c r="B23" s="889">
        <v>1</v>
      </c>
      <c r="C23" s="917">
        <v>1</v>
      </c>
      <c r="D23" s="917">
        <f t="shared" si="1"/>
        <v>5</v>
      </c>
      <c r="E23" s="917">
        <v>3</v>
      </c>
      <c r="F23" s="917">
        <v>2</v>
      </c>
      <c r="G23" s="917">
        <f t="shared" si="2"/>
        <v>2</v>
      </c>
      <c r="H23" s="917">
        <v>0</v>
      </c>
      <c r="I23" s="917">
        <v>2</v>
      </c>
      <c r="J23" s="917">
        <f t="shared" si="3"/>
        <v>0</v>
      </c>
      <c r="K23" s="917">
        <v>0</v>
      </c>
      <c r="L23" s="917">
        <v>0</v>
      </c>
      <c r="M23" s="917">
        <f t="shared" si="4"/>
        <v>2</v>
      </c>
      <c r="N23" s="917">
        <v>2</v>
      </c>
      <c r="O23" s="917">
        <v>0</v>
      </c>
      <c r="P23" s="917">
        <f t="shared" si="5"/>
        <v>4</v>
      </c>
      <c r="Q23" s="917">
        <v>2</v>
      </c>
      <c r="R23" s="917">
        <v>2</v>
      </c>
      <c r="S23" s="917">
        <f t="shared" si="6"/>
        <v>3</v>
      </c>
      <c r="T23" s="917">
        <v>2</v>
      </c>
      <c r="U23" s="917">
        <v>1</v>
      </c>
      <c r="V23" s="917">
        <f t="shared" si="7"/>
        <v>1</v>
      </c>
      <c r="W23" s="917">
        <v>1</v>
      </c>
      <c r="X23" s="917">
        <v>0</v>
      </c>
      <c r="Y23" s="889" t="s">
        <v>69</v>
      </c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101"/>
    </row>
    <row r="24" spans="1:54" ht="13.5" customHeight="1">
      <c r="A24" s="103" t="s">
        <v>70</v>
      </c>
      <c r="B24" s="889">
        <v>1</v>
      </c>
      <c r="C24" s="917">
        <v>1</v>
      </c>
      <c r="D24" s="917">
        <f t="shared" si="1"/>
        <v>8</v>
      </c>
      <c r="E24" s="917">
        <v>5</v>
      </c>
      <c r="F24" s="917">
        <v>3</v>
      </c>
      <c r="G24" s="917">
        <f t="shared" si="2"/>
        <v>2</v>
      </c>
      <c r="H24" s="917">
        <v>0</v>
      </c>
      <c r="I24" s="917">
        <v>2</v>
      </c>
      <c r="J24" s="917">
        <f t="shared" si="3"/>
        <v>0</v>
      </c>
      <c r="K24" s="917">
        <v>0</v>
      </c>
      <c r="L24" s="917">
        <v>0</v>
      </c>
      <c r="M24" s="917">
        <f t="shared" si="4"/>
        <v>1</v>
      </c>
      <c r="N24" s="917">
        <v>1</v>
      </c>
      <c r="O24" s="917">
        <v>0</v>
      </c>
      <c r="P24" s="917">
        <f t="shared" si="5"/>
        <v>7</v>
      </c>
      <c r="Q24" s="917">
        <v>4</v>
      </c>
      <c r="R24" s="917">
        <v>3</v>
      </c>
      <c r="S24" s="917">
        <f t="shared" si="6"/>
        <v>9</v>
      </c>
      <c r="T24" s="917">
        <v>3</v>
      </c>
      <c r="U24" s="917">
        <v>6</v>
      </c>
      <c r="V24" s="917">
        <f t="shared" si="7"/>
        <v>1</v>
      </c>
      <c r="W24" s="917">
        <v>1</v>
      </c>
      <c r="X24" s="917">
        <v>0</v>
      </c>
      <c r="Y24" s="889" t="s">
        <v>71</v>
      </c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</row>
    <row r="25" spans="1:54" ht="13.5" customHeight="1">
      <c r="A25" s="99" t="s">
        <v>72</v>
      </c>
      <c r="B25" s="889">
        <v>1</v>
      </c>
      <c r="C25" s="917">
        <v>1</v>
      </c>
      <c r="D25" s="917">
        <f t="shared" si="1"/>
        <v>16</v>
      </c>
      <c r="E25" s="917">
        <v>12</v>
      </c>
      <c r="F25" s="917">
        <v>4</v>
      </c>
      <c r="G25" s="917">
        <f t="shared" si="2"/>
        <v>2</v>
      </c>
      <c r="H25" s="917">
        <v>0</v>
      </c>
      <c r="I25" s="917">
        <v>2</v>
      </c>
      <c r="J25" s="917">
        <f t="shared" si="3"/>
        <v>0</v>
      </c>
      <c r="K25" s="917">
        <v>0</v>
      </c>
      <c r="L25" s="917">
        <v>0</v>
      </c>
      <c r="M25" s="917">
        <f t="shared" si="4"/>
        <v>6</v>
      </c>
      <c r="N25" s="917">
        <v>6</v>
      </c>
      <c r="O25" s="917">
        <v>0</v>
      </c>
      <c r="P25" s="917">
        <f t="shared" si="5"/>
        <v>10</v>
      </c>
      <c r="Q25" s="917">
        <v>6</v>
      </c>
      <c r="R25" s="917">
        <v>4</v>
      </c>
      <c r="S25" s="917">
        <f t="shared" si="6"/>
        <v>8</v>
      </c>
      <c r="T25" s="917">
        <v>1</v>
      </c>
      <c r="U25" s="917">
        <v>7</v>
      </c>
      <c r="V25" s="917">
        <f t="shared" si="7"/>
        <v>1</v>
      </c>
      <c r="W25" s="917">
        <v>1</v>
      </c>
      <c r="X25" s="917">
        <v>0</v>
      </c>
      <c r="Y25" s="889" t="s">
        <v>73</v>
      </c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</row>
    <row r="26" spans="1:54" ht="13.5" customHeight="1">
      <c r="A26" s="104" t="s">
        <v>74</v>
      </c>
      <c r="B26" s="889">
        <v>1</v>
      </c>
      <c r="C26" s="917">
        <v>1</v>
      </c>
      <c r="D26" s="917">
        <f t="shared" si="1"/>
        <v>12</v>
      </c>
      <c r="E26" s="917">
        <v>8</v>
      </c>
      <c r="F26" s="917">
        <v>4</v>
      </c>
      <c r="G26" s="917">
        <f t="shared" si="2"/>
        <v>2</v>
      </c>
      <c r="H26" s="917">
        <v>0</v>
      </c>
      <c r="I26" s="917">
        <v>2</v>
      </c>
      <c r="J26" s="917">
        <f t="shared" si="3"/>
        <v>0</v>
      </c>
      <c r="K26" s="917">
        <v>0</v>
      </c>
      <c r="L26" s="917">
        <v>0</v>
      </c>
      <c r="M26" s="917">
        <f t="shared" si="4"/>
        <v>8</v>
      </c>
      <c r="N26" s="917">
        <v>5</v>
      </c>
      <c r="O26" s="917">
        <v>3</v>
      </c>
      <c r="P26" s="917">
        <f t="shared" si="5"/>
        <v>4</v>
      </c>
      <c r="Q26" s="917">
        <v>3</v>
      </c>
      <c r="R26" s="917">
        <v>1</v>
      </c>
      <c r="S26" s="917">
        <f t="shared" si="6"/>
        <v>8</v>
      </c>
      <c r="T26" s="917">
        <v>6</v>
      </c>
      <c r="U26" s="917">
        <v>2</v>
      </c>
      <c r="V26" s="917">
        <f t="shared" si="7"/>
        <v>1</v>
      </c>
      <c r="W26" s="917">
        <v>1</v>
      </c>
      <c r="X26" s="917">
        <v>0</v>
      </c>
      <c r="Y26" s="889" t="s">
        <v>75</v>
      </c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</row>
    <row r="27" spans="1:54" ht="13.5" customHeight="1">
      <c r="A27" s="104" t="s">
        <v>76</v>
      </c>
      <c r="B27" s="889">
        <v>1</v>
      </c>
      <c r="C27" s="917">
        <v>1</v>
      </c>
      <c r="D27" s="917">
        <f t="shared" si="1"/>
        <v>16</v>
      </c>
      <c r="E27" s="917">
        <v>7</v>
      </c>
      <c r="F27" s="917">
        <v>9</v>
      </c>
      <c r="G27" s="917">
        <f t="shared" si="2"/>
        <v>2</v>
      </c>
      <c r="H27" s="917">
        <v>0</v>
      </c>
      <c r="I27" s="917">
        <v>2</v>
      </c>
      <c r="J27" s="917">
        <f t="shared" si="3"/>
        <v>0</v>
      </c>
      <c r="K27" s="917">
        <v>0</v>
      </c>
      <c r="L27" s="917">
        <v>0</v>
      </c>
      <c r="M27" s="917">
        <f t="shared" si="4"/>
        <v>8</v>
      </c>
      <c r="N27" s="917">
        <v>4</v>
      </c>
      <c r="O27" s="917">
        <v>4</v>
      </c>
      <c r="P27" s="917">
        <f t="shared" si="5"/>
        <v>8</v>
      </c>
      <c r="Q27" s="917">
        <v>3</v>
      </c>
      <c r="R27" s="917">
        <v>5</v>
      </c>
      <c r="S27" s="917">
        <f t="shared" si="6"/>
        <v>4</v>
      </c>
      <c r="T27" s="917">
        <v>2</v>
      </c>
      <c r="U27" s="917">
        <v>2</v>
      </c>
      <c r="V27" s="917">
        <f t="shared" si="7"/>
        <v>1</v>
      </c>
      <c r="W27" s="917">
        <v>1</v>
      </c>
      <c r="X27" s="917">
        <v>0</v>
      </c>
      <c r="Y27" s="889" t="s">
        <v>77</v>
      </c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</row>
    <row r="28" spans="1:54" ht="13.5" customHeight="1">
      <c r="A28" s="104" t="s">
        <v>78</v>
      </c>
      <c r="B28" s="889">
        <v>1</v>
      </c>
      <c r="C28" s="917">
        <v>1</v>
      </c>
      <c r="D28" s="917">
        <f t="shared" si="1"/>
        <v>10</v>
      </c>
      <c r="E28" s="917">
        <v>4</v>
      </c>
      <c r="F28" s="917">
        <v>6</v>
      </c>
      <c r="G28" s="917">
        <f t="shared" si="2"/>
        <v>2</v>
      </c>
      <c r="H28" s="917">
        <v>0</v>
      </c>
      <c r="I28" s="917">
        <v>2</v>
      </c>
      <c r="J28" s="917">
        <f t="shared" si="3"/>
        <v>0</v>
      </c>
      <c r="K28" s="917">
        <v>0</v>
      </c>
      <c r="L28" s="917">
        <v>0</v>
      </c>
      <c r="M28" s="917">
        <f t="shared" si="4"/>
        <v>2</v>
      </c>
      <c r="N28" s="917">
        <v>0</v>
      </c>
      <c r="O28" s="917">
        <v>2</v>
      </c>
      <c r="P28" s="917">
        <f t="shared" si="5"/>
        <v>8</v>
      </c>
      <c r="Q28" s="917">
        <v>4</v>
      </c>
      <c r="R28" s="917">
        <v>4</v>
      </c>
      <c r="S28" s="917">
        <f t="shared" si="6"/>
        <v>9</v>
      </c>
      <c r="T28" s="917">
        <v>6</v>
      </c>
      <c r="U28" s="917">
        <v>3</v>
      </c>
      <c r="V28" s="917">
        <f t="shared" si="7"/>
        <v>1</v>
      </c>
      <c r="W28" s="917">
        <v>1</v>
      </c>
      <c r="X28" s="917">
        <v>0</v>
      </c>
      <c r="Y28" s="889" t="s">
        <v>79</v>
      </c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</row>
    <row r="29" spans="1:54" ht="13.5" customHeight="1">
      <c r="A29" s="104" t="s">
        <v>80</v>
      </c>
      <c r="B29" s="889">
        <v>1</v>
      </c>
      <c r="C29" s="917">
        <v>1</v>
      </c>
      <c r="D29" s="917">
        <f t="shared" si="1"/>
        <v>4</v>
      </c>
      <c r="E29" s="917">
        <v>2</v>
      </c>
      <c r="F29" s="917">
        <v>2</v>
      </c>
      <c r="G29" s="917">
        <f t="shared" si="2"/>
        <v>2</v>
      </c>
      <c r="H29" s="917">
        <v>0</v>
      </c>
      <c r="I29" s="917">
        <v>2</v>
      </c>
      <c r="J29" s="917">
        <f t="shared" si="3"/>
        <v>0</v>
      </c>
      <c r="K29" s="917">
        <v>0</v>
      </c>
      <c r="L29" s="917">
        <v>0</v>
      </c>
      <c r="M29" s="917">
        <f t="shared" si="4"/>
        <v>1</v>
      </c>
      <c r="N29" s="917">
        <v>1</v>
      </c>
      <c r="O29" s="917">
        <v>0</v>
      </c>
      <c r="P29" s="917">
        <f t="shared" si="5"/>
        <v>3</v>
      </c>
      <c r="Q29" s="917">
        <v>1</v>
      </c>
      <c r="R29" s="917">
        <v>2</v>
      </c>
      <c r="S29" s="917">
        <f t="shared" si="6"/>
        <v>4</v>
      </c>
      <c r="T29" s="917">
        <v>3</v>
      </c>
      <c r="U29" s="917">
        <v>1</v>
      </c>
      <c r="V29" s="917">
        <f t="shared" si="7"/>
        <v>1</v>
      </c>
      <c r="W29" s="917">
        <v>1</v>
      </c>
      <c r="X29" s="917">
        <v>0</v>
      </c>
      <c r="Y29" s="889" t="s">
        <v>81</v>
      </c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</row>
    <row r="30" spans="1:54" ht="13.5" customHeight="1">
      <c r="A30" s="104" t="s">
        <v>82</v>
      </c>
      <c r="B30" s="889">
        <v>1</v>
      </c>
      <c r="C30" s="917">
        <v>1</v>
      </c>
      <c r="D30" s="917">
        <f t="shared" si="1"/>
        <v>10</v>
      </c>
      <c r="E30" s="917">
        <v>4</v>
      </c>
      <c r="F30" s="917">
        <v>6</v>
      </c>
      <c r="G30" s="917">
        <f t="shared" si="2"/>
        <v>1</v>
      </c>
      <c r="H30" s="917">
        <v>0</v>
      </c>
      <c r="I30" s="917">
        <v>1</v>
      </c>
      <c r="J30" s="917">
        <f t="shared" si="3"/>
        <v>0</v>
      </c>
      <c r="K30" s="917">
        <v>0</v>
      </c>
      <c r="L30" s="917">
        <v>0</v>
      </c>
      <c r="M30" s="917">
        <f t="shared" si="4"/>
        <v>4</v>
      </c>
      <c r="N30" s="917">
        <v>2</v>
      </c>
      <c r="O30" s="917">
        <v>2</v>
      </c>
      <c r="P30" s="917">
        <f t="shared" si="5"/>
        <v>6</v>
      </c>
      <c r="Q30" s="917">
        <v>3</v>
      </c>
      <c r="R30" s="917">
        <v>3</v>
      </c>
      <c r="S30" s="917">
        <f t="shared" si="6"/>
        <v>9</v>
      </c>
      <c r="T30" s="917">
        <v>4</v>
      </c>
      <c r="U30" s="917">
        <v>5</v>
      </c>
      <c r="V30" s="917">
        <f t="shared" si="7"/>
        <v>1</v>
      </c>
      <c r="W30" s="917">
        <v>1</v>
      </c>
      <c r="X30" s="917">
        <v>0</v>
      </c>
      <c r="Y30" s="889" t="s">
        <v>83</v>
      </c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</row>
    <row r="31" spans="1:54" ht="13.5" customHeight="1">
      <c r="A31" s="104" t="s">
        <v>84</v>
      </c>
      <c r="B31" s="889">
        <v>1</v>
      </c>
      <c r="C31" s="917">
        <v>1</v>
      </c>
      <c r="D31" s="917">
        <f t="shared" si="1"/>
        <v>4</v>
      </c>
      <c r="E31" s="917">
        <v>1</v>
      </c>
      <c r="F31" s="917">
        <v>3</v>
      </c>
      <c r="G31" s="917">
        <f t="shared" si="2"/>
        <v>2</v>
      </c>
      <c r="H31" s="917">
        <v>0</v>
      </c>
      <c r="I31" s="917">
        <v>2</v>
      </c>
      <c r="J31" s="917">
        <f t="shared" si="3"/>
        <v>0</v>
      </c>
      <c r="K31" s="917">
        <v>0</v>
      </c>
      <c r="L31" s="917">
        <v>0</v>
      </c>
      <c r="M31" s="917">
        <f t="shared" si="4"/>
        <v>3</v>
      </c>
      <c r="N31" s="917">
        <v>0</v>
      </c>
      <c r="O31" s="917">
        <v>3</v>
      </c>
      <c r="P31" s="917">
        <f t="shared" si="5"/>
        <v>1</v>
      </c>
      <c r="Q31" s="917">
        <v>1</v>
      </c>
      <c r="R31" s="917">
        <v>0</v>
      </c>
      <c r="S31" s="917">
        <f t="shared" si="6"/>
        <v>3</v>
      </c>
      <c r="T31" s="917">
        <v>0</v>
      </c>
      <c r="U31" s="917">
        <v>3</v>
      </c>
      <c r="V31" s="917">
        <f t="shared" si="7"/>
        <v>1</v>
      </c>
      <c r="W31" s="917">
        <v>1</v>
      </c>
      <c r="X31" s="917">
        <v>0</v>
      </c>
      <c r="Y31" s="889" t="s">
        <v>85</v>
      </c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</row>
    <row r="32" spans="1:54" ht="13.5" customHeight="1">
      <c r="A32" s="104" t="s">
        <v>86</v>
      </c>
      <c r="B32" s="889">
        <v>1</v>
      </c>
      <c r="C32" s="917">
        <v>1</v>
      </c>
      <c r="D32" s="917">
        <f t="shared" si="1"/>
        <v>12</v>
      </c>
      <c r="E32" s="917">
        <v>6</v>
      </c>
      <c r="F32" s="917">
        <v>6</v>
      </c>
      <c r="G32" s="917">
        <f t="shared" si="2"/>
        <v>2</v>
      </c>
      <c r="H32" s="917">
        <v>0</v>
      </c>
      <c r="I32" s="917">
        <v>2</v>
      </c>
      <c r="J32" s="917">
        <f t="shared" si="3"/>
        <v>0</v>
      </c>
      <c r="K32" s="917">
        <v>0</v>
      </c>
      <c r="L32" s="917">
        <v>0</v>
      </c>
      <c r="M32" s="917">
        <f t="shared" si="4"/>
        <v>4</v>
      </c>
      <c r="N32" s="917">
        <v>3</v>
      </c>
      <c r="O32" s="917">
        <v>1</v>
      </c>
      <c r="P32" s="917">
        <f t="shared" si="5"/>
        <v>8</v>
      </c>
      <c r="Q32" s="917">
        <v>3</v>
      </c>
      <c r="R32" s="917">
        <v>5</v>
      </c>
      <c r="S32" s="917">
        <f t="shared" si="6"/>
        <v>8</v>
      </c>
      <c r="T32" s="917">
        <v>6</v>
      </c>
      <c r="U32" s="917">
        <v>2</v>
      </c>
      <c r="V32" s="917">
        <f t="shared" si="7"/>
        <v>1</v>
      </c>
      <c r="W32" s="917">
        <v>1</v>
      </c>
      <c r="X32" s="917">
        <v>0</v>
      </c>
      <c r="Y32" s="889" t="s">
        <v>87</v>
      </c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</row>
    <row r="33" spans="1:54" ht="13.5" customHeight="1">
      <c r="A33" s="104" t="s">
        <v>88</v>
      </c>
      <c r="B33" s="889">
        <v>1</v>
      </c>
      <c r="C33" s="917">
        <v>1</v>
      </c>
      <c r="D33" s="917">
        <f t="shared" si="1"/>
        <v>13</v>
      </c>
      <c r="E33" s="917">
        <v>6</v>
      </c>
      <c r="F33" s="917">
        <v>7</v>
      </c>
      <c r="G33" s="917">
        <f t="shared" si="2"/>
        <v>2</v>
      </c>
      <c r="H33" s="917">
        <v>0</v>
      </c>
      <c r="I33" s="917">
        <v>2</v>
      </c>
      <c r="J33" s="917">
        <f t="shared" si="3"/>
        <v>0</v>
      </c>
      <c r="K33" s="917">
        <v>0</v>
      </c>
      <c r="L33" s="917">
        <v>0</v>
      </c>
      <c r="M33" s="917">
        <f t="shared" si="4"/>
        <v>5</v>
      </c>
      <c r="N33" s="917">
        <v>3</v>
      </c>
      <c r="O33" s="917">
        <v>2</v>
      </c>
      <c r="P33" s="917">
        <f t="shared" si="5"/>
        <v>8</v>
      </c>
      <c r="Q33" s="917">
        <v>3</v>
      </c>
      <c r="R33" s="917">
        <v>5</v>
      </c>
      <c r="S33" s="917">
        <f t="shared" si="6"/>
        <v>10</v>
      </c>
      <c r="T33" s="917">
        <v>2</v>
      </c>
      <c r="U33" s="917">
        <v>8</v>
      </c>
      <c r="V33" s="917">
        <f t="shared" si="7"/>
        <v>1</v>
      </c>
      <c r="W33" s="917">
        <v>1</v>
      </c>
      <c r="X33" s="917">
        <v>0</v>
      </c>
      <c r="Y33" s="889" t="s">
        <v>89</v>
      </c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</row>
    <row r="34" spans="1:54" ht="13.5" customHeight="1">
      <c r="A34" s="104" t="s">
        <v>90</v>
      </c>
      <c r="B34" s="889">
        <v>1</v>
      </c>
      <c r="C34" s="917">
        <v>1</v>
      </c>
      <c r="D34" s="917">
        <f t="shared" si="1"/>
        <v>4</v>
      </c>
      <c r="E34" s="917">
        <v>1</v>
      </c>
      <c r="F34" s="917">
        <v>3</v>
      </c>
      <c r="G34" s="917">
        <f t="shared" si="2"/>
        <v>3</v>
      </c>
      <c r="H34" s="917">
        <v>0</v>
      </c>
      <c r="I34" s="917">
        <v>3</v>
      </c>
      <c r="J34" s="917">
        <f t="shared" si="3"/>
        <v>0</v>
      </c>
      <c r="K34" s="917">
        <v>0</v>
      </c>
      <c r="L34" s="917">
        <v>0</v>
      </c>
      <c r="M34" s="917">
        <f t="shared" si="4"/>
        <v>2</v>
      </c>
      <c r="N34" s="917">
        <v>1</v>
      </c>
      <c r="O34" s="917">
        <v>1</v>
      </c>
      <c r="P34" s="917">
        <f t="shared" si="5"/>
        <v>2</v>
      </c>
      <c r="Q34" s="917">
        <v>0</v>
      </c>
      <c r="R34" s="917">
        <v>2</v>
      </c>
      <c r="S34" s="917">
        <f t="shared" si="6"/>
        <v>5</v>
      </c>
      <c r="T34" s="917">
        <v>4</v>
      </c>
      <c r="U34" s="917">
        <v>1</v>
      </c>
      <c r="V34" s="917">
        <f t="shared" si="7"/>
        <v>1</v>
      </c>
      <c r="W34" s="917">
        <v>1</v>
      </c>
      <c r="X34" s="917">
        <v>0</v>
      </c>
      <c r="Y34" s="889" t="s">
        <v>91</v>
      </c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</row>
    <row r="35" spans="1:54" ht="13.5" customHeight="1">
      <c r="A35" s="104" t="s">
        <v>894</v>
      </c>
      <c r="B35" s="889">
        <v>1</v>
      </c>
      <c r="C35" s="893">
        <v>3</v>
      </c>
      <c r="D35" s="917">
        <f t="shared" si="1"/>
        <v>60</v>
      </c>
      <c r="E35" s="893">
        <v>34</v>
      </c>
      <c r="F35" s="893">
        <v>26</v>
      </c>
      <c r="G35" s="917">
        <f t="shared" si="2"/>
        <v>6</v>
      </c>
      <c r="H35" s="893">
        <v>0</v>
      </c>
      <c r="I35" s="893">
        <v>6</v>
      </c>
      <c r="J35" s="917">
        <f t="shared" si="3"/>
        <v>0</v>
      </c>
      <c r="K35" s="893">
        <v>0</v>
      </c>
      <c r="L35" s="893">
        <v>0</v>
      </c>
      <c r="M35" s="917">
        <f t="shared" si="4"/>
        <v>9</v>
      </c>
      <c r="N35" s="893">
        <v>8</v>
      </c>
      <c r="O35" s="893">
        <v>1</v>
      </c>
      <c r="P35" s="917">
        <f t="shared" si="5"/>
        <v>30</v>
      </c>
      <c r="Q35" s="893">
        <v>20</v>
      </c>
      <c r="R35" s="893">
        <v>10</v>
      </c>
      <c r="S35" s="917">
        <f t="shared" si="6"/>
        <v>25</v>
      </c>
      <c r="T35" s="893">
        <v>7</v>
      </c>
      <c r="U35" s="893">
        <v>18</v>
      </c>
      <c r="V35" s="917">
        <f t="shared" si="7"/>
        <v>1</v>
      </c>
      <c r="W35" s="893">
        <v>1</v>
      </c>
      <c r="X35" s="893" t="s">
        <v>895</v>
      </c>
      <c r="Y35" s="889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</row>
    <row r="36" spans="1:54" ht="13.5" customHeight="1">
      <c r="A36" s="104" t="s">
        <v>896</v>
      </c>
      <c r="B36" s="889">
        <v>1</v>
      </c>
      <c r="C36" s="893">
        <v>13</v>
      </c>
      <c r="D36" s="917">
        <f t="shared" si="1"/>
        <v>234</v>
      </c>
      <c r="E36" s="893">
        <v>120</v>
      </c>
      <c r="F36" s="893">
        <v>114</v>
      </c>
      <c r="G36" s="917">
        <f t="shared" si="2"/>
        <v>27</v>
      </c>
      <c r="H36" s="893">
        <v>1</v>
      </c>
      <c r="I36" s="893">
        <v>26</v>
      </c>
      <c r="J36" s="917">
        <f t="shared" si="3"/>
        <v>4</v>
      </c>
      <c r="K36" s="893">
        <v>3</v>
      </c>
      <c r="L36" s="893">
        <v>1</v>
      </c>
      <c r="M36" s="917">
        <f t="shared" si="4"/>
        <v>92</v>
      </c>
      <c r="N36" s="893">
        <v>48</v>
      </c>
      <c r="O36" s="893">
        <v>44</v>
      </c>
      <c r="P36" s="917">
        <v>0</v>
      </c>
      <c r="Q36" s="893">
        <v>72</v>
      </c>
      <c r="R36" s="893">
        <v>70</v>
      </c>
      <c r="S36" s="917">
        <v>0</v>
      </c>
      <c r="T36" s="893">
        <v>39</v>
      </c>
      <c r="U36" s="893">
        <v>57</v>
      </c>
      <c r="V36" s="917">
        <f t="shared" si="7"/>
        <v>16</v>
      </c>
      <c r="W36" s="893">
        <v>14</v>
      </c>
      <c r="X36" s="893">
        <v>2</v>
      </c>
      <c r="Y36" s="889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</row>
    <row r="37" spans="1:54" ht="13.5" customHeight="1">
      <c r="A37" s="104" t="s">
        <v>897</v>
      </c>
      <c r="B37" s="889">
        <v>1</v>
      </c>
      <c r="C37" s="917">
        <v>12</v>
      </c>
      <c r="D37" s="917">
        <f t="shared" si="1"/>
        <v>110</v>
      </c>
      <c r="E37" s="917">
        <v>66</v>
      </c>
      <c r="F37" s="917">
        <v>44</v>
      </c>
      <c r="G37" s="917">
        <f t="shared" si="2"/>
        <v>11</v>
      </c>
      <c r="H37" s="917">
        <v>1</v>
      </c>
      <c r="I37" s="917">
        <v>10</v>
      </c>
      <c r="J37" s="917">
        <f t="shared" si="3"/>
        <v>2</v>
      </c>
      <c r="K37" s="917">
        <v>1</v>
      </c>
      <c r="L37" s="917">
        <v>1</v>
      </c>
      <c r="M37" s="917">
        <f t="shared" si="4"/>
        <v>110</v>
      </c>
      <c r="N37" s="917">
        <v>66</v>
      </c>
      <c r="O37" s="917">
        <v>44</v>
      </c>
      <c r="P37" s="917">
        <f t="shared" si="5"/>
        <v>0</v>
      </c>
      <c r="Q37" s="917">
        <v>0</v>
      </c>
      <c r="R37" s="917">
        <v>0</v>
      </c>
      <c r="S37" s="917">
        <f t="shared" si="6"/>
        <v>0</v>
      </c>
      <c r="T37" s="917">
        <v>0</v>
      </c>
      <c r="U37" s="917">
        <v>0</v>
      </c>
      <c r="V37" s="917">
        <f t="shared" si="7"/>
        <v>13</v>
      </c>
      <c r="W37" s="917">
        <v>12</v>
      </c>
      <c r="X37" s="917">
        <v>1</v>
      </c>
      <c r="Y37" s="889" t="s">
        <v>855</v>
      </c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</row>
    <row r="38" spans="1:54" ht="13.5" customHeight="1">
      <c r="A38" s="99" t="s">
        <v>898</v>
      </c>
      <c r="B38" s="889">
        <v>1</v>
      </c>
      <c r="C38" s="917">
        <v>7</v>
      </c>
      <c r="D38" s="917">
        <f t="shared" si="1"/>
        <v>33</v>
      </c>
      <c r="E38" s="917">
        <v>17</v>
      </c>
      <c r="F38" s="917">
        <v>16</v>
      </c>
      <c r="G38" s="917">
        <f t="shared" si="2"/>
        <v>5</v>
      </c>
      <c r="H38" s="917">
        <v>1</v>
      </c>
      <c r="I38" s="917">
        <v>4</v>
      </c>
      <c r="J38" s="917">
        <f t="shared" si="3"/>
        <v>1</v>
      </c>
      <c r="K38" s="917">
        <v>0</v>
      </c>
      <c r="L38" s="917">
        <v>1</v>
      </c>
      <c r="M38" s="917">
        <f t="shared" si="4"/>
        <v>6</v>
      </c>
      <c r="N38" s="917">
        <v>0</v>
      </c>
      <c r="O38" s="917">
        <v>6</v>
      </c>
      <c r="P38" s="917">
        <f t="shared" si="5"/>
        <v>27</v>
      </c>
      <c r="Q38" s="917">
        <v>15</v>
      </c>
      <c r="R38" s="917">
        <v>12</v>
      </c>
      <c r="S38" s="917">
        <f t="shared" si="6"/>
        <v>22</v>
      </c>
      <c r="T38" s="917">
        <v>16</v>
      </c>
      <c r="U38" s="917">
        <v>6</v>
      </c>
      <c r="V38" s="917">
        <f t="shared" si="7"/>
        <v>5</v>
      </c>
      <c r="W38" s="917">
        <v>4</v>
      </c>
      <c r="X38" s="917">
        <v>1</v>
      </c>
      <c r="Y38" s="889" t="s">
        <v>92</v>
      </c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</row>
    <row r="39" spans="1:54" s="75" customFormat="1" ht="13.5" customHeight="1">
      <c r="A39" s="99" t="s">
        <v>899</v>
      </c>
      <c r="B39" s="889">
        <v>1</v>
      </c>
      <c r="C39" s="917">
        <v>4</v>
      </c>
      <c r="D39" s="917">
        <f t="shared" si="1"/>
        <v>55</v>
      </c>
      <c r="E39" s="917">
        <v>30</v>
      </c>
      <c r="F39" s="917">
        <v>25</v>
      </c>
      <c r="G39" s="917">
        <f t="shared" si="2"/>
        <v>8</v>
      </c>
      <c r="H39" s="917">
        <v>0</v>
      </c>
      <c r="I39" s="917">
        <v>8</v>
      </c>
      <c r="J39" s="917">
        <f t="shared" si="3"/>
        <v>1</v>
      </c>
      <c r="K39" s="917">
        <v>0</v>
      </c>
      <c r="L39" s="917">
        <v>1</v>
      </c>
      <c r="M39" s="917">
        <f t="shared" si="4"/>
        <v>14</v>
      </c>
      <c r="N39" s="917">
        <v>7</v>
      </c>
      <c r="O39" s="917">
        <v>7</v>
      </c>
      <c r="P39" s="917">
        <f t="shared" si="5"/>
        <v>41</v>
      </c>
      <c r="Q39" s="917">
        <v>23</v>
      </c>
      <c r="R39" s="917">
        <v>18</v>
      </c>
      <c r="S39" s="917">
        <f t="shared" si="6"/>
        <v>25</v>
      </c>
      <c r="T39" s="917">
        <v>16</v>
      </c>
      <c r="U39" s="917">
        <v>9</v>
      </c>
      <c r="V39" s="917">
        <f t="shared" si="7"/>
        <v>5</v>
      </c>
      <c r="W39" s="917">
        <v>5</v>
      </c>
      <c r="X39" s="917">
        <v>0</v>
      </c>
      <c r="Y39" s="889" t="s">
        <v>93</v>
      </c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</row>
    <row r="40" spans="1:54" ht="13.5" customHeight="1">
      <c r="A40" s="105" t="s">
        <v>900</v>
      </c>
      <c r="B40" s="889">
        <v>1</v>
      </c>
      <c r="C40" s="917">
        <v>8</v>
      </c>
      <c r="D40" s="917">
        <f t="shared" si="1"/>
        <v>163</v>
      </c>
      <c r="E40" s="917">
        <v>81</v>
      </c>
      <c r="F40" s="917">
        <v>82</v>
      </c>
      <c r="G40" s="917">
        <f t="shared" si="2"/>
        <v>10</v>
      </c>
      <c r="H40" s="917">
        <v>0</v>
      </c>
      <c r="I40" s="917">
        <v>10</v>
      </c>
      <c r="J40" s="917">
        <f t="shared" si="3"/>
        <v>3</v>
      </c>
      <c r="K40" s="917">
        <v>3</v>
      </c>
      <c r="L40" s="917">
        <v>0</v>
      </c>
      <c r="M40" s="917">
        <f t="shared" si="4"/>
        <v>75</v>
      </c>
      <c r="N40" s="917">
        <v>36</v>
      </c>
      <c r="O40" s="917">
        <v>39</v>
      </c>
      <c r="P40" s="917">
        <f t="shared" si="5"/>
        <v>88</v>
      </c>
      <c r="Q40" s="917">
        <v>42</v>
      </c>
      <c r="R40" s="917">
        <v>46</v>
      </c>
      <c r="S40" s="917">
        <f t="shared" si="6"/>
        <v>53</v>
      </c>
      <c r="T40" s="917">
        <v>34</v>
      </c>
      <c r="U40" s="917">
        <v>19</v>
      </c>
      <c r="V40" s="917">
        <f t="shared" si="7"/>
        <v>8</v>
      </c>
      <c r="W40" s="917">
        <v>8</v>
      </c>
      <c r="X40" s="917">
        <v>0</v>
      </c>
      <c r="Y40" s="889" t="s">
        <v>901</v>
      </c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</row>
    <row r="41" spans="1:54" ht="13.5" customHeight="1">
      <c r="A41" s="105" t="s">
        <v>902</v>
      </c>
      <c r="B41" s="889">
        <v>1</v>
      </c>
      <c r="C41" s="917">
        <v>6</v>
      </c>
      <c r="D41" s="917">
        <f>SUM(E41:F41)</f>
        <v>135</v>
      </c>
      <c r="E41" s="917">
        <v>75</v>
      </c>
      <c r="F41" s="917">
        <v>60</v>
      </c>
      <c r="G41" s="917">
        <f>SUM(H41:I41)</f>
        <v>10</v>
      </c>
      <c r="H41" s="917">
        <v>2</v>
      </c>
      <c r="I41" s="917">
        <v>8</v>
      </c>
      <c r="J41" s="917">
        <f>SUM(K41:L41)</f>
        <v>4</v>
      </c>
      <c r="K41" s="917">
        <v>2</v>
      </c>
      <c r="L41" s="917">
        <v>2</v>
      </c>
      <c r="M41" s="917">
        <f t="shared" si="4"/>
        <v>53</v>
      </c>
      <c r="N41" s="917">
        <v>26</v>
      </c>
      <c r="O41" s="917">
        <v>27</v>
      </c>
      <c r="P41" s="917">
        <f>SUM(Q41:R41)</f>
        <v>82</v>
      </c>
      <c r="Q41" s="917">
        <v>49</v>
      </c>
      <c r="R41" s="917">
        <v>33</v>
      </c>
      <c r="S41" s="917">
        <f>SUM(T41:U41)</f>
        <v>50</v>
      </c>
      <c r="T41" s="917">
        <v>27</v>
      </c>
      <c r="U41" s="917">
        <v>23</v>
      </c>
      <c r="V41" s="917">
        <f>SUM(W41:X41)</f>
        <v>7</v>
      </c>
      <c r="W41" s="917">
        <v>6</v>
      </c>
      <c r="X41" s="917">
        <v>1</v>
      </c>
      <c r="Y41" s="889" t="s">
        <v>94</v>
      </c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</row>
    <row r="42" spans="1:54" ht="15.75" thickBot="1">
      <c r="A42" s="106" t="s">
        <v>903</v>
      </c>
      <c r="B42" s="888">
        <v>1</v>
      </c>
      <c r="C42" s="890">
        <v>8</v>
      </c>
      <c r="D42" s="890">
        <f t="shared" si="1"/>
        <v>172</v>
      </c>
      <c r="E42" s="890">
        <v>86</v>
      </c>
      <c r="F42" s="890">
        <v>86</v>
      </c>
      <c r="G42" s="890">
        <f t="shared" si="2"/>
        <v>11</v>
      </c>
      <c r="H42" s="890">
        <v>0</v>
      </c>
      <c r="I42" s="890">
        <v>11</v>
      </c>
      <c r="J42" s="890">
        <f>SUM(K42:L42)</f>
        <v>1</v>
      </c>
      <c r="K42" s="890">
        <v>1</v>
      </c>
      <c r="L42" s="890">
        <v>0</v>
      </c>
      <c r="M42" s="890">
        <f t="shared" si="4"/>
        <v>69</v>
      </c>
      <c r="N42" s="890">
        <v>33</v>
      </c>
      <c r="O42" s="890">
        <v>36</v>
      </c>
      <c r="P42" s="890">
        <f t="shared" si="5"/>
        <v>103</v>
      </c>
      <c r="Q42" s="890">
        <v>53</v>
      </c>
      <c r="R42" s="890">
        <v>50</v>
      </c>
      <c r="S42" s="890">
        <f t="shared" si="6"/>
        <v>35</v>
      </c>
      <c r="T42" s="890">
        <v>18</v>
      </c>
      <c r="U42" s="890">
        <v>17</v>
      </c>
      <c r="V42" s="890">
        <f t="shared" si="7"/>
        <v>8</v>
      </c>
      <c r="W42" s="890">
        <v>8</v>
      </c>
      <c r="X42" s="890">
        <v>0</v>
      </c>
      <c r="Y42" s="108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</row>
    <row r="43" spans="1:54" ht="20.25" customHeight="1">
      <c r="A43" s="931" t="s">
        <v>904</v>
      </c>
      <c r="B43" s="931"/>
      <c r="C43" s="931"/>
      <c r="D43" s="931"/>
      <c r="E43" s="931"/>
      <c r="F43" s="931"/>
      <c r="G43" s="931"/>
      <c r="H43" s="931"/>
      <c r="I43" s="931"/>
      <c r="J43" s="931"/>
      <c r="K43" s="931"/>
      <c r="L43" s="931"/>
      <c r="M43" s="931"/>
      <c r="N43" s="931"/>
      <c r="O43" s="931"/>
      <c r="P43" s="994" t="s">
        <v>905</v>
      </c>
      <c r="Q43" s="994"/>
      <c r="R43" s="994"/>
      <c r="S43" s="994"/>
      <c r="T43" s="994"/>
      <c r="U43" s="994"/>
      <c r="V43" s="994"/>
      <c r="W43" s="994"/>
      <c r="X43" s="994"/>
      <c r="Y43" s="994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</row>
    <row r="44" spans="1:54" ht="16.5" customHeight="1">
      <c r="A44" s="995" t="s">
        <v>906</v>
      </c>
      <c r="B44" s="995"/>
      <c r="C44" s="995"/>
      <c r="D44" s="995"/>
      <c r="E44" s="995"/>
      <c r="F44" s="109"/>
      <c r="G44" s="109"/>
      <c r="H44" s="109"/>
      <c r="I44" s="109"/>
      <c r="J44" s="110"/>
      <c r="K44" s="110"/>
      <c r="L44" s="110"/>
      <c r="M44" s="110"/>
      <c r="N44" s="110"/>
      <c r="O44" s="110"/>
      <c r="P44" s="996" t="s">
        <v>907</v>
      </c>
      <c r="Q44" s="996"/>
      <c r="R44" s="996"/>
      <c r="S44" s="996"/>
      <c r="T44" s="996"/>
      <c r="U44" s="996"/>
      <c r="V44" s="996"/>
      <c r="W44" s="996"/>
      <c r="X44" s="996"/>
      <c r="Y44" s="996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</row>
    <row r="45" spans="1:54">
      <c r="A45" s="104"/>
      <c r="B45" s="109"/>
      <c r="C45" s="109"/>
      <c r="D45" s="109"/>
      <c r="E45" s="109"/>
      <c r="F45" s="109"/>
      <c r="G45" s="109"/>
      <c r="H45" s="109"/>
      <c r="I45" s="109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1"/>
      <c r="X45" s="110"/>
      <c r="Y45" s="110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</row>
    <row r="46" spans="1:54">
      <c r="A46" s="104"/>
      <c r="B46" s="109"/>
      <c r="C46" s="109"/>
      <c r="D46" s="109"/>
      <c r="E46" s="109"/>
      <c r="F46" s="109"/>
      <c r="G46" s="109"/>
      <c r="H46" s="109"/>
      <c r="I46" s="109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1"/>
      <c r="X46" s="110"/>
      <c r="Y46" s="110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</row>
    <row r="47" spans="1:54">
      <c r="A47" s="104"/>
      <c r="B47" s="109"/>
      <c r="C47" s="109"/>
      <c r="D47" s="109"/>
      <c r="E47" s="109"/>
      <c r="F47" s="109"/>
      <c r="G47" s="109"/>
      <c r="H47" s="109"/>
      <c r="I47" s="109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1"/>
      <c r="X47" s="110"/>
      <c r="Y47" s="110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</row>
    <row r="48" spans="1:54">
      <c r="A48" s="104"/>
      <c r="B48" s="109"/>
      <c r="C48" s="109"/>
      <c r="D48" s="109"/>
      <c r="E48" s="109"/>
      <c r="F48" s="109"/>
      <c r="G48" s="109"/>
      <c r="H48" s="109"/>
      <c r="I48" s="109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1"/>
      <c r="X48" s="110"/>
      <c r="Y48" s="110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</row>
    <row r="49" spans="1:54">
      <c r="A49" s="104"/>
      <c r="B49" s="109"/>
      <c r="C49" s="109"/>
      <c r="D49" s="109"/>
      <c r="E49" s="109"/>
      <c r="F49" s="109"/>
      <c r="G49" s="109"/>
      <c r="H49" s="109"/>
      <c r="I49" s="109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1"/>
      <c r="X49" s="110"/>
      <c r="Y49" s="110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</row>
    <row r="50" spans="1:54">
      <c r="A50" s="104"/>
      <c r="B50" s="109"/>
      <c r="C50" s="109"/>
      <c r="D50" s="109"/>
      <c r="E50" s="109"/>
      <c r="F50" s="109"/>
      <c r="G50" s="109"/>
      <c r="H50" s="109"/>
      <c r="I50" s="109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1"/>
      <c r="X50" s="110"/>
      <c r="Y50" s="110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</row>
    <row r="51" spans="1:54">
      <c r="A51" s="104"/>
      <c r="B51" s="109"/>
      <c r="C51" s="109"/>
      <c r="D51" s="109"/>
      <c r="E51" s="109"/>
      <c r="F51" s="109"/>
      <c r="G51" s="109"/>
      <c r="H51" s="109"/>
      <c r="I51" s="109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1"/>
      <c r="X51" s="110"/>
      <c r="Y51" s="110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</row>
    <row r="52" spans="1:54">
      <c r="A52" s="104"/>
      <c r="B52" s="109"/>
      <c r="C52" s="109"/>
      <c r="D52" s="109"/>
      <c r="E52" s="109"/>
      <c r="F52" s="109"/>
      <c r="G52" s="109"/>
      <c r="H52" s="109"/>
      <c r="I52" s="109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1"/>
      <c r="X52" s="110"/>
      <c r="Y52" s="110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</row>
    <row r="53" spans="1:54">
      <c r="A53" s="104"/>
      <c r="B53" s="109"/>
      <c r="C53" s="109"/>
      <c r="D53" s="109"/>
      <c r="E53" s="109"/>
      <c r="F53" s="109"/>
      <c r="G53" s="109"/>
      <c r="H53" s="109"/>
      <c r="I53" s="109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1"/>
      <c r="X53" s="110"/>
      <c r="Y53" s="110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</row>
    <row r="54" spans="1:54">
      <c r="A54" s="104"/>
      <c r="B54" s="109"/>
      <c r="C54" s="109"/>
      <c r="D54" s="109"/>
      <c r="E54" s="109"/>
      <c r="F54" s="109"/>
      <c r="G54" s="109"/>
      <c r="H54" s="109"/>
      <c r="I54" s="109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1"/>
      <c r="X54" s="110"/>
      <c r="Y54" s="110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</row>
    <row r="55" spans="1:54">
      <c r="A55" s="104"/>
      <c r="B55" s="109"/>
      <c r="C55" s="109"/>
      <c r="D55" s="109"/>
      <c r="E55" s="109"/>
      <c r="F55" s="109"/>
      <c r="G55" s="109"/>
      <c r="H55" s="109"/>
      <c r="I55" s="109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1"/>
      <c r="X55" s="110"/>
      <c r="Y55" s="110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</row>
    <row r="56" spans="1:54">
      <c r="A56" s="104"/>
      <c r="B56" s="109"/>
      <c r="C56" s="109"/>
      <c r="D56" s="109"/>
      <c r="E56" s="109"/>
      <c r="F56" s="109"/>
      <c r="G56" s="109"/>
      <c r="H56" s="109"/>
      <c r="I56" s="109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1"/>
      <c r="X56" s="110"/>
      <c r="Y56" s="110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</row>
    <row r="57" spans="1:54">
      <c r="A57" s="104"/>
      <c r="B57" s="109"/>
      <c r="C57" s="109"/>
      <c r="D57" s="109"/>
      <c r="E57" s="109"/>
      <c r="F57" s="109"/>
      <c r="G57" s="109"/>
      <c r="H57" s="109"/>
      <c r="I57" s="109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1"/>
      <c r="X57" s="110"/>
      <c r="Y57" s="110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</row>
    <row r="58" spans="1:54">
      <c r="A58" s="104"/>
      <c r="B58" s="109"/>
      <c r="C58" s="109"/>
      <c r="D58" s="109"/>
      <c r="E58" s="109"/>
      <c r="F58" s="109"/>
      <c r="G58" s="109"/>
      <c r="H58" s="109"/>
      <c r="I58" s="109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1"/>
      <c r="X58" s="110"/>
      <c r="Y58" s="110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</row>
    <row r="59" spans="1:54">
      <c r="A59" s="104"/>
      <c r="B59" s="109"/>
      <c r="C59" s="109"/>
      <c r="D59" s="109"/>
      <c r="E59" s="109"/>
      <c r="F59" s="109"/>
      <c r="G59" s="109"/>
      <c r="H59" s="109"/>
      <c r="I59" s="109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1"/>
      <c r="X59" s="110"/>
      <c r="Y59" s="110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</row>
    <row r="60" spans="1:54">
      <c r="A60" s="104"/>
      <c r="B60" s="109"/>
      <c r="C60" s="109"/>
      <c r="D60" s="109"/>
      <c r="E60" s="109"/>
      <c r="F60" s="109"/>
      <c r="G60" s="109"/>
      <c r="H60" s="109"/>
      <c r="I60" s="109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1"/>
      <c r="X60" s="110"/>
      <c r="Y60" s="110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</row>
    <row r="61" spans="1:54">
      <c r="A61" s="104"/>
      <c r="B61" s="109"/>
      <c r="C61" s="109"/>
      <c r="D61" s="109"/>
      <c r="E61" s="109"/>
      <c r="F61" s="109"/>
      <c r="G61" s="109"/>
      <c r="H61" s="109"/>
      <c r="I61" s="109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1"/>
      <c r="X61" s="110"/>
      <c r="Y61" s="110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</row>
    <row r="62" spans="1:54">
      <c r="A62" s="104"/>
      <c r="B62" s="109"/>
      <c r="C62" s="109"/>
      <c r="D62" s="109"/>
      <c r="E62" s="109"/>
      <c r="F62" s="109"/>
      <c r="G62" s="109"/>
      <c r="H62" s="109"/>
      <c r="I62" s="109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1"/>
      <c r="X62" s="110"/>
      <c r="Y62" s="110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</row>
    <row r="63" spans="1:54">
      <c r="A63" s="104"/>
      <c r="B63" s="109"/>
      <c r="C63" s="109"/>
      <c r="D63" s="109"/>
      <c r="E63" s="109"/>
      <c r="F63" s="109"/>
      <c r="G63" s="109"/>
      <c r="H63" s="109"/>
      <c r="I63" s="109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1"/>
      <c r="X63" s="110"/>
      <c r="Y63" s="110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</row>
    <row r="64" spans="1:54">
      <c r="A64" s="104"/>
      <c r="B64" s="109"/>
      <c r="C64" s="109"/>
      <c r="D64" s="109"/>
      <c r="E64" s="109"/>
      <c r="F64" s="109"/>
      <c r="G64" s="109"/>
      <c r="H64" s="109"/>
      <c r="I64" s="109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1"/>
      <c r="X64" s="110"/>
      <c r="Y64" s="110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1"/>
    </row>
    <row r="65" spans="1:54">
      <c r="A65" s="104"/>
      <c r="B65" s="109"/>
      <c r="C65" s="109"/>
      <c r="D65" s="109"/>
      <c r="E65" s="109"/>
      <c r="F65" s="109"/>
      <c r="G65" s="109"/>
      <c r="H65" s="109"/>
      <c r="I65" s="109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1"/>
      <c r="X65" s="110"/>
      <c r="Y65" s="110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</row>
    <row r="66" spans="1:54">
      <c r="A66" s="104"/>
      <c r="B66" s="109"/>
      <c r="C66" s="109"/>
      <c r="D66" s="109"/>
      <c r="E66" s="109"/>
      <c r="F66" s="109"/>
      <c r="G66" s="109"/>
      <c r="H66" s="109"/>
      <c r="I66" s="109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1"/>
      <c r="X66" s="110"/>
      <c r="Y66" s="110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</row>
    <row r="67" spans="1:54">
      <c r="A67" s="109"/>
      <c r="B67" s="109"/>
      <c r="C67" s="109"/>
      <c r="D67" s="109"/>
      <c r="E67" s="109"/>
      <c r="F67" s="109"/>
      <c r="G67" s="109"/>
      <c r="H67" s="109"/>
      <c r="I67" s="109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1"/>
      <c r="X67" s="110"/>
      <c r="Y67" s="110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</row>
    <row r="68" spans="1:54">
      <c r="A68" s="109"/>
      <c r="B68" s="109"/>
      <c r="C68" s="109"/>
      <c r="D68" s="109"/>
      <c r="E68" s="109"/>
      <c r="F68" s="109"/>
      <c r="G68" s="109"/>
      <c r="H68" s="109"/>
      <c r="I68" s="109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1"/>
      <c r="X68" s="110"/>
      <c r="Y68" s="110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</row>
    <row r="69" spans="1:54">
      <c r="A69" s="109"/>
      <c r="B69" s="109"/>
      <c r="C69" s="109"/>
      <c r="D69" s="109"/>
      <c r="E69" s="109"/>
      <c r="F69" s="109"/>
      <c r="G69" s="109"/>
      <c r="H69" s="109"/>
      <c r="I69" s="109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1"/>
      <c r="X69" s="110"/>
      <c r="Y69" s="110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</row>
    <row r="70" spans="1:54">
      <c r="A70" s="109"/>
      <c r="B70" s="109"/>
      <c r="C70" s="109"/>
      <c r="D70" s="109"/>
      <c r="E70" s="109"/>
      <c r="F70" s="109"/>
      <c r="G70" s="109"/>
      <c r="H70" s="109"/>
      <c r="I70" s="109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1"/>
      <c r="X70" s="110"/>
      <c r="Y70" s="110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</row>
    <row r="71" spans="1:54">
      <c r="A71" s="109"/>
      <c r="B71" s="109"/>
      <c r="C71" s="109"/>
      <c r="D71" s="109"/>
      <c r="E71" s="109"/>
      <c r="F71" s="109"/>
      <c r="G71" s="109"/>
      <c r="H71" s="109"/>
      <c r="I71" s="109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1"/>
      <c r="X71" s="110"/>
      <c r="Y71" s="110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</row>
    <row r="72" spans="1:54">
      <c r="A72" s="109"/>
      <c r="B72" s="109"/>
      <c r="C72" s="109"/>
      <c r="D72" s="109"/>
      <c r="E72" s="109"/>
      <c r="F72" s="109"/>
      <c r="G72" s="109"/>
      <c r="H72" s="109"/>
      <c r="I72" s="109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1"/>
      <c r="X72" s="110"/>
      <c r="Y72" s="110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</row>
    <row r="73" spans="1:54">
      <c r="A73" s="109"/>
      <c r="B73" s="109"/>
      <c r="C73" s="109"/>
      <c r="D73" s="109"/>
      <c r="E73" s="109"/>
      <c r="F73" s="109"/>
      <c r="G73" s="109"/>
      <c r="H73" s="109"/>
      <c r="I73" s="109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1"/>
      <c r="X73" s="110"/>
      <c r="Y73" s="110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</row>
    <row r="74" spans="1:54">
      <c r="A74" s="109"/>
      <c r="B74" s="109"/>
      <c r="C74" s="109"/>
      <c r="D74" s="109"/>
      <c r="E74" s="109"/>
      <c r="F74" s="109"/>
      <c r="G74" s="109"/>
      <c r="H74" s="109"/>
      <c r="I74" s="109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110"/>
      <c r="U74" s="110"/>
      <c r="V74" s="110"/>
      <c r="W74" s="111"/>
      <c r="X74" s="110"/>
      <c r="Y74" s="110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</row>
    <row r="75" spans="1:54">
      <c r="A75" s="109"/>
      <c r="B75" s="109"/>
      <c r="C75" s="109"/>
      <c r="D75" s="109"/>
      <c r="E75" s="109"/>
      <c r="F75" s="109"/>
      <c r="G75" s="109"/>
      <c r="H75" s="109"/>
      <c r="I75" s="109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111"/>
      <c r="X75" s="110"/>
      <c r="Y75" s="110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</row>
    <row r="76" spans="1:54">
      <c r="A76" s="109"/>
      <c r="B76" s="109"/>
      <c r="C76" s="109"/>
      <c r="D76" s="109"/>
      <c r="E76" s="109"/>
      <c r="F76" s="109"/>
      <c r="G76" s="109"/>
      <c r="H76" s="109"/>
      <c r="I76" s="109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1"/>
      <c r="X76" s="110"/>
      <c r="Y76" s="110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</row>
    <row r="77" spans="1:54">
      <c r="A77" s="109"/>
      <c r="B77" s="109"/>
      <c r="C77" s="109"/>
      <c r="D77" s="109"/>
      <c r="E77" s="109"/>
      <c r="F77" s="109"/>
      <c r="G77" s="109"/>
      <c r="H77" s="109"/>
      <c r="I77" s="109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1"/>
      <c r="X77" s="110"/>
      <c r="Y77" s="110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</row>
    <row r="78" spans="1:54">
      <c r="A78" s="109"/>
      <c r="B78" s="109"/>
      <c r="C78" s="109"/>
      <c r="D78" s="109"/>
      <c r="E78" s="109"/>
      <c r="F78" s="109"/>
      <c r="G78" s="109"/>
      <c r="H78" s="109"/>
      <c r="I78" s="109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1"/>
      <c r="X78" s="110"/>
      <c r="Y78" s="110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</row>
    <row r="79" spans="1:54">
      <c r="A79" s="109"/>
      <c r="B79" s="109"/>
      <c r="C79" s="109"/>
      <c r="D79" s="109"/>
      <c r="E79" s="109"/>
      <c r="F79" s="109"/>
      <c r="G79" s="109"/>
      <c r="H79" s="109"/>
      <c r="I79" s="109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1"/>
      <c r="X79" s="110"/>
      <c r="Y79" s="110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  <c r="AY79" s="101"/>
      <c r="AZ79" s="101"/>
      <c r="BA79" s="101"/>
      <c r="BB79" s="101"/>
    </row>
    <row r="80" spans="1:54">
      <c r="A80" s="109"/>
      <c r="B80" s="109"/>
      <c r="C80" s="109"/>
      <c r="D80" s="109"/>
      <c r="E80" s="109"/>
      <c r="F80" s="109"/>
      <c r="G80" s="109"/>
      <c r="H80" s="109"/>
      <c r="I80" s="109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1"/>
      <c r="X80" s="110"/>
      <c r="Y80" s="110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  <c r="AV80" s="101"/>
      <c r="AW80" s="101"/>
      <c r="AX80" s="101"/>
      <c r="AY80" s="101"/>
      <c r="AZ80" s="101"/>
      <c r="BA80" s="101"/>
      <c r="BB80" s="101"/>
    </row>
    <row r="81" spans="1:54">
      <c r="A81" s="109"/>
      <c r="B81" s="109"/>
      <c r="C81" s="109"/>
      <c r="D81" s="109"/>
      <c r="E81" s="109"/>
      <c r="F81" s="109"/>
      <c r="G81" s="109"/>
      <c r="H81" s="109"/>
      <c r="I81" s="109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1"/>
      <c r="X81" s="110"/>
      <c r="Y81" s="110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</row>
    <row r="82" spans="1:54">
      <c r="A82" s="109"/>
      <c r="B82" s="109"/>
      <c r="C82" s="109"/>
      <c r="D82" s="109"/>
      <c r="E82" s="109"/>
      <c r="F82" s="109"/>
      <c r="G82" s="109"/>
      <c r="H82" s="109"/>
      <c r="I82" s="109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1"/>
      <c r="X82" s="110"/>
      <c r="Y82" s="110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</row>
    <row r="83" spans="1:54">
      <c r="A83" s="109"/>
      <c r="B83" s="109"/>
      <c r="C83" s="109"/>
      <c r="D83" s="109"/>
      <c r="E83" s="109"/>
      <c r="F83" s="109"/>
      <c r="G83" s="109"/>
      <c r="H83" s="109"/>
      <c r="I83" s="109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1"/>
      <c r="X83" s="110"/>
      <c r="Y83" s="110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  <c r="BA83" s="101"/>
      <c r="BB83" s="101"/>
    </row>
    <row r="84" spans="1:54">
      <c r="A84" s="109"/>
      <c r="B84" s="109"/>
      <c r="C84" s="109"/>
      <c r="D84" s="109"/>
      <c r="E84" s="109"/>
      <c r="F84" s="109"/>
      <c r="G84" s="109"/>
      <c r="H84" s="109"/>
      <c r="I84" s="109"/>
      <c r="J84" s="110"/>
      <c r="K84" s="110"/>
      <c r="L84" s="110"/>
      <c r="M84" s="110"/>
      <c r="N84" s="110"/>
      <c r="O84" s="110"/>
      <c r="P84" s="110"/>
      <c r="Q84" s="110"/>
      <c r="R84" s="110"/>
      <c r="S84" s="110"/>
      <c r="T84" s="110"/>
      <c r="U84" s="110"/>
      <c r="V84" s="110"/>
      <c r="W84" s="111"/>
      <c r="X84" s="110"/>
      <c r="Y84" s="110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</row>
    <row r="85" spans="1:54">
      <c r="A85" s="109"/>
      <c r="B85" s="109"/>
      <c r="C85" s="109"/>
      <c r="D85" s="109"/>
      <c r="E85" s="109"/>
      <c r="F85" s="109"/>
      <c r="G85" s="109"/>
      <c r="H85" s="109"/>
      <c r="I85" s="109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0"/>
      <c r="V85" s="110"/>
      <c r="W85" s="111"/>
      <c r="X85" s="110"/>
      <c r="Y85" s="110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  <c r="AV85" s="101"/>
      <c r="AW85" s="101"/>
      <c r="AX85" s="101"/>
      <c r="AY85" s="101"/>
      <c r="AZ85" s="101"/>
      <c r="BA85" s="101"/>
      <c r="BB85" s="101"/>
    </row>
    <row r="86" spans="1:54">
      <c r="A86" s="109"/>
      <c r="B86" s="109"/>
      <c r="C86" s="109"/>
      <c r="D86" s="109"/>
      <c r="E86" s="109"/>
      <c r="F86" s="109"/>
      <c r="G86" s="109"/>
      <c r="H86" s="109"/>
      <c r="I86" s="109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1"/>
      <c r="X86" s="110"/>
      <c r="Y86" s="110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</row>
    <row r="87" spans="1:54">
      <c r="A87" s="109"/>
      <c r="B87" s="109"/>
      <c r="C87" s="109"/>
      <c r="D87" s="109"/>
      <c r="E87" s="109"/>
      <c r="F87" s="109"/>
      <c r="G87" s="109"/>
      <c r="H87" s="109"/>
      <c r="I87" s="109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1"/>
      <c r="X87" s="110"/>
      <c r="Y87" s="110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01"/>
    </row>
    <row r="88" spans="1:54">
      <c r="A88" s="109"/>
      <c r="B88" s="109"/>
      <c r="C88" s="109"/>
      <c r="D88" s="109"/>
      <c r="E88" s="109"/>
      <c r="F88" s="109"/>
      <c r="G88" s="109"/>
      <c r="H88" s="109"/>
      <c r="I88" s="109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1"/>
      <c r="X88" s="110"/>
      <c r="Y88" s="110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</row>
    <row r="89" spans="1:54">
      <c r="A89" s="109"/>
      <c r="B89" s="109"/>
      <c r="C89" s="109"/>
      <c r="D89" s="109"/>
      <c r="E89" s="109"/>
      <c r="F89" s="109"/>
      <c r="G89" s="109"/>
      <c r="H89" s="109"/>
      <c r="I89" s="109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1"/>
      <c r="X89" s="110"/>
      <c r="Y89" s="110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1"/>
      <c r="BB89" s="101"/>
    </row>
    <row r="90" spans="1:54">
      <c r="A90" s="109"/>
      <c r="B90" s="109"/>
      <c r="C90" s="109"/>
      <c r="D90" s="109"/>
      <c r="E90" s="109"/>
      <c r="F90" s="109"/>
      <c r="G90" s="109"/>
      <c r="H90" s="109"/>
      <c r="I90" s="109"/>
      <c r="J90" s="110"/>
      <c r="K90" s="110"/>
      <c r="L90" s="110"/>
      <c r="M90" s="110"/>
      <c r="N90" s="110"/>
      <c r="O90" s="110"/>
      <c r="P90" s="110"/>
      <c r="Q90" s="110"/>
      <c r="R90" s="110"/>
      <c r="S90" s="110"/>
      <c r="T90" s="110"/>
      <c r="U90" s="110"/>
      <c r="V90" s="110"/>
      <c r="W90" s="111"/>
      <c r="X90" s="110"/>
      <c r="Y90" s="110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1"/>
      <c r="BB90" s="101"/>
    </row>
    <row r="91" spans="1:54">
      <c r="A91" s="109"/>
      <c r="B91" s="109"/>
      <c r="C91" s="109"/>
      <c r="D91" s="109"/>
      <c r="E91" s="109"/>
      <c r="F91" s="109"/>
      <c r="G91" s="109"/>
      <c r="H91" s="109"/>
      <c r="I91" s="109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1"/>
      <c r="X91" s="110"/>
      <c r="Y91" s="110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1"/>
      <c r="BB91" s="101"/>
    </row>
    <row r="92" spans="1:54">
      <c r="A92" s="109"/>
      <c r="B92" s="109"/>
      <c r="C92" s="109"/>
      <c r="D92" s="109"/>
      <c r="E92" s="109"/>
      <c r="F92" s="109"/>
      <c r="G92" s="109"/>
      <c r="H92" s="109"/>
      <c r="I92" s="109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1"/>
      <c r="X92" s="110"/>
      <c r="Y92" s="110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</row>
    <row r="93" spans="1:54">
      <c r="A93" s="109"/>
      <c r="B93" s="109"/>
      <c r="C93" s="109"/>
      <c r="D93" s="109"/>
      <c r="E93" s="109"/>
      <c r="F93" s="109"/>
      <c r="G93" s="109"/>
      <c r="H93" s="109"/>
      <c r="I93" s="109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1"/>
      <c r="X93" s="110"/>
      <c r="Y93" s="110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</row>
    <row r="94" spans="1:54">
      <c r="A94" s="109"/>
      <c r="B94" s="109"/>
      <c r="C94" s="109"/>
      <c r="D94" s="109"/>
      <c r="E94" s="109"/>
      <c r="F94" s="109"/>
      <c r="G94" s="109"/>
      <c r="H94" s="109"/>
      <c r="I94" s="109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1"/>
      <c r="X94" s="110"/>
      <c r="Y94" s="110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01"/>
    </row>
    <row r="95" spans="1:54">
      <c r="A95" s="109"/>
      <c r="B95" s="109"/>
      <c r="C95" s="109"/>
      <c r="D95" s="109"/>
      <c r="E95" s="109"/>
      <c r="F95" s="109"/>
      <c r="G95" s="109"/>
      <c r="H95" s="109"/>
      <c r="I95" s="109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1"/>
      <c r="X95" s="110"/>
      <c r="Y95" s="110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1"/>
      <c r="BB95" s="101"/>
    </row>
    <row r="96" spans="1:54">
      <c r="A96" s="109"/>
      <c r="B96" s="109"/>
      <c r="C96" s="109"/>
      <c r="D96" s="109"/>
      <c r="E96" s="109"/>
      <c r="F96" s="109"/>
      <c r="G96" s="109"/>
      <c r="H96" s="109"/>
      <c r="I96" s="109"/>
      <c r="J96" s="110"/>
      <c r="K96" s="110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  <c r="W96" s="111"/>
      <c r="X96" s="110"/>
      <c r="Y96" s="110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</row>
    <row r="97" spans="1:54">
      <c r="A97" s="109"/>
      <c r="B97" s="109"/>
      <c r="C97" s="109"/>
      <c r="D97" s="109"/>
      <c r="E97" s="109"/>
      <c r="F97" s="109"/>
      <c r="G97" s="109"/>
      <c r="H97" s="109"/>
      <c r="I97" s="109"/>
      <c r="J97" s="110"/>
      <c r="K97" s="110"/>
      <c r="L97" s="110"/>
      <c r="M97" s="110"/>
      <c r="N97" s="110"/>
      <c r="O97" s="110"/>
      <c r="P97" s="110"/>
      <c r="Q97" s="110"/>
      <c r="R97" s="110"/>
      <c r="S97" s="110"/>
      <c r="T97" s="110"/>
      <c r="U97" s="110"/>
      <c r="V97" s="110"/>
      <c r="W97" s="111"/>
      <c r="X97" s="110"/>
      <c r="Y97" s="110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  <c r="AV97" s="101"/>
      <c r="AW97" s="101"/>
      <c r="AX97" s="101"/>
      <c r="AY97" s="101"/>
      <c r="AZ97" s="101"/>
      <c r="BA97" s="101"/>
      <c r="BB97" s="101"/>
    </row>
    <row r="98" spans="1:54">
      <c r="A98" s="109"/>
      <c r="B98" s="109"/>
      <c r="C98" s="109"/>
      <c r="D98" s="109"/>
      <c r="E98" s="109"/>
      <c r="F98" s="109"/>
      <c r="G98" s="109"/>
      <c r="H98" s="109"/>
      <c r="I98" s="109"/>
      <c r="J98" s="110"/>
      <c r="K98" s="110"/>
      <c r="L98" s="110"/>
      <c r="M98" s="110"/>
      <c r="N98" s="110"/>
      <c r="O98" s="110"/>
      <c r="P98" s="110"/>
      <c r="Q98" s="110"/>
      <c r="R98" s="110"/>
      <c r="S98" s="110"/>
      <c r="T98" s="110"/>
      <c r="U98" s="110"/>
      <c r="V98" s="110"/>
      <c r="W98" s="111"/>
      <c r="X98" s="110"/>
      <c r="Y98" s="110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</row>
    <row r="99" spans="1:54">
      <c r="A99" s="109"/>
      <c r="B99" s="109"/>
      <c r="C99" s="109"/>
      <c r="D99" s="109"/>
      <c r="E99" s="109"/>
      <c r="F99" s="109"/>
      <c r="G99" s="109"/>
      <c r="H99" s="109"/>
      <c r="I99" s="109"/>
      <c r="J99" s="110"/>
      <c r="K99" s="110"/>
      <c r="L99" s="110"/>
      <c r="M99" s="110"/>
      <c r="N99" s="110"/>
      <c r="O99" s="110"/>
      <c r="P99" s="110"/>
      <c r="Q99" s="110"/>
      <c r="R99" s="110"/>
      <c r="S99" s="110"/>
      <c r="T99" s="110"/>
      <c r="U99" s="110"/>
      <c r="V99" s="110"/>
      <c r="W99" s="111"/>
      <c r="X99" s="110"/>
      <c r="Y99" s="110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  <c r="AV99" s="101"/>
      <c r="AW99" s="101"/>
      <c r="AX99" s="101"/>
      <c r="AY99" s="101"/>
      <c r="AZ99" s="101"/>
      <c r="BA99" s="101"/>
      <c r="BB99" s="101"/>
    </row>
    <row r="100" spans="1:54">
      <c r="A100" s="109"/>
      <c r="B100" s="109"/>
      <c r="C100" s="109"/>
      <c r="D100" s="109"/>
      <c r="E100" s="109"/>
      <c r="F100" s="109"/>
      <c r="G100" s="109"/>
      <c r="H100" s="109"/>
      <c r="I100" s="109"/>
      <c r="J100" s="110"/>
      <c r="K100" s="110"/>
      <c r="L100" s="110"/>
      <c r="M100" s="110"/>
      <c r="N100" s="110"/>
      <c r="O100" s="110"/>
      <c r="P100" s="110"/>
      <c r="Q100" s="110"/>
      <c r="R100" s="110"/>
      <c r="S100" s="110"/>
      <c r="T100" s="110"/>
      <c r="U100" s="110"/>
      <c r="V100" s="110"/>
      <c r="W100" s="111"/>
      <c r="X100" s="110"/>
      <c r="Y100" s="110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1"/>
      <c r="BB100" s="101"/>
    </row>
    <row r="101" spans="1:54">
      <c r="A101" s="109"/>
      <c r="B101" s="109"/>
      <c r="C101" s="109"/>
      <c r="D101" s="109"/>
      <c r="E101" s="109"/>
      <c r="F101" s="109"/>
      <c r="G101" s="109"/>
      <c r="H101" s="109"/>
      <c r="I101" s="109"/>
      <c r="J101" s="110"/>
      <c r="K101" s="110"/>
      <c r="L101" s="110"/>
      <c r="M101" s="110"/>
      <c r="N101" s="110"/>
      <c r="O101" s="110"/>
      <c r="P101" s="110"/>
      <c r="Q101" s="110"/>
      <c r="R101" s="110"/>
      <c r="S101" s="110"/>
      <c r="T101" s="110"/>
      <c r="U101" s="110"/>
      <c r="V101" s="110"/>
      <c r="W101" s="111"/>
      <c r="X101" s="110"/>
      <c r="Y101" s="110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  <c r="AV101" s="101"/>
      <c r="AW101" s="101"/>
      <c r="AX101" s="101"/>
      <c r="AY101" s="101"/>
      <c r="AZ101" s="101"/>
      <c r="BA101" s="101"/>
      <c r="BB101" s="101"/>
    </row>
    <row r="102" spans="1:54">
      <c r="A102" s="109"/>
      <c r="B102" s="109"/>
      <c r="C102" s="109"/>
      <c r="D102" s="109"/>
      <c r="E102" s="109"/>
      <c r="F102" s="109"/>
      <c r="G102" s="109"/>
      <c r="H102" s="109"/>
      <c r="I102" s="109"/>
      <c r="J102" s="110"/>
      <c r="K102" s="110"/>
      <c r="L102" s="110"/>
      <c r="M102" s="110"/>
      <c r="N102" s="110"/>
      <c r="O102" s="110"/>
      <c r="P102" s="110"/>
      <c r="Q102" s="110"/>
      <c r="R102" s="110"/>
      <c r="S102" s="110"/>
      <c r="T102" s="110"/>
      <c r="U102" s="110"/>
      <c r="V102" s="110"/>
      <c r="W102" s="111"/>
      <c r="X102" s="110"/>
      <c r="Y102" s="110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  <c r="AV102" s="101"/>
      <c r="AW102" s="101"/>
      <c r="AX102" s="101"/>
      <c r="AY102" s="101"/>
      <c r="AZ102" s="101"/>
      <c r="BA102" s="101"/>
      <c r="BB102" s="101"/>
    </row>
    <row r="103" spans="1:54">
      <c r="A103" s="109"/>
      <c r="B103" s="109"/>
      <c r="C103" s="109"/>
      <c r="D103" s="109"/>
      <c r="E103" s="109"/>
      <c r="F103" s="109"/>
      <c r="G103" s="109"/>
      <c r="H103" s="109"/>
      <c r="I103" s="109"/>
      <c r="J103" s="110"/>
      <c r="K103" s="110"/>
      <c r="L103" s="110"/>
      <c r="M103" s="110"/>
      <c r="N103" s="110"/>
      <c r="O103" s="110"/>
      <c r="P103" s="110"/>
      <c r="Q103" s="110"/>
      <c r="R103" s="110"/>
      <c r="S103" s="110"/>
      <c r="T103" s="110"/>
      <c r="U103" s="110"/>
      <c r="V103" s="110"/>
      <c r="W103" s="111"/>
      <c r="X103" s="110"/>
      <c r="Y103" s="110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  <c r="AV103" s="101"/>
      <c r="AW103" s="101"/>
      <c r="AX103" s="101"/>
      <c r="AY103" s="101"/>
      <c r="AZ103" s="101"/>
      <c r="BA103" s="101"/>
      <c r="BB103" s="101"/>
    </row>
    <row r="104" spans="1:54">
      <c r="A104" s="109"/>
      <c r="B104" s="109"/>
      <c r="C104" s="109"/>
      <c r="D104" s="109"/>
      <c r="E104" s="109"/>
      <c r="F104" s="109"/>
      <c r="G104" s="109"/>
      <c r="H104" s="109"/>
      <c r="I104" s="109"/>
      <c r="J104" s="110"/>
      <c r="K104" s="110"/>
      <c r="L104" s="110"/>
      <c r="M104" s="110"/>
      <c r="N104" s="110"/>
      <c r="O104" s="110"/>
      <c r="P104" s="110"/>
      <c r="Q104" s="110"/>
      <c r="R104" s="110"/>
      <c r="S104" s="110"/>
      <c r="T104" s="110"/>
      <c r="U104" s="110"/>
      <c r="V104" s="110"/>
      <c r="W104" s="111"/>
      <c r="X104" s="110"/>
      <c r="Y104" s="110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  <c r="AV104" s="101"/>
      <c r="AW104" s="101"/>
      <c r="AX104" s="101"/>
      <c r="AY104" s="101"/>
      <c r="AZ104" s="101"/>
      <c r="BA104" s="101"/>
      <c r="BB104" s="101"/>
    </row>
    <row r="105" spans="1:54">
      <c r="A105" s="109"/>
      <c r="B105" s="109"/>
      <c r="C105" s="109"/>
      <c r="D105" s="109"/>
      <c r="E105" s="109"/>
      <c r="F105" s="109"/>
      <c r="G105" s="109"/>
      <c r="H105" s="109"/>
      <c r="I105" s="109"/>
      <c r="J105" s="110"/>
      <c r="K105" s="110"/>
      <c r="L105" s="110"/>
      <c r="M105" s="110"/>
      <c r="N105" s="110"/>
      <c r="O105" s="110"/>
      <c r="P105" s="110"/>
      <c r="Q105" s="110"/>
      <c r="R105" s="110"/>
      <c r="S105" s="110"/>
      <c r="T105" s="110"/>
      <c r="U105" s="110"/>
      <c r="V105" s="110"/>
      <c r="W105" s="111"/>
      <c r="X105" s="110"/>
      <c r="Y105" s="110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  <c r="AV105" s="101"/>
      <c r="AW105" s="101"/>
      <c r="AX105" s="101"/>
      <c r="AY105" s="101"/>
      <c r="AZ105" s="101"/>
      <c r="BA105" s="101"/>
      <c r="BB105" s="101"/>
    </row>
    <row r="106" spans="1:54">
      <c r="A106" s="109"/>
      <c r="B106" s="109"/>
      <c r="C106" s="109"/>
      <c r="D106" s="109"/>
      <c r="E106" s="109"/>
      <c r="F106" s="109"/>
      <c r="G106" s="109"/>
      <c r="H106" s="109"/>
      <c r="I106" s="109"/>
      <c r="J106" s="110"/>
      <c r="K106" s="110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/>
      <c r="W106" s="111"/>
      <c r="X106" s="110"/>
      <c r="Y106" s="110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1"/>
      <c r="BB106" s="101"/>
    </row>
    <row r="107" spans="1:54">
      <c r="A107" s="109"/>
      <c r="B107" s="109"/>
      <c r="C107" s="109"/>
      <c r="D107" s="109"/>
      <c r="E107" s="109"/>
      <c r="F107" s="109"/>
      <c r="G107" s="109"/>
      <c r="H107" s="109"/>
      <c r="I107" s="109"/>
      <c r="J107" s="110"/>
      <c r="K107" s="110"/>
      <c r="L107" s="110"/>
      <c r="M107" s="110"/>
      <c r="N107" s="110"/>
      <c r="O107" s="110"/>
      <c r="P107" s="110"/>
      <c r="Q107" s="110"/>
      <c r="R107" s="110"/>
      <c r="S107" s="110"/>
      <c r="T107" s="110"/>
      <c r="U107" s="110"/>
      <c r="V107" s="110"/>
      <c r="W107" s="111"/>
      <c r="X107" s="110"/>
      <c r="Y107" s="110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  <c r="AV107" s="101"/>
      <c r="AW107" s="101"/>
      <c r="AX107" s="101"/>
      <c r="AY107" s="101"/>
      <c r="AZ107" s="101"/>
      <c r="BA107" s="101"/>
      <c r="BB107" s="101"/>
    </row>
    <row r="108" spans="1:54">
      <c r="A108" s="109"/>
      <c r="B108" s="109"/>
      <c r="C108" s="109"/>
      <c r="D108" s="109"/>
      <c r="E108" s="109"/>
      <c r="F108" s="109"/>
      <c r="G108" s="109"/>
      <c r="H108" s="109"/>
      <c r="I108" s="109"/>
      <c r="J108" s="110"/>
      <c r="K108" s="110"/>
      <c r="L108" s="110"/>
      <c r="M108" s="110"/>
      <c r="N108" s="110"/>
      <c r="O108" s="110"/>
      <c r="P108" s="110"/>
      <c r="Q108" s="110"/>
      <c r="R108" s="110"/>
      <c r="S108" s="110"/>
      <c r="T108" s="110"/>
      <c r="U108" s="110"/>
      <c r="V108" s="110"/>
      <c r="W108" s="111"/>
      <c r="X108" s="110"/>
      <c r="Y108" s="110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  <c r="AV108" s="101"/>
      <c r="AW108" s="101"/>
      <c r="AX108" s="101"/>
      <c r="AY108" s="101"/>
      <c r="AZ108" s="101"/>
      <c r="BA108" s="101"/>
      <c r="BB108" s="101"/>
    </row>
    <row r="109" spans="1:54">
      <c r="A109" s="109"/>
      <c r="B109" s="109"/>
      <c r="C109" s="109"/>
      <c r="D109" s="109"/>
      <c r="E109" s="109"/>
      <c r="F109" s="109"/>
      <c r="G109" s="109"/>
      <c r="H109" s="109"/>
      <c r="I109" s="109"/>
      <c r="J109" s="110"/>
      <c r="K109" s="110"/>
      <c r="L109" s="110"/>
      <c r="M109" s="110"/>
      <c r="N109" s="110"/>
      <c r="O109" s="110"/>
      <c r="P109" s="110"/>
      <c r="Q109" s="110"/>
      <c r="R109" s="110"/>
      <c r="S109" s="110"/>
      <c r="T109" s="110"/>
      <c r="U109" s="110"/>
      <c r="V109" s="110"/>
      <c r="W109" s="111"/>
      <c r="X109" s="110"/>
      <c r="Y109" s="110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  <c r="AX109" s="101"/>
      <c r="AY109" s="101"/>
      <c r="AZ109" s="101"/>
      <c r="BA109" s="101"/>
      <c r="BB109" s="101"/>
    </row>
    <row r="110" spans="1:54">
      <c r="A110" s="109"/>
      <c r="B110" s="109"/>
      <c r="C110" s="109"/>
      <c r="D110" s="109"/>
      <c r="E110" s="109"/>
      <c r="F110" s="109"/>
      <c r="G110" s="109"/>
      <c r="H110" s="109"/>
      <c r="I110" s="109"/>
      <c r="J110" s="110"/>
      <c r="K110" s="110"/>
      <c r="L110" s="110"/>
      <c r="M110" s="110"/>
      <c r="N110" s="110"/>
      <c r="O110" s="110"/>
      <c r="P110" s="110"/>
      <c r="Q110" s="110"/>
      <c r="R110" s="110"/>
      <c r="S110" s="110"/>
      <c r="T110" s="110"/>
      <c r="U110" s="110"/>
      <c r="V110" s="110"/>
      <c r="W110" s="111"/>
      <c r="X110" s="110"/>
      <c r="Y110" s="110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</row>
    <row r="111" spans="1:54">
      <c r="A111" s="109"/>
      <c r="B111" s="109"/>
      <c r="C111" s="109"/>
      <c r="D111" s="109"/>
      <c r="E111" s="109"/>
      <c r="F111" s="109"/>
      <c r="G111" s="109"/>
      <c r="H111" s="109"/>
      <c r="I111" s="109"/>
      <c r="J111" s="110"/>
      <c r="K111" s="110"/>
      <c r="L111" s="110"/>
      <c r="M111" s="110"/>
      <c r="N111" s="110"/>
      <c r="O111" s="110"/>
      <c r="P111" s="110"/>
      <c r="Q111" s="110"/>
      <c r="R111" s="110"/>
      <c r="S111" s="110"/>
      <c r="T111" s="110"/>
      <c r="U111" s="110"/>
      <c r="V111" s="110"/>
      <c r="W111" s="111"/>
      <c r="X111" s="110"/>
      <c r="Y111" s="110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1"/>
      <c r="BB111" s="101"/>
    </row>
    <row r="112" spans="1:54">
      <c r="A112" s="109"/>
      <c r="B112" s="109"/>
      <c r="C112" s="109"/>
      <c r="D112" s="109"/>
      <c r="E112" s="109"/>
      <c r="F112" s="109"/>
      <c r="G112" s="109"/>
      <c r="H112" s="109"/>
      <c r="I112" s="109"/>
      <c r="J112" s="110"/>
      <c r="K112" s="110"/>
      <c r="L112" s="110"/>
      <c r="M112" s="110"/>
      <c r="N112" s="110"/>
      <c r="O112" s="110"/>
      <c r="P112" s="110"/>
      <c r="Q112" s="110"/>
      <c r="R112" s="110"/>
      <c r="S112" s="110"/>
      <c r="T112" s="110"/>
      <c r="U112" s="110"/>
      <c r="V112" s="110"/>
      <c r="W112" s="111"/>
      <c r="X112" s="110"/>
      <c r="Y112" s="110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1"/>
      <c r="BB112" s="101"/>
    </row>
    <row r="113" spans="1:54">
      <c r="A113" s="109"/>
      <c r="B113" s="109"/>
      <c r="C113" s="109"/>
      <c r="D113" s="109"/>
      <c r="E113" s="109"/>
      <c r="F113" s="109"/>
      <c r="G113" s="109"/>
      <c r="H113" s="109"/>
      <c r="I113" s="109"/>
      <c r="J113" s="110"/>
      <c r="K113" s="110"/>
      <c r="L113" s="110"/>
      <c r="M113" s="110"/>
      <c r="N113" s="110"/>
      <c r="O113" s="110"/>
      <c r="P113" s="110"/>
      <c r="Q113" s="110"/>
      <c r="R113" s="110"/>
      <c r="S113" s="110"/>
      <c r="T113" s="110"/>
      <c r="U113" s="110"/>
      <c r="V113" s="110"/>
      <c r="W113" s="111"/>
      <c r="X113" s="110"/>
      <c r="Y113" s="110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  <c r="AV113" s="101"/>
      <c r="AW113" s="101"/>
      <c r="AX113" s="101"/>
      <c r="AY113" s="101"/>
      <c r="AZ113" s="101"/>
      <c r="BA113" s="101"/>
      <c r="BB113" s="101"/>
    </row>
    <row r="114" spans="1:54">
      <c r="A114" s="109"/>
      <c r="B114" s="109"/>
      <c r="C114" s="109"/>
      <c r="D114" s="109"/>
      <c r="E114" s="109"/>
      <c r="F114" s="109"/>
      <c r="G114" s="109"/>
      <c r="H114" s="109"/>
      <c r="I114" s="109"/>
      <c r="J114" s="110"/>
      <c r="K114" s="110"/>
      <c r="L114" s="110"/>
      <c r="M114" s="110"/>
      <c r="N114" s="110"/>
      <c r="O114" s="110"/>
      <c r="P114" s="110"/>
      <c r="Q114" s="110"/>
      <c r="R114" s="110"/>
      <c r="S114" s="110"/>
      <c r="T114" s="110"/>
      <c r="U114" s="110"/>
      <c r="V114" s="110"/>
      <c r="W114" s="111"/>
      <c r="X114" s="110"/>
      <c r="Y114" s="110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1"/>
      <c r="BB114" s="101"/>
    </row>
    <row r="115" spans="1:54">
      <c r="A115" s="109"/>
      <c r="B115" s="109"/>
      <c r="C115" s="109"/>
      <c r="D115" s="109"/>
      <c r="E115" s="109"/>
      <c r="F115" s="109"/>
      <c r="G115" s="109"/>
      <c r="H115" s="109"/>
      <c r="I115" s="109"/>
      <c r="J115" s="110"/>
      <c r="K115" s="110"/>
      <c r="L115" s="110"/>
      <c r="M115" s="110"/>
      <c r="N115" s="110"/>
      <c r="O115" s="110"/>
      <c r="P115" s="110"/>
      <c r="Q115" s="110"/>
      <c r="R115" s="110"/>
      <c r="S115" s="110"/>
      <c r="T115" s="110"/>
      <c r="U115" s="110"/>
      <c r="V115" s="110"/>
      <c r="W115" s="111"/>
      <c r="X115" s="110"/>
      <c r="Y115" s="110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1"/>
      <c r="BB115" s="101"/>
    </row>
    <row r="116" spans="1:54">
      <c r="A116" s="109"/>
      <c r="B116" s="109"/>
      <c r="C116" s="109"/>
      <c r="D116" s="109"/>
      <c r="E116" s="109"/>
      <c r="F116" s="109"/>
      <c r="G116" s="109"/>
      <c r="H116" s="109"/>
      <c r="I116" s="109"/>
      <c r="J116" s="110"/>
      <c r="K116" s="110"/>
      <c r="L116" s="110"/>
      <c r="M116" s="110"/>
      <c r="N116" s="110"/>
      <c r="O116" s="110"/>
      <c r="P116" s="110"/>
      <c r="Q116" s="110"/>
      <c r="R116" s="110"/>
      <c r="S116" s="110"/>
      <c r="T116" s="110"/>
      <c r="U116" s="110"/>
      <c r="V116" s="110"/>
      <c r="W116" s="111"/>
      <c r="X116" s="110"/>
      <c r="Y116" s="110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1"/>
    </row>
    <row r="117" spans="1:54">
      <c r="A117" s="109"/>
      <c r="B117" s="109"/>
      <c r="C117" s="109"/>
      <c r="D117" s="109"/>
      <c r="E117" s="109"/>
      <c r="F117" s="109"/>
      <c r="G117" s="109"/>
      <c r="H117" s="109"/>
      <c r="I117" s="109"/>
      <c r="J117" s="110"/>
      <c r="K117" s="110"/>
      <c r="L117" s="110"/>
      <c r="M117" s="110"/>
      <c r="N117" s="110"/>
      <c r="O117" s="110"/>
      <c r="P117" s="110"/>
      <c r="Q117" s="110"/>
      <c r="R117" s="110"/>
      <c r="S117" s="110"/>
      <c r="T117" s="110"/>
      <c r="U117" s="110"/>
      <c r="V117" s="110"/>
      <c r="W117" s="111"/>
      <c r="X117" s="110"/>
      <c r="Y117" s="110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1"/>
      <c r="BB117" s="101"/>
    </row>
    <row r="118" spans="1:54">
      <c r="J118" s="113"/>
      <c r="K118" s="113"/>
      <c r="L118" s="113"/>
      <c r="M118" s="113"/>
      <c r="N118" s="113"/>
      <c r="O118" s="113"/>
      <c r="P118" s="113"/>
      <c r="Q118" s="113"/>
      <c r="R118" s="113"/>
      <c r="S118" s="113"/>
      <c r="T118" s="113"/>
      <c r="U118" s="113"/>
      <c r="V118" s="113"/>
      <c r="W118" s="114"/>
      <c r="X118" s="113"/>
      <c r="Y118" s="113"/>
    </row>
    <row r="119" spans="1:54">
      <c r="J119" s="113"/>
      <c r="K119" s="113"/>
      <c r="L119" s="113"/>
      <c r="M119" s="113"/>
      <c r="N119" s="113"/>
      <c r="O119" s="113"/>
      <c r="P119" s="113"/>
      <c r="Q119" s="113"/>
      <c r="R119" s="113"/>
      <c r="S119" s="113"/>
      <c r="T119" s="113"/>
      <c r="U119" s="113"/>
      <c r="V119" s="113"/>
      <c r="W119" s="114"/>
      <c r="X119" s="113"/>
      <c r="Y119" s="113"/>
    </row>
    <row r="120" spans="1:54">
      <c r="J120" s="113"/>
      <c r="K120" s="113"/>
      <c r="L120" s="113"/>
      <c r="M120" s="113"/>
      <c r="N120" s="113"/>
      <c r="O120" s="113"/>
      <c r="P120" s="113"/>
      <c r="Q120" s="113"/>
      <c r="R120" s="113"/>
      <c r="S120" s="113"/>
      <c r="T120" s="113"/>
      <c r="U120" s="113"/>
      <c r="V120" s="113"/>
      <c r="W120" s="114"/>
      <c r="X120" s="113"/>
      <c r="Y120" s="113"/>
    </row>
    <row r="121" spans="1:54">
      <c r="J121" s="113"/>
      <c r="K121" s="113"/>
      <c r="L121" s="113"/>
      <c r="M121" s="113"/>
      <c r="N121" s="113"/>
      <c r="O121" s="113"/>
      <c r="P121" s="113"/>
      <c r="Q121" s="113"/>
      <c r="R121" s="113"/>
      <c r="S121" s="113"/>
      <c r="T121" s="113"/>
      <c r="U121" s="113"/>
      <c r="V121" s="113"/>
      <c r="W121" s="114"/>
      <c r="X121" s="113"/>
      <c r="Y121" s="113"/>
    </row>
    <row r="122" spans="1:54">
      <c r="J122" s="113"/>
      <c r="K122" s="113"/>
      <c r="L122" s="113"/>
      <c r="M122" s="113"/>
      <c r="N122" s="113"/>
      <c r="O122" s="113"/>
      <c r="P122" s="113"/>
      <c r="Q122" s="113"/>
      <c r="R122" s="113"/>
      <c r="S122" s="113"/>
      <c r="T122" s="113"/>
      <c r="U122" s="113"/>
      <c r="V122" s="113"/>
      <c r="W122" s="114"/>
      <c r="X122" s="113"/>
      <c r="Y122" s="113"/>
    </row>
    <row r="123" spans="1:54">
      <c r="J123" s="113"/>
      <c r="K123" s="113"/>
      <c r="L123" s="113"/>
      <c r="M123" s="113"/>
      <c r="N123" s="113"/>
      <c r="O123" s="113"/>
      <c r="P123" s="113"/>
      <c r="Q123" s="113"/>
      <c r="R123" s="113"/>
      <c r="S123" s="113"/>
      <c r="T123" s="113"/>
      <c r="U123" s="113"/>
      <c r="V123" s="113"/>
      <c r="W123" s="114"/>
      <c r="X123" s="113"/>
      <c r="Y123" s="113"/>
    </row>
    <row r="124" spans="1:54">
      <c r="J124" s="113"/>
      <c r="K124" s="113"/>
      <c r="L124" s="113"/>
      <c r="M124" s="113"/>
      <c r="N124" s="113"/>
      <c r="O124" s="113"/>
      <c r="P124" s="113"/>
      <c r="Q124" s="113"/>
      <c r="R124" s="113"/>
      <c r="S124" s="113"/>
      <c r="T124" s="113"/>
      <c r="U124" s="113"/>
      <c r="V124" s="113"/>
      <c r="W124" s="114"/>
      <c r="X124" s="113"/>
      <c r="Y124" s="113"/>
    </row>
    <row r="125" spans="1:54">
      <c r="J125" s="113"/>
      <c r="K125" s="113"/>
      <c r="L125" s="113"/>
      <c r="M125" s="113"/>
      <c r="N125" s="113"/>
      <c r="O125" s="113"/>
      <c r="P125" s="113"/>
      <c r="Q125" s="113"/>
      <c r="R125" s="113"/>
      <c r="S125" s="113"/>
      <c r="T125" s="113"/>
      <c r="U125" s="113"/>
      <c r="V125" s="113"/>
      <c r="W125" s="114"/>
      <c r="X125" s="113"/>
      <c r="Y125" s="113"/>
    </row>
    <row r="126" spans="1:54">
      <c r="J126" s="113"/>
      <c r="K126" s="113"/>
      <c r="L126" s="113"/>
      <c r="M126" s="113"/>
      <c r="N126" s="113"/>
      <c r="O126" s="113"/>
      <c r="P126" s="113"/>
      <c r="Q126" s="113"/>
      <c r="R126" s="113"/>
      <c r="S126" s="113"/>
      <c r="T126" s="113"/>
      <c r="U126" s="113"/>
      <c r="V126" s="113"/>
      <c r="W126" s="114"/>
      <c r="X126" s="113"/>
      <c r="Y126" s="113"/>
    </row>
    <row r="127" spans="1:54">
      <c r="J127" s="113"/>
      <c r="K127" s="113"/>
      <c r="L127" s="113"/>
      <c r="M127" s="113"/>
      <c r="N127" s="113"/>
      <c r="O127" s="113"/>
      <c r="P127" s="113"/>
      <c r="Q127" s="113"/>
      <c r="R127" s="113"/>
      <c r="S127" s="113"/>
      <c r="T127" s="113"/>
      <c r="U127" s="113"/>
      <c r="V127" s="113"/>
      <c r="W127" s="114"/>
      <c r="X127" s="113"/>
      <c r="Y127" s="113"/>
    </row>
    <row r="128" spans="1:54">
      <c r="J128" s="113"/>
      <c r="K128" s="113"/>
      <c r="L128" s="113"/>
      <c r="M128" s="113"/>
      <c r="N128" s="113"/>
      <c r="O128" s="113"/>
      <c r="P128" s="113"/>
      <c r="Q128" s="113"/>
      <c r="R128" s="113"/>
      <c r="S128" s="113"/>
      <c r="T128" s="113"/>
      <c r="U128" s="113"/>
      <c r="V128" s="113"/>
      <c r="W128" s="114"/>
      <c r="X128" s="113"/>
      <c r="Y128" s="113"/>
    </row>
    <row r="129" spans="10:25">
      <c r="J129" s="113"/>
      <c r="K129" s="113"/>
      <c r="L129" s="113"/>
      <c r="M129" s="113"/>
      <c r="N129" s="113"/>
      <c r="O129" s="113"/>
      <c r="P129" s="113"/>
      <c r="Q129" s="113"/>
      <c r="R129" s="113"/>
      <c r="S129" s="113"/>
      <c r="T129" s="113"/>
      <c r="U129" s="113"/>
      <c r="V129" s="113"/>
      <c r="W129" s="114"/>
      <c r="X129" s="113"/>
      <c r="Y129" s="113"/>
    </row>
    <row r="130" spans="10:25">
      <c r="J130" s="113"/>
      <c r="K130" s="113"/>
      <c r="L130" s="113"/>
      <c r="M130" s="113"/>
      <c r="N130" s="113"/>
      <c r="O130" s="113"/>
      <c r="P130" s="113"/>
      <c r="Q130" s="113"/>
      <c r="R130" s="113"/>
      <c r="S130" s="113"/>
      <c r="T130" s="113"/>
      <c r="U130" s="113"/>
      <c r="V130" s="113"/>
      <c r="W130" s="114"/>
      <c r="X130" s="113"/>
      <c r="Y130" s="113"/>
    </row>
    <row r="131" spans="10:25">
      <c r="J131" s="113"/>
      <c r="K131" s="113"/>
      <c r="L131" s="113"/>
      <c r="M131" s="113"/>
      <c r="N131" s="113"/>
      <c r="O131" s="113"/>
      <c r="P131" s="113"/>
      <c r="Q131" s="113"/>
      <c r="R131" s="113"/>
      <c r="S131" s="113"/>
      <c r="T131" s="113"/>
      <c r="U131" s="113"/>
      <c r="V131" s="113"/>
      <c r="W131" s="114"/>
      <c r="X131" s="113"/>
      <c r="Y131" s="113"/>
    </row>
    <row r="132" spans="10:25"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4"/>
      <c r="X132" s="113"/>
      <c r="Y132" s="113"/>
    </row>
    <row r="133" spans="10:25">
      <c r="J133" s="113"/>
      <c r="K133" s="113"/>
      <c r="L133" s="113"/>
      <c r="M133" s="113"/>
      <c r="N133" s="113"/>
      <c r="O133" s="113"/>
      <c r="P133" s="113"/>
      <c r="Q133" s="113"/>
      <c r="R133" s="113"/>
      <c r="S133" s="113"/>
      <c r="T133" s="113"/>
      <c r="U133" s="113"/>
      <c r="V133" s="113"/>
      <c r="W133" s="114"/>
      <c r="X133" s="113"/>
      <c r="Y133" s="113"/>
    </row>
    <row r="134" spans="10:25">
      <c r="J134" s="113"/>
      <c r="K134" s="113"/>
      <c r="L134" s="113"/>
      <c r="M134" s="113"/>
      <c r="N134" s="113"/>
      <c r="O134" s="113"/>
      <c r="P134" s="113"/>
      <c r="Q134" s="113"/>
      <c r="R134" s="113"/>
      <c r="S134" s="113"/>
      <c r="T134" s="113"/>
      <c r="U134" s="113"/>
      <c r="V134" s="113"/>
      <c r="W134" s="114"/>
      <c r="X134" s="113"/>
      <c r="Y134" s="113"/>
    </row>
    <row r="135" spans="10:25">
      <c r="J135" s="113"/>
      <c r="K135" s="113"/>
      <c r="L135" s="113"/>
      <c r="M135" s="113"/>
      <c r="N135" s="113"/>
      <c r="O135" s="113"/>
      <c r="P135" s="113"/>
      <c r="Q135" s="113"/>
      <c r="R135" s="113"/>
      <c r="S135" s="113"/>
      <c r="T135" s="113"/>
      <c r="U135" s="113"/>
      <c r="V135" s="113"/>
      <c r="W135" s="114"/>
      <c r="X135" s="113"/>
      <c r="Y135" s="113"/>
    </row>
    <row r="136" spans="10:25">
      <c r="J136" s="113"/>
      <c r="K136" s="113"/>
      <c r="L136" s="113"/>
      <c r="M136" s="113"/>
      <c r="N136" s="113"/>
      <c r="O136" s="113"/>
      <c r="P136" s="113"/>
      <c r="Q136" s="113"/>
      <c r="R136" s="113"/>
      <c r="S136" s="113"/>
      <c r="T136" s="113"/>
      <c r="U136" s="113"/>
      <c r="V136" s="113"/>
      <c r="W136" s="114"/>
      <c r="X136" s="113"/>
      <c r="Y136" s="113"/>
    </row>
    <row r="137" spans="10:25">
      <c r="J137" s="113"/>
      <c r="K137" s="113"/>
      <c r="L137" s="113"/>
      <c r="M137" s="113"/>
      <c r="N137" s="113"/>
      <c r="O137" s="113"/>
      <c r="P137" s="113"/>
      <c r="Q137" s="113"/>
      <c r="R137" s="113"/>
      <c r="S137" s="113"/>
      <c r="T137" s="113"/>
      <c r="U137" s="113"/>
      <c r="V137" s="113"/>
      <c r="W137" s="114"/>
      <c r="X137" s="113"/>
      <c r="Y137" s="113"/>
    </row>
    <row r="138" spans="10:25">
      <c r="J138" s="113"/>
      <c r="K138" s="113"/>
      <c r="L138" s="113"/>
      <c r="M138" s="113"/>
      <c r="N138" s="113"/>
      <c r="O138" s="113"/>
      <c r="P138" s="113"/>
      <c r="Q138" s="113"/>
      <c r="R138" s="113"/>
      <c r="S138" s="113"/>
      <c r="T138" s="113"/>
      <c r="U138" s="113"/>
      <c r="V138" s="113"/>
      <c r="W138" s="114"/>
      <c r="X138" s="113"/>
      <c r="Y138" s="113"/>
    </row>
    <row r="139" spans="10:25">
      <c r="J139" s="113"/>
      <c r="K139" s="113"/>
      <c r="L139" s="113"/>
      <c r="M139" s="113"/>
      <c r="N139" s="113"/>
      <c r="O139" s="113"/>
      <c r="P139" s="113"/>
      <c r="Q139" s="113"/>
      <c r="R139" s="113"/>
      <c r="S139" s="113"/>
      <c r="T139" s="113"/>
      <c r="U139" s="113"/>
      <c r="V139" s="113"/>
      <c r="W139" s="114"/>
      <c r="X139" s="113"/>
      <c r="Y139" s="113"/>
    </row>
    <row r="140" spans="10:25">
      <c r="J140" s="113"/>
      <c r="K140" s="113"/>
      <c r="L140" s="113"/>
      <c r="M140" s="113"/>
      <c r="N140" s="113"/>
      <c r="O140" s="113"/>
      <c r="P140" s="113"/>
      <c r="Q140" s="113"/>
      <c r="R140" s="113"/>
      <c r="S140" s="113"/>
      <c r="T140" s="113"/>
      <c r="U140" s="113"/>
      <c r="V140" s="113"/>
      <c r="W140" s="114"/>
      <c r="X140" s="113"/>
      <c r="Y140" s="113"/>
    </row>
    <row r="141" spans="10:25">
      <c r="J141" s="113"/>
      <c r="K141" s="113"/>
      <c r="L141" s="113"/>
      <c r="M141" s="113"/>
      <c r="N141" s="113"/>
      <c r="O141" s="113"/>
      <c r="P141" s="113"/>
      <c r="Q141" s="113"/>
      <c r="R141" s="113"/>
      <c r="S141" s="113"/>
      <c r="T141" s="113"/>
      <c r="U141" s="113"/>
      <c r="V141" s="113"/>
      <c r="W141" s="114"/>
      <c r="X141" s="113"/>
      <c r="Y141" s="113"/>
    </row>
    <row r="142" spans="10:25">
      <c r="J142" s="113"/>
      <c r="K142" s="113"/>
      <c r="L142" s="113"/>
      <c r="M142" s="113"/>
      <c r="N142" s="113"/>
      <c r="O142" s="113"/>
      <c r="P142" s="113"/>
      <c r="Q142" s="113"/>
      <c r="R142" s="113"/>
      <c r="S142" s="113"/>
      <c r="T142" s="113"/>
      <c r="U142" s="113"/>
      <c r="V142" s="113"/>
      <c r="W142" s="114"/>
      <c r="X142" s="113"/>
      <c r="Y142" s="113"/>
    </row>
    <row r="143" spans="10:25">
      <c r="J143" s="113"/>
      <c r="K143" s="113"/>
      <c r="L143" s="113"/>
      <c r="M143" s="113"/>
      <c r="N143" s="113"/>
      <c r="O143" s="113"/>
      <c r="P143" s="113"/>
      <c r="Q143" s="113"/>
      <c r="R143" s="113"/>
      <c r="S143" s="113"/>
      <c r="T143" s="113"/>
      <c r="U143" s="113"/>
      <c r="V143" s="113"/>
      <c r="W143" s="114"/>
      <c r="X143" s="113"/>
      <c r="Y143" s="113"/>
    </row>
    <row r="144" spans="10:25">
      <c r="J144" s="113"/>
      <c r="K144" s="113"/>
      <c r="L144" s="113"/>
      <c r="M144" s="113"/>
      <c r="N144" s="113"/>
      <c r="O144" s="113"/>
      <c r="P144" s="113"/>
      <c r="Q144" s="113"/>
      <c r="R144" s="113"/>
      <c r="S144" s="113"/>
      <c r="T144" s="113"/>
      <c r="U144" s="113"/>
      <c r="V144" s="113"/>
      <c r="W144" s="114"/>
      <c r="X144" s="113"/>
      <c r="Y144" s="113"/>
    </row>
    <row r="145" spans="10:25">
      <c r="J145" s="113"/>
      <c r="K145" s="113"/>
      <c r="L145" s="113"/>
      <c r="M145" s="113"/>
      <c r="N145" s="113"/>
      <c r="O145" s="113"/>
      <c r="P145" s="113"/>
      <c r="Q145" s="113"/>
      <c r="R145" s="113"/>
      <c r="S145" s="113"/>
      <c r="T145" s="113"/>
      <c r="U145" s="113"/>
      <c r="V145" s="113"/>
      <c r="W145" s="114"/>
      <c r="X145" s="113"/>
      <c r="Y145" s="113"/>
    </row>
    <row r="146" spans="10:25">
      <c r="J146" s="113"/>
      <c r="K146" s="113"/>
      <c r="L146" s="113"/>
      <c r="M146" s="113"/>
      <c r="N146" s="113"/>
      <c r="O146" s="113"/>
      <c r="P146" s="113"/>
      <c r="Q146" s="113"/>
      <c r="R146" s="113"/>
      <c r="S146" s="113"/>
      <c r="T146" s="113"/>
      <c r="U146" s="113"/>
      <c r="V146" s="113"/>
      <c r="W146" s="114"/>
      <c r="X146" s="113"/>
      <c r="Y146" s="113"/>
    </row>
    <row r="147" spans="10:25">
      <c r="J147" s="113"/>
      <c r="K147" s="113"/>
      <c r="L147" s="113"/>
      <c r="M147" s="113"/>
      <c r="N147" s="113"/>
      <c r="O147" s="113"/>
      <c r="P147" s="113"/>
      <c r="Q147" s="113"/>
      <c r="R147" s="113"/>
      <c r="S147" s="113"/>
      <c r="T147" s="113"/>
      <c r="U147" s="113"/>
      <c r="V147" s="113"/>
      <c r="W147" s="114"/>
      <c r="X147" s="113"/>
      <c r="Y147" s="113"/>
    </row>
    <row r="148" spans="10:25">
      <c r="J148" s="113"/>
      <c r="K148" s="113"/>
      <c r="L148" s="113"/>
      <c r="M148" s="113"/>
      <c r="N148" s="113"/>
      <c r="O148" s="113"/>
      <c r="P148" s="113"/>
      <c r="Q148" s="113"/>
      <c r="R148" s="113"/>
      <c r="S148" s="113"/>
      <c r="T148" s="113"/>
      <c r="U148" s="113"/>
      <c r="V148" s="113"/>
      <c r="W148" s="114"/>
      <c r="X148" s="113"/>
      <c r="Y148" s="113"/>
    </row>
    <row r="149" spans="10:25">
      <c r="J149" s="113"/>
      <c r="K149" s="113"/>
      <c r="L149" s="113"/>
      <c r="M149" s="113"/>
      <c r="N149" s="113"/>
      <c r="O149" s="113"/>
      <c r="P149" s="113"/>
      <c r="Q149" s="113"/>
      <c r="R149" s="113"/>
      <c r="S149" s="113"/>
      <c r="T149" s="113"/>
      <c r="U149" s="113"/>
      <c r="V149" s="113"/>
      <c r="W149" s="114"/>
      <c r="X149" s="113"/>
      <c r="Y149" s="113"/>
    </row>
    <row r="150" spans="10:25">
      <c r="J150" s="113"/>
      <c r="K150" s="113"/>
      <c r="L150" s="113"/>
      <c r="M150" s="113"/>
      <c r="N150" s="113"/>
      <c r="O150" s="113"/>
      <c r="P150" s="113"/>
      <c r="Q150" s="113"/>
      <c r="R150" s="113"/>
      <c r="S150" s="113"/>
      <c r="T150" s="113"/>
      <c r="U150" s="113"/>
      <c r="V150" s="113"/>
      <c r="W150" s="114"/>
      <c r="X150" s="113"/>
      <c r="Y150" s="113"/>
    </row>
    <row r="151" spans="10:25">
      <c r="J151" s="113"/>
      <c r="K151" s="113"/>
      <c r="L151" s="113"/>
      <c r="M151" s="113"/>
      <c r="N151" s="113"/>
      <c r="O151" s="113"/>
      <c r="P151" s="113"/>
      <c r="Q151" s="113"/>
      <c r="R151" s="113"/>
      <c r="S151" s="113"/>
      <c r="T151" s="113"/>
      <c r="U151" s="113"/>
      <c r="V151" s="113"/>
      <c r="W151" s="114"/>
      <c r="X151" s="113"/>
      <c r="Y151" s="113"/>
    </row>
    <row r="152" spans="10:25">
      <c r="J152" s="113"/>
      <c r="K152" s="113"/>
      <c r="L152" s="113"/>
      <c r="M152" s="113"/>
      <c r="N152" s="113"/>
      <c r="O152" s="113"/>
      <c r="P152" s="113"/>
      <c r="Q152" s="113"/>
      <c r="R152" s="113"/>
      <c r="S152" s="113"/>
      <c r="T152" s="113"/>
      <c r="U152" s="113"/>
      <c r="V152" s="113"/>
      <c r="W152" s="114"/>
      <c r="X152" s="113"/>
      <c r="Y152" s="113"/>
    </row>
    <row r="153" spans="10:25">
      <c r="J153" s="113"/>
      <c r="K153" s="113"/>
      <c r="L153" s="113"/>
      <c r="M153" s="113"/>
      <c r="N153" s="113"/>
      <c r="O153" s="113"/>
      <c r="P153" s="113"/>
      <c r="Q153" s="113"/>
      <c r="R153" s="113"/>
      <c r="S153" s="113"/>
      <c r="T153" s="113"/>
      <c r="U153" s="113"/>
      <c r="V153" s="113"/>
      <c r="W153" s="114"/>
      <c r="X153" s="113"/>
      <c r="Y153" s="113"/>
    </row>
    <row r="154" spans="10:25">
      <c r="J154" s="113"/>
      <c r="K154" s="113"/>
      <c r="L154" s="113"/>
      <c r="M154" s="113"/>
      <c r="N154" s="113"/>
      <c r="O154" s="113"/>
      <c r="P154" s="113"/>
      <c r="Q154" s="113"/>
      <c r="R154" s="113"/>
      <c r="S154" s="113"/>
      <c r="T154" s="113"/>
      <c r="U154" s="113"/>
      <c r="V154" s="113"/>
      <c r="W154" s="114"/>
      <c r="X154" s="113"/>
      <c r="Y154" s="113"/>
    </row>
    <row r="155" spans="10:25">
      <c r="J155" s="113"/>
      <c r="K155" s="113"/>
      <c r="L155" s="113"/>
      <c r="M155" s="113"/>
      <c r="N155" s="113"/>
      <c r="O155" s="113"/>
      <c r="P155" s="113"/>
      <c r="Q155" s="113"/>
      <c r="R155" s="113"/>
      <c r="S155" s="113"/>
      <c r="T155" s="113"/>
      <c r="U155" s="113"/>
      <c r="V155" s="113"/>
      <c r="W155" s="114"/>
      <c r="X155" s="113"/>
      <c r="Y155" s="113"/>
    </row>
    <row r="156" spans="10:25">
      <c r="J156" s="113"/>
      <c r="K156" s="113"/>
      <c r="L156" s="113"/>
      <c r="M156" s="113"/>
      <c r="N156" s="113"/>
      <c r="O156" s="113"/>
      <c r="P156" s="113"/>
      <c r="Q156" s="113"/>
      <c r="R156" s="113"/>
      <c r="S156" s="113"/>
      <c r="T156" s="113"/>
      <c r="U156" s="113"/>
      <c r="V156" s="113"/>
      <c r="W156" s="114"/>
      <c r="X156" s="113"/>
      <c r="Y156" s="113"/>
    </row>
    <row r="157" spans="10:25">
      <c r="J157" s="113"/>
      <c r="K157" s="113"/>
      <c r="L157" s="113"/>
      <c r="M157" s="113"/>
      <c r="N157" s="113"/>
      <c r="O157" s="113"/>
      <c r="P157" s="113"/>
      <c r="Q157" s="113"/>
      <c r="R157" s="113"/>
      <c r="S157" s="113"/>
      <c r="T157" s="113"/>
      <c r="U157" s="113"/>
      <c r="V157" s="113"/>
      <c r="W157" s="114"/>
      <c r="X157" s="113"/>
      <c r="Y157" s="113"/>
    </row>
    <row r="158" spans="10:25">
      <c r="J158" s="113"/>
      <c r="K158" s="113"/>
      <c r="L158" s="113"/>
      <c r="M158" s="113"/>
      <c r="N158" s="113"/>
      <c r="O158" s="113"/>
      <c r="P158" s="113"/>
      <c r="Q158" s="113"/>
      <c r="R158" s="113"/>
      <c r="S158" s="113"/>
      <c r="T158" s="113"/>
      <c r="U158" s="113"/>
      <c r="V158" s="113"/>
      <c r="W158" s="114"/>
      <c r="X158" s="113"/>
      <c r="Y158" s="113"/>
    </row>
    <row r="159" spans="10:25">
      <c r="J159" s="113"/>
      <c r="K159" s="113"/>
      <c r="L159" s="113"/>
      <c r="M159" s="113"/>
      <c r="N159" s="113"/>
      <c r="O159" s="113"/>
      <c r="P159" s="113"/>
      <c r="Q159" s="113"/>
      <c r="R159" s="113"/>
      <c r="S159" s="113"/>
      <c r="T159" s="113"/>
      <c r="U159" s="113"/>
      <c r="V159" s="113"/>
      <c r="W159" s="114"/>
      <c r="X159" s="113"/>
      <c r="Y159" s="113"/>
    </row>
    <row r="160" spans="10:25">
      <c r="J160" s="113"/>
      <c r="K160" s="113"/>
      <c r="L160" s="113"/>
      <c r="M160" s="113"/>
      <c r="N160" s="113"/>
      <c r="O160" s="113"/>
      <c r="P160" s="113"/>
      <c r="Q160" s="113"/>
      <c r="R160" s="113"/>
      <c r="S160" s="113"/>
      <c r="T160" s="113"/>
      <c r="U160" s="113"/>
      <c r="V160" s="113"/>
      <c r="W160" s="114"/>
      <c r="X160" s="113"/>
      <c r="Y160" s="113"/>
    </row>
    <row r="161" spans="10:25">
      <c r="J161" s="113"/>
      <c r="K161" s="113"/>
      <c r="L161" s="113"/>
      <c r="M161" s="113"/>
      <c r="N161" s="113"/>
      <c r="O161" s="113"/>
      <c r="P161" s="113"/>
      <c r="Q161" s="113"/>
      <c r="R161" s="113"/>
      <c r="S161" s="113"/>
      <c r="T161" s="113"/>
      <c r="U161" s="113"/>
      <c r="V161" s="113"/>
      <c r="W161" s="114"/>
      <c r="X161" s="113"/>
      <c r="Y161" s="113"/>
    </row>
    <row r="162" spans="10:25">
      <c r="J162" s="113"/>
      <c r="K162" s="113"/>
      <c r="L162" s="113"/>
      <c r="M162" s="113"/>
      <c r="N162" s="113"/>
      <c r="O162" s="113"/>
      <c r="P162" s="113"/>
      <c r="Q162" s="113"/>
      <c r="R162" s="113"/>
      <c r="S162" s="113"/>
      <c r="T162" s="113"/>
      <c r="U162" s="113"/>
      <c r="V162" s="113"/>
      <c r="W162" s="114"/>
      <c r="X162" s="113"/>
      <c r="Y162" s="113"/>
    </row>
    <row r="163" spans="10:25">
      <c r="J163" s="113"/>
      <c r="K163" s="113"/>
      <c r="L163" s="113"/>
      <c r="M163" s="113"/>
      <c r="N163" s="113"/>
      <c r="O163" s="113"/>
      <c r="P163" s="113"/>
      <c r="Q163" s="113"/>
      <c r="R163" s="113"/>
      <c r="S163" s="113"/>
      <c r="T163" s="113"/>
      <c r="U163" s="113"/>
      <c r="V163" s="113"/>
      <c r="W163" s="114"/>
      <c r="X163" s="113"/>
      <c r="Y163" s="113"/>
    </row>
    <row r="164" spans="10:25">
      <c r="J164" s="113"/>
      <c r="K164" s="113"/>
      <c r="L164" s="113"/>
      <c r="M164" s="113"/>
      <c r="N164" s="113"/>
      <c r="O164" s="113"/>
      <c r="P164" s="113"/>
      <c r="Q164" s="113"/>
      <c r="R164" s="113"/>
      <c r="S164" s="113"/>
      <c r="T164" s="113"/>
      <c r="U164" s="113"/>
      <c r="V164" s="113"/>
      <c r="W164" s="114"/>
      <c r="X164" s="113"/>
      <c r="Y164" s="113"/>
    </row>
    <row r="165" spans="10:25">
      <c r="J165" s="113"/>
      <c r="K165" s="113"/>
      <c r="L165" s="113"/>
      <c r="M165" s="113"/>
      <c r="N165" s="113"/>
      <c r="O165" s="113"/>
      <c r="P165" s="113"/>
      <c r="Q165" s="113"/>
      <c r="R165" s="113"/>
      <c r="S165" s="113"/>
      <c r="T165" s="113"/>
      <c r="U165" s="113"/>
      <c r="V165" s="113"/>
      <c r="W165" s="114"/>
      <c r="X165" s="113"/>
      <c r="Y165" s="113"/>
    </row>
    <row r="166" spans="10:25">
      <c r="J166" s="113"/>
      <c r="K166" s="113"/>
      <c r="L166" s="113"/>
      <c r="M166" s="113"/>
      <c r="N166" s="113"/>
      <c r="O166" s="113"/>
      <c r="P166" s="113"/>
      <c r="Q166" s="113"/>
      <c r="R166" s="113"/>
      <c r="S166" s="113"/>
      <c r="T166" s="113"/>
      <c r="U166" s="113"/>
      <c r="V166" s="113"/>
      <c r="W166" s="114"/>
      <c r="X166" s="113"/>
      <c r="Y166" s="113"/>
    </row>
    <row r="167" spans="10:25">
      <c r="J167" s="113"/>
      <c r="K167" s="113"/>
      <c r="L167" s="113"/>
      <c r="M167" s="113"/>
      <c r="N167" s="113"/>
      <c r="O167" s="113"/>
      <c r="P167" s="113"/>
      <c r="Q167" s="113"/>
      <c r="R167" s="113"/>
      <c r="S167" s="113"/>
      <c r="T167" s="113"/>
      <c r="U167" s="113"/>
      <c r="V167" s="113"/>
      <c r="W167" s="114"/>
      <c r="X167" s="113"/>
      <c r="Y167" s="113"/>
    </row>
    <row r="168" spans="10:25">
      <c r="J168" s="113"/>
      <c r="K168" s="113"/>
      <c r="L168" s="113"/>
      <c r="M168" s="113"/>
      <c r="N168" s="113"/>
      <c r="O168" s="113"/>
      <c r="P168" s="113"/>
      <c r="Q168" s="113"/>
      <c r="R168" s="113"/>
      <c r="S168" s="113"/>
      <c r="T168" s="113"/>
      <c r="U168" s="113"/>
      <c r="V168" s="113"/>
      <c r="W168" s="114"/>
      <c r="X168" s="113"/>
      <c r="Y168" s="113"/>
    </row>
    <row r="169" spans="10:25">
      <c r="J169" s="113"/>
      <c r="K169" s="113"/>
      <c r="L169" s="113"/>
      <c r="M169" s="113"/>
      <c r="N169" s="113"/>
      <c r="O169" s="113"/>
      <c r="P169" s="113"/>
      <c r="Q169" s="113"/>
      <c r="R169" s="113"/>
      <c r="S169" s="113"/>
      <c r="T169" s="113"/>
      <c r="U169" s="113"/>
      <c r="V169" s="113"/>
      <c r="W169" s="114"/>
      <c r="X169" s="113"/>
      <c r="Y169" s="113"/>
    </row>
    <row r="170" spans="10:25">
      <c r="J170" s="113"/>
      <c r="K170" s="113"/>
      <c r="L170" s="113"/>
      <c r="M170" s="113"/>
      <c r="N170" s="113"/>
      <c r="O170" s="113"/>
      <c r="P170" s="113"/>
      <c r="Q170" s="113"/>
      <c r="R170" s="113"/>
      <c r="S170" s="113"/>
      <c r="T170" s="113"/>
      <c r="U170" s="113"/>
      <c r="V170" s="113"/>
      <c r="W170" s="114"/>
      <c r="X170" s="113"/>
      <c r="Y170" s="113"/>
    </row>
    <row r="171" spans="10:25">
      <c r="J171" s="113"/>
      <c r="K171" s="113"/>
      <c r="L171" s="113"/>
      <c r="M171" s="113"/>
      <c r="N171" s="113"/>
      <c r="O171" s="113"/>
      <c r="P171" s="113"/>
      <c r="Q171" s="113"/>
      <c r="R171" s="113"/>
      <c r="S171" s="113"/>
      <c r="T171" s="113"/>
      <c r="U171" s="113"/>
      <c r="V171" s="113"/>
      <c r="W171" s="114"/>
      <c r="X171" s="113"/>
      <c r="Y171" s="113"/>
    </row>
    <row r="172" spans="10:25">
      <c r="J172" s="113"/>
      <c r="K172" s="113"/>
      <c r="L172" s="113"/>
      <c r="M172" s="113"/>
      <c r="N172" s="113"/>
      <c r="O172" s="113"/>
      <c r="P172" s="113"/>
      <c r="Q172" s="113"/>
      <c r="R172" s="113"/>
      <c r="S172" s="113"/>
      <c r="T172" s="113"/>
      <c r="U172" s="113"/>
      <c r="V172" s="113"/>
      <c r="W172" s="114"/>
      <c r="X172" s="113"/>
      <c r="Y172" s="113"/>
    </row>
    <row r="173" spans="10:25">
      <c r="J173" s="113"/>
      <c r="K173" s="113"/>
      <c r="L173" s="113"/>
      <c r="M173" s="113"/>
      <c r="N173" s="113"/>
      <c r="O173" s="113"/>
      <c r="P173" s="113"/>
      <c r="Q173" s="113"/>
      <c r="R173" s="113"/>
      <c r="S173" s="113"/>
      <c r="T173" s="113"/>
      <c r="U173" s="113"/>
      <c r="V173" s="113"/>
      <c r="W173" s="114"/>
      <c r="X173" s="113"/>
      <c r="Y173" s="113"/>
    </row>
    <row r="174" spans="10:25">
      <c r="J174" s="113"/>
      <c r="K174" s="113"/>
      <c r="L174" s="113"/>
      <c r="M174" s="113"/>
      <c r="N174" s="113"/>
      <c r="O174" s="113"/>
      <c r="P174" s="113"/>
      <c r="Q174" s="113"/>
      <c r="R174" s="113"/>
      <c r="S174" s="113"/>
      <c r="T174" s="113"/>
      <c r="U174" s="113"/>
      <c r="V174" s="113"/>
      <c r="W174" s="114"/>
      <c r="X174" s="113"/>
      <c r="Y174" s="113"/>
    </row>
    <row r="175" spans="10:25">
      <c r="J175" s="113"/>
      <c r="K175" s="113"/>
      <c r="L175" s="113"/>
      <c r="M175" s="113"/>
      <c r="N175" s="113"/>
      <c r="O175" s="113"/>
      <c r="P175" s="113"/>
      <c r="Q175" s="113"/>
      <c r="R175" s="113"/>
      <c r="S175" s="113"/>
      <c r="T175" s="113"/>
      <c r="U175" s="113"/>
      <c r="V175" s="113"/>
      <c r="W175" s="114"/>
      <c r="X175" s="113"/>
      <c r="Y175" s="113"/>
    </row>
    <row r="176" spans="10:25">
      <c r="J176" s="113"/>
      <c r="K176" s="113"/>
      <c r="L176" s="113"/>
      <c r="M176" s="113"/>
      <c r="N176" s="113"/>
      <c r="O176" s="113"/>
      <c r="P176" s="113"/>
      <c r="Q176" s="113"/>
      <c r="R176" s="113"/>
      <c r="S176" s="113"/>
      <c r="T176" s="113"/>
      <c r="U176" s="113"/>
      <c r="V176" s="113"/>
      <c r="W176" s="114"/>
      <c r="X176" s="113"/>
      <c r="Y176" s="113"/>
    </row>
    <row r="177" spans="10:25">
      <c r="J177" s="113"/>
      <c r="K177" s="113"/>
      <c r="L177" s="113"/>
      <c r="M177" s="113"/>
      <c r="N177" s="113"/>
      <c r="O177" s="113"/>
      <c r="P177" s="113"/>
      <c r="Q177" s="113"/>
      <c r="R177" s="113"/>
      <c r="S177" s="113"/>
      <c r="T177" s="113"/>
      <c r="U177" s="113"/>
      <c r="V177" s="113"/>
      <c r="W177" s="114"/>
      <c r="X177" s="113"/>
      <c r="Y177" s="113"/>
    </row>
    <row r="178" spans="10:25">
      <c r="J178" s="113"/>
      <c r="K178" s="113"/>
      <c r="L178" s="113"/>
      <c r="M178" s="113"/>
      <c r="N178" s="113"/>
      <c r="O178" s="113"/>
      <c r="P178" s="113"/>
      <c r="Q178" s="113"/>
      <c r="R178" s="113"/>
      <c r="S178" s="113"/>
      <c r="T178" s="113"/>
      <c r="U178" s="113"/>
      <c r="V178" s="113"/>
      <c r="W178" s="114"/>
      <c r="X178" s="113"/>
      <c r="Y178" s="113"/>
    </row>
    <row r="179" spans="10:25">
      <c r="J179" s="113"/>
      <c r="K179" s="113"/>
      <c r="L179" s="113"/>
      <c r="M179" s="113"/>
      <c r="N179" s="113"/>
      <c r="O179" s="113"/>
      <c r="P179" s="113"/>
      <c r="Q179" s="113"/>
      <c r="R179" s="113"/>
      <c r="S179" s="113"/>
      <c r="T179" s="113"/>
      <c r="U179" s="113"/>
      <c r="V179" s="113"/>
      <c r="W179" s="114"/>
      <c r="X179" s="113"/>
      <c r="Y179" s="113"/>
    </row>
    <row r="180" spans="10:25">
      <c r="J180" s="113"/>
      <c r="K180" s="113"/>
      <c r="L180" s="113"/>
      <c r="M180" s="113"/>
      <c r="N180" s="113"/>
      <c r="O180" s="113"/>
      <c r="P180" s="113"/>
      <c r="Q180" s="113"/>
      <c r="R180" s="113"/>
      <c r="S180" s="113"/>
      <c r="T180" s="113"/>
      <c r="U180" s="113"/>
      <c r="V180" s="113"/>
      <c r="W180" s="114"/>
      <c r="X180" s="113"/>
      <c r="Y180" s="113"/>
    </row>
    <row r="181" spans="10:25">
      <c r="J181" s="113"/>
      <c r="K181" s="113"/>
      <c r="L181" s="113"/>
      <c r="M181" s="113"/>
      <c r="N181" s="113"/>
      <c r="O181" s="113"/>
      <c r="P181" s="113"/>
      <c r="Q181" s="113"/>
      <c r="R181" s="113"/>
      <c r="S181" s="113"/>
      <c r="T181" s="113"/>
      <c r="U181" s="113"/>
      <c r="V181" s="113"/>
      <c r="W181" s="114"/>
      <c r="X181" s="113"/>
      <c r="Y181" s="113"/>
    </row>
    <row r="182" spans="10:25">
      <c r="J182" s="113"/>
      <c r="K182" s="113"/>
      <c r="L182" s="113"/>
      <c r="M182" s="113"/>
      <c r="N182" s="113"/>
      <c r="O182" s="113"/>
      <c r="P182" s="113"/>
      <c r="Q182" s="113"/>
      <c r="R182" s="113"/>
      <c r="S182" s="113"/>
      <c r="T182" s="113"/>
      <c r="U182" s="113"/>
      <c r="V182" s="113"/>
      <c r="W182" s="114"/>
      <c r="X182" s="113"/>
      <c r="Y182" s="113"/>
    </row>
    <row r="183" spans="10:25">
      <c r="J183" s="113"/>
      <c r="K183" s="113"/>
      <c r="L183" s="113"/>
      <c r="M183" s="113"/>
      <c r="N183" s="113"/>
      <c r="O183" s="113"/>
      <c r="P183" s="113"/>
      <c r="Q183" s="113"/>
      <c r="R183" s="113"/>
      <c r="S183" s="113"/>
      <c r="T183" s="113"/>
      <c r="U183" s="113"/>
      <c r="V183" s="113"/>
      <c r="W183" s="114"/>
      <c r="X183" s="113"/>
      <c r="Y183" s="113"/>
    </row>
    <row r="184" spans="10:25">
      <c r="J184" s="113"/>
      <c r="K184" s="113"/>
      <c r="L184" s="113"/>
      <c r="M184" s="113"/>
      <c r="N184" s="113"/>
      <c r="O184" s="113"/>
      <c r="P184" s="113"/>
      <c r="Q184" s="113"/>
      <c r="R184" s="113"/>
      <c r="S184" s="113"/>
      <c r="T184" s="113"/>
      <c r="U184" s="113"/>
      <c r="V184" s="113"/>
      <c r="W184" s="114"/>
      <c r="X184" s="113"/>
      <c r="Y184" s="113"/>
    </row>
    <row r="185" spans="10:25">
      <c r="J185" s="113"/>
      <c r="K185" s="113"/>
      <c r="L185" s="113"/>
      <c r="M185" s="113"/>
      <c r="N185" s="113"/>
      <c r="O185" s="113"/>
      <c r="P185" s="113"/>
      <c r="Q185" s="113"/>
      <c r="R185" s="113"/>
      <c r="S185" s="113"/>
      <c r="T185" s="113"/>
      <c r="U185" s="113"/>
      <c r="V185" s="113"/>
      <c r="W185" s="114"/>
      <c r="X185" s="113"/>
      <c r="Y185" s="113"/>
    </row>
    <row r="186" spans="10:25">
      <c r="J186" s="113"/>
      <c r="K186" s="113"/>
      <c r="L186" s="113"/>
      <c r="M186" s="113"/>
      <c r="N186" s="113"/>
      <c r="O186" s="113"/>
      <c r="P186" s="113"/>
      <c r="Q186" s="113"/>
      <c r="R186" s="113"/>
      <c r="S186" s="113"/>
      <c r="T186" s="113"/>
      <c r="U186" s="113"/>
      <c r="V186" s="113"/>
      <c r="W186" s="114"/>
      <c r="X186" s="113"/>
      <c r="Y186" s="113"/>
    </row>
    <row r="187" spans="10:25">
      <c r="J187" s="113"/>
      <c r="K187" s="113"/>
      <c r="L187" s="113"/>
      <c r="M187" s="113"/>
      <c r="N187" s="113"/>
      <c r="O187" s="113"/>
      <c r="P187" s="113"/>
      <c r="Q187" s="113"/>
      <c r="R187" s="113"/>
      <c r="S187" s="113"/>
      <c r="T187" s="113"/>
      <c r="U187" s="113"/>
      <c r="V187" s="113"/>
      <c r="W187" s="114"/>
      <c r="X187" s="113"/>
      <c r="Y187" s="113"/>
    </row>
    <row r="188" spans="10:25">
      <c r="J188" s="113"/>
      <c r="K188" s="113"/>
      <c r="L188" s="113"/>
      <c r="M188" s="113"/>
      <c r="N188" s="113"/>
      <c r="O188" s="113"/>
      <c r="P188" s="113"/>
      <c r="Q188" s="113"/>
      <c r="R188" s="113"/>
      <c r="S188" s="113"/>
      <c r="T188" s="113"/>
      <c r="U188" s="113"/>
      <c r="V188" s="113"/>
      <c r="W188" s="114"/>
      <c r="X188" s="113"/>
      <c r="Y188" s="113"/>
    </row>
    <row r="189" spans="10:25">
      <c r="J189" s="113"/>
      <c r="K189" s="113"/>
      <c r="L189" s="113"/>
      <c r="M189" s="113"/>
      <c r="N189" s="113"/>
      <c r="O189" s="113"/>
      <c r="P189" s="113"/>
      <c r="Q189" s="113"/>
      <c r="R189" s="113"/>
      <c r="S189" s="113"/>
      <c r="T189" s="113"/>
      <c r="U189" s="113"/>
      <c r="V189" s="113"/>
      <c r="W189" s="114"/>
      <c r="X189" s="113"/>
      <c r="Y189" s="113"/>
    </row>
    <row r="190" spans="10:25">
      <c r="J190" s="113"/>
      <c r="K190" s="113"/>
      <c r="L190" s="113"/>
      <c r="M190" s="113"/>
      <c r="N190" s="113"/>
      <c r="O190" s="113"/>
      <c r="P190" s="113"/>
      <c r="Q190" s="113"/>
      <c r="R190" s="113"/>
      <c r="S190" s="113"/>
      <c r="T190" s="113"/>
      <c r="U190" s="113"/>
      <c r="V190" s="113"/>
      <c r="W190" s="114"/>
      <c r="X190" s="113"/>
      <c r="Y190" s="113"/>
    </row>
    <row r="191" spans="10:25">
      <c r="J191" s="113"/>
      <c r="K191" s="113"/>
      <c r="L191" s="113"/>
      <c r="M191" s="113"/>
      <c r="N191" s="113"/>
      <c r="O191" s="113"/>
      <c r="P191" s="113"/>
      <c r="Q191" s="113"/>
      <c r="R191" s="113"/>
      <c r="S191" s="113"/>
      <c r="T191" s="113"/>
      <c r="U191" s="113"/>
      <c r="V191" s="113"/>
      <c r="W191" s="114"/>
      <c r="X191" s="113"/>
      <c r="Y191" s="113"/>
    </row>
    <row r="192" spans="10:25">
      <c r="J192" s="113"/>
      <c r="K192" s="113"/>
      <c r="L192" s="113"/>
      <c r="M192" s="113"/>
      <c r="N192" s="113"/>
      <c r="O192" s="113"/>
      <c r="P192" s="113"/>
      <c r="Q192" s="113"/>
      <c r="R192" s="113"/>
      <c r="S192" s="113"/>
      <c r="T192" s="113"/>
      <c r="U192" s="113"/>
      <c r="V192" s="113"/>
      <c r="W192" s="114"/>
      <c r="X192" s="113"/>
      <c r="Y192" s="113"/>
    </row>
    <row r="193" spans="10:25">
      <c r="J193" s="113"/>
      <c r="K193" s="113"/>
      <c r="L193" s="113"/>
      <c r="M193" s="113"/>
      <c r="N193" s="113"/>
      <c r="O193" s="113"/>
      <c r="P193" s="113"/>
      <c r="Q193" s="113"/>
      <c r="R193" s="113"/>
      <c r="S193" s="113"/>
      <c r="T193" s="113"/>
      <c r="U193" s="113"/>
      <c r="V193" s="113"/>
      <c r="W193" s="114"/>
      <c r="X193" s="113"/>
      <c r="Y193" s="113"/>
    </row>
    <row r="194" spans="10:25">
      <c r="J194" s="113"/>
      <c r="K194" s="113"/>
      <c r="L194" s="113"/>
      <c r="M194" s="113"/>
      <c r="N194" s="113"/>
      <c r="O194" s="113"/>
      <c r="P194" s="113"/>
      <c r="Q194" s="113"/>
      <c r="R194" s="113"/>
      <c r="S194" s="113"/>
      <c r="T194" s="113"/>
      <c r="U194" s="113"/>
      <c r="V194" s="113"/>
      <c r="W194" s="114"/>
      <c r="X194" s="113"/>
      <c r="Y194" s="113"/>
    </row>
    <row r="195" spans="10:25">
      <c r="J195" s="113"/>
      <c r="K195" s="113"/>
      <c r="L195" s="113"/>
      <c r="M195" s="113"/>
      <c r="N195" s="113"/>
      <c r="O195" s="113"/>
      <c r="P195" s="113"/>
      <c r="Q195" s="113"/>
      <c r="R195" s="113"/>
      <c r="S195" s="113"/>
      <c r="T195" s="113"/>
      <c r="U195" s="113"/>
      <c r="V195" s="113"/>
      <c r="W195" s="114"/>
      <c r="X195" s="113"/>
      <c r="Y195" s="113"/>
    </row>
    <row r="196" spans="10:25">
      <c r="J196" s="113"/>
      <c r="K196" s="113"/>
      <c r="L196" s="113"/>
      <c r="M196" s="113"/>
      <c r="N196" s="113"/>
      <c r="O196" s="113"/>
      <c r="P196" s="113"/>
      <c r="Q196" s="113"/>
      <c r="R196" s="113"/>
      <c r="S196" s="113"/>
      <c r="T196" s="113"/>
      <c r="U196" s="113"/>
      <c r="V196" s="113"/>
      <c r="W196" s="114"/>
      <c r="X196" s="113"/>
      <c r="Y196" s="113"/>
    </row>
    <row r="197" spans="10:25">
      <c r="J197" s="113"/>
      <c r="K197" s="113"/>
      <c r="L197" s="113"/>
      <c r="M197" s="113"/>
      <c r="N197" s="113"/>
      <c r="O197" s="113"/>
      <c r="P197" s="113"/>
      <c r="Q197" s="113"/>
      <c r="R197" s="113"/>
      <c r="S197" s="113"/>
      <c r="T197" s="113"/>
      <c r="U197" s="113"/>
      <c r="V197" s="113"/>
      <c r="W197" s="114"/>
      <c r="X197" s="113"/>
      <c r="Y197" s="113"/>
    </row>
    <row r="198" spans="10:25">
      <c r="J198" s="113"/>
      <c r="K198" s="113"/>
      <c r="L198" s="113"/>
      <c r="M198" s="113"/>
      <c r="N198" s="113"/>
      <c r="O198" s="113"/>
      <c r="P198" s="113"/>
      <c r="Q198" s="113"/>
      <c r="R198" s="113"/>
      <c r="S198" s="113"/>
      <c r="T198" s="113"/>
      <c r="U198" s="113"/>
      <c r="V198" s="113"/>
      <c r="W198" s="114"/>
      <c r="X198" s="113"/>
      <c r="Y198" s="113"/>
    </row>
    <row r="199" spans="10:25">
      <c r="J199" s="113"/>
      <c r="K199" s="113"/>
      <c r="L199" s="113"/>
      <c r="M199" s="113"/>
      <c r="N199" s="113"/>
      <c r="O199" s="113"/>
      <c r="P199" s="113"/>
      <c r="Q199" s="113"/>
      <c r="R199" s="113"/>
      <c r="S199" s="113"/>
      <c r="T199" s="113"/>
      <c r="U199" s="113"/>
      <c r="V199" s="113"/>
      <c r="W199" s="114"/>
      <c r="X199" s="113"/>
      <c r="Y199" s="113"/>
    </row>
    <row r="200" spans="10:25">
      <c r="J200" s="113"/>
      <c r="K200" s="113"/>
      <c r="L200" s="113"/>
      <c r="M200" s="113"/>
      <c r="N200" s="113"/>
      <c r="O200" s="113"/>
      <c r="P200" s="113"/>
      <c r="Q200" s="113"/>
      <c r="R200" s="113"/>
      <c r="S200" s="113"/>
      <c r="T200" s="113"/>
      <c r="U200" s="113"/>
      <c r="V200" s="113"/>
      <c r="W200" s="114"/>
      <c r="X200" s="113"/>
      <c r="Y200" s="113"/>
    </row>
    <row r="201" spans="10:25">
      <c r="J201" s="113"/>
      <c r="K201" s="113"/>
      <c r="L201" s="113"/>
      <c r="M201" s="113"/>
      <c r="N201" s="113"/>
      <c r="O201" s="113"/>
      <c r="P201" s="113"/>
      <c r="Q201" s="113"/>
      <c r="R201" s="113"/>
      <c r="S201" s="113"/>
      <c r="T201" s="113"/>
      <c r="U201" s="113"/>
      <c r="V201" s="113"/>
      <c r="W201" s="114"/>
      <c r="X201" s="113"/>
      <c r="Y201" s="113"/>
    </row>
    <row r="202" spans="10:25">
      <c r="J202" s="113"/>
      <c r="K202" s="113"/>
      <c r="L202" s="113"/>
      <c r="M202" s="113"/>
      <c r="N202" s="113"/>
      <c r="O202" s="113"/>
      <c r="P202" s="113"/>
      <c r="Q202" s="113"/>
      <c r="R202" s="113"/>
      <c r="S202" s="113"/>
      <c r="T202" s="113"/>
      <c r="U202" s="113"/>
      <c r="V202" s="113"/>
      <c r="W202" s="114"/>
      <c r="X202" s="113"/>
      <c r="Y202" s="113"/>
    </row>
    <row r="203" spans="10:25">
      <c r="J203" s="113"/>
      <c r="K203" s="113"/>
      <c r="L203" s="113"/>
      <c r="M203" s="113"/>
      <c r="N203" s="113"/>
      <c r="O203" s="113"/>
      <c r="P203" s="113"/>
      <c r="Q203" s="113"/>
      <c r="R203" s="113"/>
      <c r="S203" s="113"/>
      <c r="T203" s="113"/>
      <c r="U203" s="113"/>
      <c r="V203" s="113"/>
      <c r="W203" s="114"/>
      <c r="X203" s="113"/>
      <c r="Y203" s="113"/>
    </row>
    <row r="204" spans="10:25">
      <c r="J204" s="113"/>
      <c r="K204" s="113"/>
      <c r="L204" s="113"/>
      <c r="M204" s="113"/>
      <c r="N204" s="113"/>
      <c r="O204" s="113"/>
      <c r="P204" s="113"/>
      <c r="Q204" s="113"/>
      <c r="R204" s="113"/>
      <c r="S204" s="113"/>
      <c r="T204" s="113"/>
      <c r="U204" s="113"/>
      <c r="V204" s="113"/>
      <c r="W204" s="114"/>
      <c r="X204" s="113"/>
      <c r="Y204" s="113"/>
    </row>
    <row r="205" spans="10:25">
      <c r="J205" s="113"/>
      <c r="K205" s="113"/>
      <c r="L205" s="113"/>
      <c r="M205" s="113"/>
      <c r="N205" s="113"/>
      <c r="O205" s="113"/>
      <c r="P205" s="113"/>
      <c r="Q205" s="113"/>
      <c r="R205" s="113"/>
      <c r="S205" s="113"/>
      <c r="T205" s="113"/>
      <c r="U205" s="113"/>
      <c r="V205" s="113"/>
      <c r="W205" s="114"/>
      <c r="X205" s="113"/>
      <c r="Y205" s="113"/>
    </row>
    <row r="206" spans="10:25">
      <c r="J206" s="113"/>
      <c r="K206" s="113"/>
      <c r="L206" s="113"/>
      <c r="M206" s="113"/>
      <c r="N206" s="113"/>
      <c r="O206" s="113"/>
      <c r="P206" s="113"/>
      <c r="Q206" s="113"/>
      <c r="R206" s="113"/>
      <c r="S206" s="113"/>
      <c r="T206" s="113"/>
      <c r="U206" s="113"/>
      <c r="V206" s="113"/>
      <c r="W206" s="114"/>
      <c r="X206" s="113"/>
      <c r="Y206" s="113"/>
    </row>
    <row r="207" spans="10:25">
      <c r="J207" s="113"/>
      <c r="K207" s="113"/>
      <c r="L207" s="113"/>
      <c r="M207" s="113"/>
      <c r="N207" s="113"/>
      <c r="O207" s="113"/>
      <c r="P207" s="113"/>
      <c r="Q207" s="113"/>
      <c r="R207" s="113"/>
      <c r="S207" s="113"/>
      <c r="T207" s="113"/>
      <c r="U207" s="113"/>
      <c r="V207" s="113"/>
      <c r="W207" s="114"/>
      <c r="X207" s="113"/>
      <c r="Y207" s="113"/>
    </row>
    <row r="208" spans="10:25">
      <c r="J208" s="113"/>
      <c r="K208" s="113"/>
      <c r="L208" s="113"/>
      <c r="M208" s="113"/>
      <c r="N208" s="113"/>
      <c r="O208" s="113"/>
      <c r="P208" s="113"/>
      <c r="Q208" s="113"/>
      <c r="R208" s="113"/>
      <c r="S208" s="113"/>
      <c r="T208" s="113"/>
      <c r="U208" s="113"/>
      <c r="V208" s="113"/>
      <c r="W208" s="114"/>
      <c r="X208" s="113"/>
      <c r="Y208" s="113"/>
    </row>
    <row r="209" spans="10:25">
      <c r="J209" s="113"/>
      <c r="K209" s="113"/>
      <c r="L209" s="113"/>
      <c r="M209" s="113"/>
      <c r="N209" s="113"/>
      <c r="O209" s="113"/>
      <c r="P209" s="113"/>
      <c r="Q209" s="113"/>
      <c r="R209" s="113"/>
      <c r="S209" s="113"/>
      <c r="T209" s="113"/>
      <c r="U209" s="113"/>
      <c r="V209" s="113"/>
      <c r="W209" s="114"/>
      <c r="X209" s="113"/>
      <c r="Y209" s="113"/>
    </row>
    <row r="210" spans="10:25">
      <c r="J210" s="113"/>
      <c r="K210" s="113"/>
      <c r="L210" s="113"/>
      <c r="M210" s="113"/>
      <c r="N210" s="113"/>
      <c r="O210" s="113"/>
      <c r="P210" s="113"/>
      <c r="Q210" s="113"/>
      <c r="R210" s="113"/>
      <c r="S210" s="113"/>
      <c r="T210" s="113"/>
      <c r="U210" s="113"/>
      <c r="V210" s="113"/>
      <c r="W210" s="114"/>
      <c r="X210" s="113"/>
      <c r="Y210" s="113"/>
    </row>
    <row r="211" spans="10:25">
      <c r="J211" s="113"/>
      <c r="K211" s="113"/>
      <c r="L211" s="113"/>
      <c r="M211" s="113"/>
      <c r="N211" s="113"/>
      <c r="O211" s="113"/>
      <c r="P211" s="113"/>
      <c r="Q211" s="113"/>
      <c r="R211" s="113"/>
      <c r="S211" s="113"/>
      <c r="T211" s="113"/>
      <c r="U211" s="113"/>
      <c r="V211" s="113"/>
      <c r="W211" s="114"/>
      <c r="X211" s="113"/>
      <c r="Y211" s="113"/>
    </row>
    <row r="212" spans="10:25">
      <c r="J212" s="113"/>
      <c r="K212" s="113"/>
      <c r="L212" s="113"/>
      <c r="M212" s="113"/>
      <c r="N212" s="113"/>
      <c r="O212" s="113"/>
      <c r="P212" s="113"/>
      <c r="Q212" s="113"/>
      <c r="R212" s="113"/>
      <c r="S212" s="113"/>
      <c r="T212" s="113"/>
      <c r="U212" s="113"/>
      <c r="V212" s="113"/>
      <c r="W212" s="114"/>
      <c r="X212" s="113"/>
      <c r="Y212" s="113"/>
    </row>
    <row r="213" spans="10:25">
      <c r="J213" s="113"/>
      <c r="K213" s="113"/>
      <c r="L213" s="113"/>
      <c r="M213" s="113"/>
      <c r="N213" s="113"/>
      <c r="O213" s="113"/>
      <c r="P213" s="113"/>
      <c r="Q213" s="113"/>
      <c r="R213" s="113"/>
      <c r="S213" s="113"/>
      <c r="T213" s="113"/>
      <c r="U213" s="113"/>
      <c r="V213" s="113"/>
      <c r="W213" s="114"/>
      <c r="X213" s="113"/>
      <c r="Y213" s="113"/>
    </row>
    <row r="214" spans="10:25">
      <c r="J214" s="113"/>
      <c r="K214" s="113"/>
      <c r="L214" s="113"/>
      <c r="M214" s="113"/>
      <c r="N214" s="113"/>
      <c r="O214" s="113"/>
      <c r="P214" s="113"/>
      <c r="Q214" s="113"/>
      <c r="R214" s="113"/>
      <c r="S214" s="113"/>
      <c r="T214" s="113"/>
      <c r="U214" s="113"/>
      <c r="V214" s="113"/>
      <c r="W214" s="114"/>
      <c r="X214" s="113"/>
      <c r="Y214" s="113"/>
    </row>
    <row r="215" spans="10:25">
      <c r="J215" s="113"/>
      <c r="K215" s="113"/>
      <c r="L215" s="113"/>
      <c r="M215" s="113"/>
      <c r="N215" s="113"/>
      <c r="O215" s="113"/>
      <c r="P215" s="113"/>
      <c r="Q215" s="113"/>
      <c r="R215" s="113"/>
      <c r="S215" s="113"/>
      <c r="T215" s="113"/>
      <c r="U215" s="113"/>
      <c r="V215" s="113"/>
      <c r="W215" s="114"/>
      <c r="X215" s="113"/>
      <c r="Y215" s="113"/>
    </row>
    <row r="216" spans="10:25">
      <c r="J216" s="113"/>
      <c r="K216" s="113"/>
      <c r="L216" s="113"/>
      <c r="M216" s="113"/>
      <c r="N216" s="113"/>
      <c r="O216" s="113"/>
      <c r="P216" s="113"/>
      <c r="Q216" s="113"/>
      <c r="R216" s="113"/>
      <c r="S216" s="113"/>
      <c r="T216" s="113"/>
      <c r="U216" s="113"/>
      <c r="V216" s="113"/>
      <c r="W216" s="114"/>
      <c r="X216" s="113"/>
      <c r="Y216" s="113"/>
    </row>
    <row r="217" spans="10:25">
      <c r="J217" s="113"/>
      <c r="K217" s="113"/>
      <c r="L217" s="113"/>
      <c r="M217" s="113"/>
      <c r="N217" s="113"/>
      <c r="O217" s="113"/>
      <c r="P217" s="113"/>
      <c r="Q217" s="113"/>
      <c r="R217" s="113"/>
      <c r="S217" s="113"/>
      <c r="T217" s="113"/>
      <c r="U217" s="113"/>
      <c r="V217" s="113"/>
      <c r="W217" s="114"/>
      <c r="X217" s="113"/>
      <c r="Y217" s="113"/>
    </row>
    <row r="218" spans="10:25">
      <c r="J218" s="113"/>
      <c r="K218" s="113"/>
      <c r="L218" s="113"/>
      <c r="M218" s="113"/>
      <c r="N218" s="113"/>
      <c r="O218" s="113"/>
      <c r="P218" s="113"/>
      <c r="Q218" s="113"/>
      <c r="R218" s="113"/>
      <c r="S218" s="113"/>
      <c r="T218" s="113"/>
      <c r="U218" s="113"/>
      <c r="V218" s="113"/>
      <c r="W218" s="114"/>
      <c r="X218" s="113"/>
      <c r="Y218" s="113"/>
    </row>
    <row r="219" spans="10:25">
      <c r="J219" s="113"/>
      <c r="K219" s="113"/>
      <c r="L219" s="113"/>
      <c r="M219" s="113"/>
      <c r="N219" s="113"/>
      <c r="O219" s="113"/>
      <c r="P219" s="113"/>
      <c r="Q219" s="113"/>
      <c r="R219" s="113"/>
      <c r="S219" s="113"/>
      <c r="T219" s="113"/>
      <c r="U219" s="113"/>
      <c r="V219" s="113"/>
      <c r="W219" s="114"/>
      <c r="X219" s="113"/>
      <c r="Y219" s="113"/>
    </row>
    <row r="220" spans="10:25">
      <c r="J220" s="113"/>
      <c r="K220" s="113"/>
      <c r="L220" s="113"/>
      <c r="M220" s="113"/>
      <c r="N220" s="113"/>
      <c r="O220" s="113"/>
      <c r="P220" s="113"/>
      <c r="Q220" s="113"/>
      <c r="R220" s="113"/>
      <c r="S220" s="113"/>
      <c r="T220" s="113"/>
      <c r="U220" s="113"/>
      <c r="V220" s="113"/>
      <c r="W220" s="114"/>
      <c r="X220" s="113"/>
      <c r="Y220" s="113"/>
    </row>
    <row r="221" spans="10:25">
      <c r="J221" s="113"/>
      <c r="K221" s="113"/>
      <c r="L221" s="113"/>
      <c r="M221" s="113"/>
      <c r="N221" s="113"/>
      <c r="O221" s="113"/>
      <c r="P221" s="113"/>
      <c r="Q221" s="113"/>
      <c r="R221" s="113"/>
      <c r="S221" s="113"/>
      <c r="T221" s="113"/>
      <c r="U221" s="113"/>
      <c r="V221" s="113"/>
      <c r="W221" s="114"/>
      <c r="X221" s="113"/>
      <c r="Y221" s="113"/>
    </row>
    <row r="222" spans="10:25">
      <c r="J222" s="113"/>
      <c r="K222" s="113"/>
      <c r="L222" s="113"/>
      <c r="M222" s="113"/>
      <c r="N222" s="113"/>
      <c r="O222" s="113"/>
      <c r="P222" s="113"/>
      <c r="Q222" s="113"/>
      <c r="R222" s="113"/>
      <c r="S222" s="113"/>
      <c r="T222" s="113"/>
      <c r="U222" s="113"/>
      <c r="V222" s="113"/>
      <c r="W222" s="114"/>
      <c r="X222" s="113"/>
      <c r="Y222" s="113"/>
    </row>
    <row r="223" spans="10:25">
      <c r="J223" s="113"/>
      <c r="K223" s="113"/>
      <c r="L223" s="113"/>
      <c r="M223" s="113"/>
      <c r="N223" s="113"/>
      <c r="O223" s="113"/>
      <c r="P223" s="113"/>
      <c r="Q223" s="113"/>
      <c r="R223" s="113"/>
      <c r="S223" s="113"/>
      <c r="T223" s="113"/>
      <c r="U223" s="113"/>
      <c r="V223" s="113"/>
      <c r="W223" s="114"/>
      <c r="X223" s="113"/>
      <c r="Y223" s="113"/>
    </row>
    <row r="224" spans="10:25">
      <c r="J224" s="113"/>
      <c r="K224" s="113"/>
      <c r="L224" s="113"/>
      <c r="M224" s="113"/>
      <c r="N224" s="113"/>
      <c r="O224" s="113"/>
      <c r="P224" s="113"/>
      <c r="Q224" s="113"/>
      <c r="R224" s="113"/>
      <c r="S224" s="113"/>
      <c r="T224" s="113"/>
      <c r="U224" s="113"/>
      <c r="V224" s="113"/>
      <c r="W224" s="114"/>
      <c r="X224" s="113"/>
      <c r="Y224" s="113"/>
    </row>
    <row r="225" spans="10:25">
      <c r="J225" s="113"/>
      <c r="K225" s="113"/>
      <c r="L225" s="113"/>
      <c r="M225" s="113"/>
      <c r="N225" s="113"/>
      <c r="O225" s="113"/>
      <c r="P225" s="113"/>
      <c r="Q225" s="113"/>
      <c r="R225" s="113"/>
      <c r="S225" s="113"/>
      <c r="T225" s="113"/>
      <c r="U225" s="113"/>
      <c r="V225" s="113"/>
      <c r="W225" s="114"/>
      <c r="X225" s="113"/>
      <c r="Y225" s="113"/>
    </row>
    <row r="226" spans="10:25">
      <c r="J226" s="113"/>
      <c r="K226" s="113"/>
      <c r="L226" s="113"/>
      <c r="M226" s="113"/>
      <c r="N226" s="113"/>
      <c r="O226" s="113"/>
      <c r="P226" s="113"/>
      <c r="Q226" s="113"/>
      <c r="R226" s="113"/>
      <c r="S226" s="113"/>
      <c r="T226" s="113"/>
      <c r="U226" s="113"/>
      <c r="V226" s="113"/>
      <c r="W226" s="114"/>
      <c r="X226" s="113"/>
      <c r="Y226" s="113"/>
    </row>
    <row r="227" spans="10:25">
      <c r="J227" s="113"/>
      <c r="K227" s="113"/>
      <c r="L227" s="113"/>
      <c r="M227" s="113"/>
      <c r="N227" s="113"/>
      <c r="O227" s="113"/>
      <c r="P227" s="113"/>
      <c r="Q227" s="113"/>
      <c r="R227" s="113"/>
      <c r="S227" s="113"/>
      <c r="T227" s="113"/>
      <c r="U227" s="113"/>
      <c r="V227" s="113"/>
      <c r="W227" s="114"/>
      <c r="X227" s="113"/>
      <c r="Y227" s="113"/>
    </row>
    <row r="228" spans="10:25">
      <c r="J228" s="113"/>
      <c r="K228" s="113"/>
      <c r="L228" s="113"/>
      <c r="M228" s="113"/>
      <c r="N228" s="113"/>
      <c r="O228" s="113"/>
      <c r="P228" s="113"/>
      <c r="Q228" s="113"/>
      <c r="R228" s="113"/>
      <c r="S228" s="113"/>
      <c r="T228" s="113"/>
      <c r="U228" s="113"/>
      <c r="V228" s="113"/>
      <c r="W228" s="114"/>
      <c r="X228" s="113"/>
      <c r="Y228" s="113"/>
    </row>
    <row r="229" spans="10:25">
      <c r="J229" s="113"/>
      <c r="K229" s="113"/>
      <c r="L229" s="113"/>
      <c r="M229" s="113"/>
      <c r="N229" s="113"/>
      <c r="O229" s="113"/>
      <c r="P229" s="113"/>
      <c r="Q229" s="113"/>
      <c r="R229" s="113"/>
      <c r="S229" s="113"/>
      <c r="T229" s="113"/>
      <c r="U229" s="113"/>
      <c r="V229" s="113"/>
      <c r="W229" s="114"/>
      <c r="X229" s="113"/>
      <c r="Y229" s="113"/>
    </row>
    <row r="230" spans="10:25">
      <c r="J230" s="113"/>
      <c r="K230" s="113"/>
      <c r="L230" s="113"/>
      <c r="M230" s="113"/>
      <c r="N230" s="113"/>
      <c r="O230" s="113"/>
      <c r="P230" s="113"/>
      <c r="Q230" s="113"/>
      <c r="R230" s="113"/>
      <c r="S230" s="113"/>
      <c r="T230" s="113"/>
      <c r="U230" s="113"/>
      <c r="V230" s="113"/>
      <c r="W230" s="114"/>
      <c r="X230" s="113"/>
      <c r="Y230" s="113"/>
    </row>
    <row r="231" spans="10:25">
      <c r="J231" s="113"/>
      <c r="K231" s="113"/>
      <c r="L231" s="113"/>
      <c r="M231" s="113"/>
      <c r="N231" s="113"/>
      <c r="O231" s="113"/>
      <c r="P231" s="113"/>
      <c r="Q231" s="113"/>
      <c r="R231" s="113"/>
      <c r="S231" s="113"/>
      <c r="T231" s="113"/>
      <c r="U231" s="113"/>
      <c r="V231" s="113"/>
      <c r="W231" s="114"/>
      <c r="X231" s="113"/>
      <c r="Y231" s="113"/>
    </row>
    <row r="232" spans="10:25">
      <c r="J232" s="113"/>
      <c r="K232" s="113"/>
      <c r="L232" s="113"/>
      <c r="M232" s="113"/>
      <c r="N232" s="113"/>
      <c r="O232" s="113"/>
      <c r="P232" s="113"/>
      <c r="Q232" s="113"/>
      <c r="R232" s="113"/>
      <c r="S232" s="113"/>
      <c r="T232" s="113"/>
      <c r="U232" s="113"/>
      <c r="V232" s="113"/>
      <c r="W232" s="114"/>
      <c r="X232" s="113"/>
      <c r="Y232" s="113"/>
    </row>
    <row r="233" spans="10:25">
      <c r="J233" s="113"/>
      <c r="K233" s="113"/>
      <c r="L233" s="113"/>
      <c r="M233" s="113"/>
      <c r="N233" s="113"/>
      <c r="O233" s="113"/>
      <c r="P233" s="113"/>
      <c r="Q233" s="113"/>
      <c r="R233" s="113"/>
      <c r="S233" s="113"/>
      <c r="T233" s="113"/>
      <c r="U233" s="113"/>
      <c r="V233" s="113"/>
      <c r="W233" s="114"/>
      <c r="X233" s="113"/>
      <c r="Y233" s="113"/>
    </row>
    <row r="234" spans="10:25">
      <c r="J234" s="113"/>
      <c r="K234" s="113"/>
      <c r="L234" s="113"/>
      <c r="M234" s="113"/>
      <c r="N234" s="113"/>
      <c r="O234" s="113"/>
      <c r="P234" s="113"/>
      <c r="Q234" s="113"/>
      <c r="R234" s="113"/>
      <c r="S234" s="113"/>
      <c r="T234" s="113"/>
      <c r="U234" s="113"/>
      <c r="V234" s="113"/>
      <c r="W234" s="114"/>
      <c r="X234" s="113"/>
      <c r="Y234" s="113"/>
    </row>
    <row r="235" spans="10:25">
      <c r="J235" s="113"/>
      <c r="K235" s="113"/>
      <c r="L235" s="113"/>
      <c r="M235" s="113"/>
      <c r="N235" s="113"/>
      <c r="O235" s="113"/>
      <c r="P235" s="113"/>
      <c r="Q235" s="113"/>
      <c r="R235" s="113"/>
      <c r="S235" s="113"/>
      <c r="T235" s="113"/>
      <c r="U235" s="113"/>
      <c r="V235" s="113"/>
      <c r="W235" s="114"/>
      <c r="X235" s="113"/>
      <c r="Y235" s="113"/>
    </row>
    <row r="236" spans="10:25">
      <c r="J236" s="113"/>
      <c r="K236" s="113"/>
      <c r="L236" s="113"/>
      <c r="M236" s="113"/>
      <c r="N236" s="113"/>
      <c r="O236" s="113"/>
      <c r="P236" s="113"/>
      <c r="Q236" s="113"/>
      <c r="R236" s="113"/>
      <c r="S236" s="113"/>
      <c r="T236" s="113"/>
      <c r="U236" s="113"/>
      <c r="V236" s="113"/>
      <c r="W236" s="114"/>
      <c r="X236" s="113"/>
      <c r="Y236" s="113"/>
    </row>
    <row r="237" spans="10:25">
      <c r="J237" s="113"/>
      <c r="K237" s="113"/>
      <c r="L237" s="113"/>
      <c r="M237" s="113"/>
      <c r="N237" s="113"/>
      <c r="O237" s="113"/>
      <c r="P237" s="113"/>
      <c r="Q237" s="113"/>
      <c r="R237" s="113"/>
      <c r="S237" s="113"/>
      <c r="T237" s="113"/>
      <c r="U237" s="113"/>
      <c r="V237" s="113"/>
      <c r="W237" s="114"/>
      <c r="X237" s="113"/>
      <c r="Y237" s="113"/>
    </row>
    <row r="238" spans="10:25">
      <c r="J238" s="113"/>
      <c r="K238" s="113"/>
      <c r="L238" s="113"/>
      <c r="M238" s="113"/>
      <c r="N238" s="113"/>
      <c r="O238" s="113"/>
      <c r="P238" s="113"/>
      <c r="Q238" s="113"/>
      <c r="R238" s="113"/>
      <c r="S238" s="113"/>
      <c r="T238" s="113"/>
      <c r="U238" s="113"/>
      <c r="V238" s="113"/>
      <c r="W238" s="114"/>
      <c r="X238" s="113"/>
      <c r="Y238" s="113"/>
    </row>
    <row r="239" spans="10:25">
      <c r="J239" s="113"/>
      <c r="K239" s="113"/>
      <c r="L239" s="113"/>
      <c r="M239" s="113"/>
      <c r="N239" s="113"/>
      <c r="O239" s="113"/>
      <c r="P239" s="113"/>
      <c r="Q239" s="113"/>
      <c r="R239" s="113"/>
      <c r="S239" s="113"/>
      <c r="T239" s="113"/>
      <c r="U239" s="113"/>
      <c r="V239" s="113"/>
      <c r="W239" s="114"/>
      <c r="X239" s="113"/>
      <c r="Y239" s="113"/>
    </row>
    <row r="240" spans="10:25">
      <c r="J240" s="113"/>
      <c r="K240" s="113"/>
      <c r="L240" s="113"/>
      <c r="M240" s="113"/>
      <c r="N240" s="113"/>
      <c r="O240" s="113"/>
      <c r="P240" s="113"/>
      <c r="Q240" s="113"/>
      <c r="R240" s="113"/>
      <c r="S240" s="113"/>
      <c r="T240" s="113"/>
      <c r="U240" s="113"/>
      <c r="V240" s="113"/>
      <c r="W240" s="114"/>
      <c r="X240" s="113"/>
      <c r="Y240" s="113"/>
    </row>
    <row r="241" spans="10:25">
      <c r="J241" s="113"/>
      <c r="K241" s="113"/>
      <c r="L241" s="113"/>
      <c r="M241" s="113"/>
      <c r="N241" s="113"/>
      <c r="O241" s="113"/>
      <c r="P241" s="113"/>
      <c r="Q241" s="113"/>
      <c r="R241" s="113"/>
      <c r="S241" s="113"/>
      <c r="T241" s="113"/>
      <c r="U241" s="113"/>
      <c r="V241" s="113"/>
      <c r="W241" s="114"/>
      <c r="X241" s="113"/>
      <c r="Y241" s="113"/>
    </row>
    <row r="242" spans="10:25">
      <c r="J242" s="113"/>
      <c r="K242" s="113"/>
      <c r="L242" s="113"/>
      <c r="M242" s="113"/>
      <c r="N242" s="113"/>
      <c r="O242" s="113"/>
      <c r="P242" s="113"/>
      <c r="Q242" s="113"/>
      <c r="R242" s="113"/>
      <c r="S242" s="113"/>
      <c r="T242" s="113"/>
      <c r="U242" s="113"/>
      <c r="V242" s="113"/>
      <c r="W242" s="114"/>
      <c r="X242" s="113"/>
      <c r="Y242" s="113"/>
    </row>
    <row r="243" spans="10:25">
      <c r="J243" s="113"/>
      <c r="K243" s="113"/>
      <c r="L243" s="113"/>
      <c r="M243" s="113"/>
      <c r="N243" s="113"/>
      <c r="O243" s="113"/>
      <c r="P243" s="113"/>
      <c r="Q243" s="113"/>
      <c r="R243" s="113"/>
      <c r="S243" s="113"/>
      <c r="T243" s="113"/>
      <c r="U243" s="113"/>
      <c r="V243" s="113"/>
      <c r="W243" s="114"/>
      <c r="X243" s="113"/>
      <c r="Y243" s="113"/>
    </row>
    <row r="244" spans="10:25">
      <c r="J244" s="113"/>
      <c r="K244" s="113"/>
      <c r="L244" s="113"/>
      <c r="M244" s="113"/>
      <c r="N244" s="113"/>
      <c r="O244" s="113"/>
      <c r="P244" s="113"/>
      <c r="Q244" s="113"/>
      <c r="R244" s="113"/>
      <c r="S244" s="113"/>
      <c r="T244" s="113"/>
      <c r="U244" s="113"/>
      <c r="V244" s="113"/>
      <c r="W244" s="114"/>
      <c r="X244" s="113"/>
      <c r="Y244" s="113"/>
    </row>
    <row r="245" spans="10:25">
      <c r="J245" s="113"/>
      <c r="K245" s="113"/>
      <c r="L245" s="113"/>
      <c r="M245" s="113"/>
      <c r="N245" s="113"/>
      <c r="O245" s="113"/>
      <c r="P245" s="113"/>
      <c r="Q245" s="113"/>
      <c r="R245" s="113"/>
      <c r="S245" s="113"/>
      <c r="T245" s="113"/>
      <c r="U245" s="113"/>
      <c r="V245" s="113"/>
      <c r="W245" s="114"/>
      <c r="X245" s="113"/>
      <c r="Y245" s="113"/>
    </row>
    <row r="246" spans="10:25">
      <c r="J246" s="113"/>
      <c r="K246" s="113"/>
      <c r="L246" s="113"/>
      <c r="M246" s="113"/>
      <c r="N246" s="113"/>
      <c r="O246" s="113"/>
      <c r="P246" s="113"/>
      <c r="Q246" s="113"/>
      <c r="R246" s="113"/>
      <c r="S246" s="113"/>
      <c r="T246" s="113"/>
      <c r="U246" s="113"/>
      <c r="V246" s="113"/>
      <c r="W246" s="114"/>
      <c r="X246" s="113"/>
      <c r="Y246" s="113"/>
    </row>
    <row r="247" spans="10:25">
      <c r="J247" s="113"/>
      <c r="K247" s="113"/>
      <c r="L247" s="113"/>
      <c r="M247" s="113"/>
      <c r="N247" s="113"/>
      <c r="O247" s="113"/>
      <c r="P247" s="113"/>
      <c r="Q247" s="113"/>
      <c r="R247" s="113"/>
      <c r="S247" s="113"/>
      <c r="T247" s="113"/>
      <c r="U247" s="113"/>
      <c r="V247" s="113"/>
      <c r="W247" s="114"/>
      <c r="X247" s="113"/>
      <c r="Y247" s="113"/>
    </row>
    <row r="248" spans="10:25">
      <c r="J248" s="113"/>
      <c r="K248" s="113"/>
      <c r="L248" s="113"/>
      <c r="M248" s="113"/>
      <c r="N248" s="113"/>
      <c r="O248" s="113"/>
      <c r="P248" s="113"/>
      <c r="Q248" s="113"/>
      <c r="R248" s="113"/>
      <c r="S248" s="113"/>
      <c r="T248" s="113"/>
      <c r="U248" s="113"/>
      <c r="V248" s="113"/>
      <c r="W248" s="114"/>
      <c r="X248" s="113"/>
      <c r="Y248" s="113"/>
    </row>
    <row r="249" spans="10:25">
      <c r="J249" s="113"/>
      <c r="K249" s="113"/>
      <c r="L249" s="113"/>
      <c r="M249" s="113"/>
      <c r="N249" s="113"/>
      <c r="O249" s="113"/>
      <c r="P249" s="113"/>
      <c r="Q249" s="113"/>
      <c r="R249" s="113"/>
      <c r="S249" s="113"/>
      <c r="T249" s="113"/>
      <c r="U249" s="113"/>
      <c r="V249" s="113"/>
      <c r="W249" s="114"/>
      <c r="X249" s="113"/>
      <c r="Y249" s="113"/>
    </row>
    <row r="250" spans="10:25">
      <c r="J250" s="113"/>
      <c r="K250" s="113"/>
      <c r="L250" s="113"/>
      <c r="M250" s="113"/>
      <c r="N250" s="113"/>
      <c r="O250" s="113"/>
      <c r="P250" s="113"/>
      <c r="Q250" s="113"/>
      <c r="R250" s="113"/>
      <c r="S250" s="113"/>
      <c r="T250" s="113"/>
      <c r="U250" s="113"/>
      <c r="V250" s="113"/>
      <c r="W250" s="114"/>
      <c r="X250" s="113"/>
      <c r="Y250" s="113"/>
    </row>
    <row r="251" spans="10:25">
      <c r="J251" s="113"/>
      <c r="K251" s="113"/>
      <c r="L251" s="113"/>
      <c r="M251" s="113"/>
      <c r="N251" s="113"/>
      <c r="O251" s="113"/>
      <c r="P251" s="113"/>
      <c r="Q251" s="113"/>
      <c r="R251" s="113"/>
      <c r="S251" s="113"/>
      <c r="T251" s="113"/>
      <c r="U251" s="113"/>
      <c r="V251" s="113"/>
      <c r="W251" s="114"/>
      <c r="X251" s="113"/>
      <c r="Y251" s="113"/>
    </row>
    <row r="252" spans="10:25">
      <c r="J252" s="113"/>
      <c r="K252" s="113"/>
      <c r="L252" s="113"/>
      <c r="M252" s="113"/>
      <c r="N252" s="113"/>
      <c r="O252" s="113"/>
      <c r="P252" s="113"/>
      <c r="Q252" s="113"/>
      <c r="R252" s="113"/>
      <c r="S252" s="113"/>
      <c r="T252" s="113"/>
      <c r="U252" s="113"/>
      <c r="V252" s="113"/>
      <c r="W252" s="114"/>
      <c r="X252" s="113"/>
      <c r="Y252" s="113"/>
    </row>
    <row r="253" spans="10:25">
      <c r="J253" s="113"/>
      <c r="K253" s="113"/>
      <c r="L253" s="113"/>
      <c r="M253" s="113"/>
      <c r="N253" s="113"/>
      <c r="O253" s="113"/>
      <c r="P253" s="113"/>
      <c r="Q253" s="113"/>
      <c r="R253" s="113"/>
      <c r="S253" s="113"/>
      <c r="T253" s="113"/>
      <c r="U253" s="113"/>
      <c r="V253" s="113"/>
      <c r="W253" s="114"/>
      <c r="X253" s="113"/>
      <c r="Y253" s="113"/>
    </row>
    <row r="254" spans="10:25">
      <c r="J254" s="113"/>
      <c r="K254" s="113"/>
      <c r="L254" s="113"/>
      <c r="M254" s="113"/>
      <c r="N254" s="113"/>
      <c r="O254" s="113"/>
      <c r="P254" s="113"/>
      <c r="Q254" s="113"/>
      <c r="R254" s="113"/>
      <c r="S254" s="113"/>
      <c r="T254" s="113"/>
      <c r="U254" s="113"/>
      <c r="V254" s="113"/>
      <c r="W254" s="114"/>
      <c r="X254" s="113"/>
      <c r="Y254" s="113"/>
    </row>
    <row r="255" spans="10:25">
      <c r="J255" s="113"/>
      <c r="K255" s="113"/>
      <c r="L255" s="113"/>
      <c r="M255" s="113"/>
      <c r="N255" s="113"/>
      <c r="O255" s="113"/>
      <c r="P255" s="113"/>
      <c r="Q255" s="113"/>
      <c r="R255" s="113"/>
      <c r="S255" s="113"/>
      <c r="T255" s="113"/>
      <c r="U255" s="113"/>
      <c r="V255" s="113"/>
      <c r="W255" s="114"/>
      <c r="X255" s="113"/>
      <c r="Y255" s="113"/>
    </row>
    <row r="256" spans="10:25">
      <c r="J256" s="113"/>
      <c r="K256" s="113"/>
      <c r="L256" s="113"/>
      <c r="M256" s="113"/>
      <c r="N256" s="113"/>
      <c r="O256" s="113"/>
      <c r="P256" s="113"/>
      <c r="Q256" s="113"/>
      <c r="R256" s="113"/>
      <c r="S256" s="113"/>
      <c r="T256" s="113"/>
      <c r="U256" s="113"/>
      <c r="V256" s="113"/>
      <c r="W256" s="114"/>
      <c r="X256" s="113"/>
      <c r="Y256" s="113"/>
    </row>
    <row r="257" spans="10:25">
      <c r="J257" s="113"/>
      <c r="K257" s="113"/>
      <c r="L257" s="113"/>
      <c r="M257" s="113"/>
      <c r="N257" s="113"/>
      <c r="O257" s="113"/>
      <c r="P257" s="113"/>
      <c r="Q257" s="113"/>
      <c r="R257" s="113"/>
      <c r="S257" s="113"/>
      <c r="T257" s="113"/>
      <c r="U257" s="113"/>
      <c r="V257" s="113"/>
      <c r="W257" s="114"/>
      <c r="X257" s="113"/>
      <c r="Y257" s="113"/>
    </row>
    <row r="258" spans="10:25">
      <c r="J258" s="113"/>
      <c r="K258" s="113"/>
      <c r="L258" s="113"/>
      <c r="M258" s="113"/>
      <c r="N258" s="113"/>
      <c r="O258" s="113"/>
      <c r="P258" s="113"/>
      <c r="Q258" s="113"/>
      <c r="R258" s="113"/>
      <c r="S258" s="113"/>
      <c r="T258" s="113"/>
      <c r="U258" s="113"/>
      <c r="V258" s="113"/>
      <c r="W258" s="114"/>
      <c r="X258" s="113"/>
      <c r="Y258" s="113"/>
    </row>
    <row r="259" spans="10:25">
      <c r="J259" s="113"/>
      <c r="K259" s="113"/>
      <c r="L259" s="113"/>
      <c r="M259" s="113"/>
      <c r="N259" s="113"/>
      <c r="O259" s="113"/>
      <c r="P259" s="113"/>
      <c r="Q259" s="113"/>
      <c r="R259" s="113"/>
      <c r="S259" s="113"/>
      <c r="T259" s="113"/>
      <c r="U259" s="113"/>
      <c r="V259" s="113"/>
      <c r="W259" s="114"/>
      <c r="X259" s="113"/>
      <c r="Y259" s="113"/>
    </row>
    <row r="260" spans="10:25">
      <c r="J260" s="113"/>
      <c r="K260" s="113"/>
      <c r="L260" s="113"/>
      <c r="M260" s="113"/>
      <c r="N260" s="113"/>
      <c r="O260" s="113"/>
      <c r="P260" s="113"/>
      <c r="Q260" s="113"/>
      <c r="R260" s="113"/>
      <c r="S260" s="113"/>
      <c r="T260" s="113"/>
      <c r="U260" s="113"/>
      <c r="V260" s="113"/>
      <c r="W260" s="114"/>
      <c r="X260" s="113"/>
      <c r="Y260" s="113"/>
    </row>
    <row r="261" spans="10:25">
      <c r="J261" s="113"/>
      <c r="K261" s="113"/>
      <c r="L261" s="113"/>
      <c r="M261" s="113"/>
      <c r="N261" s="113"/>
      <c r="O261" s="113"/>
      <c r="P261" s="113"/>
      <c r="Q261" s="113"/>
      <c r="R261" s="113"/>
      <c r="S261" s="113"/>
      <c r="T261" s="113"/>
      <c r="U261" s="113"/>
      <c r="V261" s="113"/>
      <c r="W261" s="114"/>
      <c r="X261" s="113"/>
      <c r="Y261" s="113"/>
    </row>
    <row r="262" spans="10:25">
      <c r="J262" s="113"/>
      <c r="K262" s="113"/>
      <c r="L262" s="113"/>
      <c r="M262" s="113"/>
      <c r="N262" s="113"/>
      <c r="O262" s="113"/>
      <c r="P262" s="113"/>
      <c r="Q262" s="113"/>
      <c r="R262" s="113"/>
      <c r="S262" s="113"/>
      <c r="T262" s="113"/>
      <c r="U262" s="113"/>
      <c r="V262" s="113"/>
      <c r="W262" s="114"/>
      <c r="X262" s="113"/>
      <c r="Y262" s="113"/>
    </row>
    <row r="263" spans="10:25">
      <c r="J263" s="113"/>
      <c r="K263" s="113"/>
      <c r="L263" s="113"/>
      <c r="M263" s="113"/>
      <c r="N263" s="113"/>
      <c r="O263" s="113"/>
      <c r="P263" s="113"/>
      <c r="Q263" s="113"/>
      <c r="R263" s="113"/>
      <c r="S263" s="113"/>
      <c r="T263" s="113"/>
      <c r="U263" s="113"/>
      <c r="V263" s="113"/>
      <c r="W263" s="114"/>
      <c r="X263" s="113"/>
      <c r="Y263" s="113"/>
    </row>
    <row r="264" spans="10:25">
      <c r="J264" s="113"/>
      <c r="K264" s="113"/>
      <c r="L264" s="113"/>
      <c r="M264" s="113"/>
      <c r="N264" s="113"/>
      <c r="O264" s="113"/>
      <c r="P264" s="113"/>
      <c r="Q264" s="113"/>
      <c r="R264" s="113"/>
      <c r="S264" s="113"/>
      <c r="T264" s="113"/>
      <c r="U264" s="113"/>
      <c r="V264" s="113"/>
      <c r="W264" s="114"/>
      <c r="X264" s="113"/>
      <c r="Y264" s="113"/>
    </row>
    <row r="265" spans="10:25">
      <c r="J265" s="113"/>
      <c r="K265" s="113"/>
      <c r="L265" s="113"/>
      <c r="M265" s="113"/>
      <c r="N265" s="113"/>
      <c r="O265" s="113"/>
      <c r="P265" s="113"/>
      <c r="Q265" s="113"/>
      <c r="R265" s="113"/>
      <c r="S265" s="113"/>
      <c r="T265" s="113"/>
      <c r="U265" s="113"/>
      <c r="V265" s="113"/>
      <c r="W265" s="114"/>
      <c r="X265" s="113"/>
      <c r="Y265" s="113"/>
    </row>
    <row r="266" spans="10:25">
      <c r="J266" s="113"/>
      <c r="K266" s="113"/>
      <c r="L266" s="113"/>
      <c r="M266" s="113"/>
      <c r="N266" s="113"/>
      <c r="O266" s="113"/>
      <c r="P266" s="113"/>
      <c r="Q266" s="113"/>
      <c r="R266" s="113"/>
      <c r="S266" s="113"/>
      <c r="T266" s="113"/>
      <c r="U266" s="113"/>
      <c r="V266" s="113"/>
      <c r="W266" s="114"/>
      <c r="X266" s="113"/>
      <c r="Y266" s="113"/>
    </row>
    <row r="267" spans="10:25">
      <c r="J267" s="113"/>
      <c r="K267" s="113"/>
      <c r="L267" s="113"/>
      <c r="M267" s="113"/>
      <c r="N267" s="113"/>
      <c r="O267" s="113"/>
      <c r="P267" s="113"/>
      <c r="Q267" s="113"/>
      <c r="R267" s="113"/>
      <c r="S267" s="113"/>
      <c r="T267" s="113"/>
      <c r="U267" s="113"/>
      <c r="V267" s="113"/>
      <c r="W267" s="114"/>
      <c r="X267" s="113"/>
      <c r="Y267" s="113"/>
    </row>
    <row r="268" spans="10:25">
      <c r="J268" s="113"/>
      <c r="K268" s="113"/>
      <c r="L268" s="113"/>
      <c r="M268" s="113"/>
      <c r="N268" s="113"/>
      <c r="O268" s="113"/>
      <c r="P268" s="113"/>
      <c r="Q268" s="113"/>
      <c r="R268" s="113"/>
      <c r="S268" s="113"/>
      <c r="T268" s="113"/>
      <c r="U268" s="113"/>
      <c r="V268" s="113"/>
      <c r="W268" s="114"/>
      <c r="X268" s="113"/>
      <c r="Y268" s="113"/>
    </row>
    <row r="269" spans="10:25">
      <c r="J269" s="113"/>
      <c r="K269" s="113"/>
      <c r="L269" s="113"/>
      <c r="M269" s="113"/>
      <c r="N269" s="113"/>
      <c r="O269" s="113"/>
      <c r="P269" s="113"/>
      <c r="Q269" s="113"/>
      <c r="R269" s="113"/>
      <c r="S269" s="113"/>
      <c r="T269" s="113"/>
      <c r="U269" s="113"/>
      <c r="V269" s="113"/>
      <c r="W269" s="114"/>
      <c r="X269" s="113"/>
      <c r="Y269" s="113"/>
    </row>
    <row r="270" spans="10:25">
      <c r="J270" s="113"/>
      <c r="K270" s="113"/>
      <c r="L270" s="113"/>
      <c r="M270" s="113"/>
      <c r="N270" s="113"/>
      <c r="O270" s="113"/>
      <c r="P270" s="113"/>
      <c r="Q270" s="113"/>
      <c r="R270" s="113"/>
      <c r="S270" s="113"/>
      <c r="T270" s="113"/>
      <c r="U270" s="113"/>
      <c r="V270" s="113"/>
      <c r="W270" s="114"/>
      <c r="X270" s="113"/>
      <c r="Y270" s="113"/>
    </row>
    <row r="271" spans="10:25">
      <c r="J271" s="113"/>
      <c r="K271" s="113"/>
      <c r="L271" s="113"/>
      <c r="M271" s="113"/>
      <c r="N271" s="113"/>
      <c r="O271" s="113"/>
      <c r="P271" s="113"/>
      <c r="Q271" s="113"/>
      <c r="R271" s="113"/>
      <c r="S271" s="113"/>
      <c r="T271" s="113"/>
      <c r="U271" s="113"/>
      <c r="V271" s="113"/>
      <c r="W271" s="114"/>
      <c r="X271" s="113"/>
      <c r="Y271" s="113"/>
    </row>
    <row r="272" spans="10:25">
      <c r="J272" s="113"/>
      <c r="K272" s="113"/>
      <c r="L272" s="113"/>
      <c r="M272" s="113"/>
      <c r="N272" s="113"/>
      <c r="O272" s="113"/>
      <c r="P272" s="113"/>
      <c r="Q272" s="113"/>
      <c r="R272" s="113"/>
      <c r="S272" s="113"/>
      <c r="T272" s="113"/>
      <c r="U272" s="113"/>
      <c r="V272" s="113"/>
      <c r="W272" s="114"/>
      <c r="X272" s="113"/>
      <c r="Y272" s="113"/>
    </row>
    <row r="273" spans="10:25">
      <c r="J273" s="113"/>
      <c r="K273" s="113"/>
      <c r="L273" s="113"/>
      <c r="M273" s="113"/>
      <c r="N273" s="113"/>
      <c r="O273" s="113"/>
      <c r="P273" s="113"/>
      <c r="Q273" s="113"/>
      <c r="R273" s="113"/>
      <c r="S273" s="113"/>
      <c r="T273" s="113"/>
      <c r="U273" s="113"/>
      <c r="V273" s="113"/>
      <c r="W273" s="114"/>
      <c r="X273" s="113"/>
      <c r="Y273" s="113"/>
    </row>
    <row r="274" spans="10:25">
      <c r="J274" s="113"/>
      <c r="K274" s="113"/>
      <c r="L274" s="113"/>
      <c r="M274" s="113"/>
      <c r="N274" s="113"/>
      <c r="O274" s="113"/>
      <c r="P274" s="113"/>
      <c r="Q274" s="113"/>
      <c r="R274" s="113"/>
      <c r="S274" s="113"/>
      <c r="T274" s="113"/>
      <c r="U274" s="113"/>
      <c r="V274" s="113"/>
      <c r="W274" s="114"/>
      <c r="X274" s="113"/>
      <c r="Y274" s="113"/>
    </row>
    <row r="275" spans="10:25">
      <c r="J275" s="113"/>
      <c r="K275" s="113"/>
      <c r="L275" s="113"/>
      <c r="M275" s="113"/>
      <c r="N275" s="113"/>
      <c r="O275" s="113"/>
      <c r="P275" s="113"/>
      <c r="Q275" s="113"/>
      <c r="R275" s="113"/>
      <c r="S275" s="113"/>
      <c r="T275" s="113"/>
      <c r="U275" s="113"/>
      <c r="V275" s="113"/>
      <c r="W275" s="114"/>
      <c r="X275" s="113"/>
      <c r="Y275" s="113"/>
    </row>
    <row r="276" spans="10:25">
      <c r="J276" s="113"/>
      <c r="K276" s="113"/>
      <c r="L276" s="113"/>
      <c r="M276" s="113"/>
      <c r="N276" s="113"/>
      <c r="O276" s="113"/>
      <c r="P276" s="113"/>
      <c r="Q276" s="113"/>
      <c r="R276" s="113"/>
      <c r="S276" s="113"/>
      <c r="T276" s="113"/>
      <c r="U276" s="113"/>
      <c r="V276" s="113"/>
      <c r="W276" s="114"/>
      <c r="X276" s="113"/>
      <c r="Y276" s="113"/>
    </row>
    <row r="277" spans="10:25">
      <c r="J277" s="113"/>
      <c r="K277" s="113"/>
      <c r="L277" s="113"/>
      <c r="M277" s="113"/>
      <c r="N277" s="113"/>
      <c r="O277" s="113"/>
      <c r="P277" s="113"/>
      <c r="Q277" s="113"/>
      <c r="R277" s="113"/>
      <c r="S277" s="113"/>
      <c r="T277" s="113"/>
      <c r="U277" s="113"/>
      <c r="V277" s="113"/>
      <c r="W277" s="114"/>
      <c r="X277" s="113"/>
      <c r="Y277" s="113"/>
    </row>
    <row r="278" spans="10:25">
      <c r="J278" s="113"/>
      <c r="K278" s="113"/>
      <c r="L278" s="113"/>
      <c r="M278" s="113"/>
      <c r="N278" s="113"/>
      <c r="O278" s="113"/>
      <c r="P278" s="113"/>
      <c r="Q278" s="113"/>
      <c r="R278" s="113"/>
      <c r="S278" s="113"/>
      <c r="T278" s="113"/>
      <c r="U278" s="113"/>
      <c r="V278" s="113"/>
      <c r="W278" s="114"/>
      <c r="X278" s="113"/>
      <c r="Y278" s="113"/>
    </row>
    <row r="279" spans="10:25">
      <c r="J279" s="113"/>
      <c r="K279" s="113"/>
      <c r="L279" s="113"/>
      <c r="M279" s="113"/>
      <c r="N279" s="113"/>
      <c r="O279" s="113"/>
      <c r="P279" s="113"/>
      <c r="Q279" s="113"/>
      <c r="R279" s="113"/>
      <c r="S279" s="113"/>
      <c r="T279" s="113"/>
      <c r="U279" s="113"/>
      <c r="V279" s="113"/>
      <c r="W279" s="114"/>
      <c r="X279" s="113"/>
      <c r="Y279" s="113"/>
    </row>
    <row r="280" spans="10:25">
      <c r="J280" s="113"/>
      <c r="K280" s="113"/>
      <c r="L280" s="113"/>
      <c r="M280" s="113"/>
      <c r="N280" s="113"/>
      <c r="O280" s="113"/>
      <c r="P280" s="113"/>
      <c r="Q280" s="113"/>
      <c r="R280" s="113"/>
      <c r="S280" s="113"/>
      <c r="T280" s="113"/>
      <c r="U280" s="113"/>
      <c r="V280" s="113"/>
      <c r="W280" s="114"/>
      <c r="X280" s="113"/>
      <c r="Y280" s="113"/>
    </row>
    <row r="281" spans="10:25">
      <c r="J281" s="113"/>
      <c r="K281" s="113"/>
      <c r="L281" s="113"/>
      <c r="M281" s="113"/>
      <c r="N281" s="113"/>
      <c r="O281" s="113"/>
      <c r="P281" s="113"/>
      <c r="Q281" s="113"/>
      <c r="R281" s="113"/>
      <c r="S281" s="113"/>
      <c r="T281" s="113"/>
      <c r="U281" s="113"/>
      <c r="V281" s="113"/>
      <c r="W281" s="114"/>
      <c r="X281" s="113"/>
      <c r="Y281" s="113"/>
    </row>
    <row r="282" spans="10:25">
      <c r="J282" s="113"/>
      <c r="K282" s="113"/>
      <c r="L282" s="113"/>
      <c r="M282" s="113"/>
      <c r="N282" s="113"/>
      <c r="O282" s="113"/>
      <c r="P282" s="113"/>
      <c r="Q282" s="113"/>
      <c r="R282" s="113"/>
      <c r="S282" s="113"/>
      <c r="T282" s="113"/>
      <c r="U282" s="113"/>
      <c r="V282" s="113"/>
      <c r="W282" s="114"/>
      <c r="X282" s="113"/>
      <c r="Y282" s="113"/>
    </row>
    <row r="283" spans="10:25">
      <c r="J283" s="113"/>
      <c r="K283" s="113"/>
      <c r="L283" s="113"/>
      <c r="M283" s="113"/>
      <c r="N283" s="113"/>
      <c r="O283" s="113"/>
      <c r="P283" s="113"/>
      <c r="Q283" s="113"/>
      <c r="R283" s="113"/>
      <c r="S283" s="113"/>
      <c r="T283" s="113"/>
      <c r="U283" s="113"/>
      <c r="V283" s="113"/>
      <c r="W283" s="114"/>
      <c r="X283" s="113"/>
      <c r="Y283" s="113"/>
    </row>
    <row r="284" spans="10:25">
      <c r="J284" s="113"/>
      <c r="K284" s="113"/>
      <c r="L284" s="113"/>
      <c r="M284" s="113"/>
      <c r="N284" s="113"/>
      <c r="O284" s="113"/>
      <c r="P284" s="113"/>
      <c r="Q284" s="113"/>
      <c r="R284" s="113"/>
      <c r="S284" s="113"/>
      <c r="T284" s="113"/>
      <c r="U284" s="113"/>
      <c r="V284" s="113"/>
      <c r="W284" s="114"/>
      <c r="X284" s="113"/>
      <c r="Y284" s="113"/>
    </row>
    <row r="285" spans="10:25">
      <c r="J285" s="113"/>
      <c r="K285" s="113"/>
      <c r="L285" s="113"/>
      <c r="M285" s="113"/>
      <c r="N285" s="113"/>
      <c r="O285" s="113"/>
      <c r="P285" s="113"/>
      <c r="Q285" s="113"/>
      <c r="R285" s="113"/>
      <c r="S285" s="113"/>
      <c r="T285" s="113"/>
      <c r="U285" s="113"/>
      <c r="V285" s="113"/>
      <c r="W285" s="114"/>
      <c r="X285" s="113"/>
      <c r="Y285" s="113"/>
    </row>
    <row r="286" spans="10:25">
      <c r="J286" s="113"/>
      <c r="K286" s="113"/>
      <c r="L286" s="113"/>
      <c r="M286" s="113"/>
      <c r="N286" s="113"/>
      <c r="O286" s="113"/>
      <c r="P286" s="113"/>
      <c r="Q286" s="113"/>
      <c r="R286" s="113"/>
      <c r="S286" s="113"/>
      <c r="T286" s="113"/>
      <c r="U286" s="113"/>
      <c r="V286" s="113"/>
      <c r="W286" s="114"/>
      <c r="X286" s="113"/>
      <c r="Y286" s="113"/>
    </row>
    <row r="287" spans="10:25">
      <c r="J287" s="113"/>
      <c r="K287" s="113"/>
      <c r="L287" s="113"/>
      <c r="M287" s="113"/>
      <c r="N287" s="113"/>
      <c r="O287" s="113"/>
      <c r="P287" s="113"/>
      <c r="Q287" s="113"/>
      <c r="R287" s="113"/>
      <c r="S287" s="113"/>
      <c r="T287" s="113"/>
      <c r="U287" s="113"/>
      <c r="V287" s="113"/>
      <c r="W287" s="114"/>
      <c r="X287" s="113"/>
      <c r="Y287" s="113"/>
    </row>
    <row r="288" spans="10:25">
      <c r="J288" s="113"/>
      <c r="K288" s="113"/>
      <c r="L288" s="113"/>
      <c r="M288" s="113"/>
      <c r="N288" s="113"/>
      <c r="O288" s="113"/>
      <c r="P288" s="113"/>
      <c r="Q288" s="113"/>
      <c r="R288" s="113"/>
      <c r="S288" s="113"/>
      <c r="T288" s="113"/>
      <c r="U288" s="113"/>
      <c r="V288" s="113"/>
      <c r="W288" s="114"/>
      <c r="X288" s="113"/>
      <c r="Y288" s="113"/>
    </row>
    <row r="289" spans="10:25">
      <c r="J289" s="113"/>
      <c r="K289" s="113"/>
      <c r="L289" s="113"/>
      <c r="M289" s="113"/>
      <c r="N289" s="113"/>
      <c r="O289" s="113"/>
      <c r="P289" s="113"/>
      <c r="Q289" s="113"/>
      <c r="R289" s="113"/>
      <c r="S289" s="113"/>
      <c r="T289" s="113"/>
      <c r="U289" s="113"/>
      <c r="V289" s="113"/>
      <c r="W289" s="114"/>
      <c r="X289" s="113"/>
      <c r="Y289" s="113"/>
    </row>
    <row r="290" spans="10:25">
      <c r="J290" s="113"/>
      <c r="K290" s="113"/>
      <c r="L290" s="113"/>
      <c r="M290" s="113"/>
      <c r="N290" s="113"/>
      <c r="O290" s="113"/>
      <c r="P290" s="113"/>
      <c r="Q290" s="113"/>
      <c r="R290" s="113"/>
      <c r="S290" s="113"/>
      <c r="T290" s="113"/>
      <c r="U290" s="113"/>
      <c r="V290" s="113"/>
      <c r="W290" s="114"/>
      <c r="X290" s="113"/>
      <c r="Y290" s="113"/>
    </row>
    <row r="291" spans="10:25">
      <c r="J291" s="113"/>
      <c r="K291" s="113"/>
      <c r="L291" s="113"/>
      <c r="M291" s="113"/>
      <c r="N291" s="113"/>
      <c r="O291" s="113"/>
      <c r="P291" s="113"/>
      <c r="Q291" s="113"/>
      <c r="R291" s="113"/>
      <c r="S291" s="113"/>
      <c r="T291" s="113"/>
      <c r="U291" s="113"/>
      <c r="V291" s="113"/>
      <c r="W291" s="114"/>
      <c r="X291" s="113"/>
      <c r="Y291" s="113"/>
    </row>
    <row r="292" spans="10:25">
      <c r="J292" s="113"/>
      <c r="K292" s="113"/>
      <c r="L292" s="113"/>
      <c r="M292" s="113"/>
      <c r="N292" s="113"/>
      <c r="O292" s="113"/>
      <c r="P292" s="113"/>
      <c r="Q292" s="113"/>
      <c r="R292" s="113"/>
      <c r="S292" s="113"/>
      <c r="T292" s="113"/>
      <c r="U292" s="113"/>
      <c r="V292" s="113"/>
      <c r="W292" s="114"/>
      <c r="X292" s="113"/>
      <c r="Y292" s="113"/>
    </row>
    <row r="293" spans="10:25">
      <c r="J293" s="113"/>
      <c r="K293" s="113"/>
      <c r="L293" s="113"/>
      <c r="M293" s="113"/>
      <c r="N293" s="113"/>
      <c r="O293" s="113"/>
      <c r="P293" s="113"/>
      <c r="Q293" s="113"/>
      <c r="R293" s="113"/>
      <c r="S293" s="113"/>
      <c r="T293" s="113"/>
      <c r="U293" s="113"/>
      <c r="V293" s="113"/>
      <c r="W293" s="114"/>
      <c r="X293" s="113"/>
      <c r="Y293" s="113"/>
    </row>
    <row r="294" spans="10:25">
      <c r="J294" s="113"/>
      <c r="K294" s="113"/>
      <c r="L294" s="113"/>
      <c r="M294" s="113"/>
      <c r="N294" s="113"/>
      <c r="O294" s="113"/>
      <c r="P294" s="113"/>
      <c r="Q294" s="113"/>
      <c r="R294" s="113"/>
      <c r="S294" s="113"/>
      <c r="T294" s="113"/>
      <c r="U294" s="113"/>
      <c r="V294" s="113"/>
      <c r="W294" s="114"/>
      <c r="X294" s="113"/>
      <c r="Y294" s="113"/>
    </row>
    <row r="295" spans="10:25">
      <c r="J295" s="113"/>
      <c r="K295" s="113"/>
      <c r="L295" s="113"/>
      <c r="M295" s="113"/>
      <c r="N295" s="113"/>
      <c r="O295" s="113"/>
      <c r="P295" s="113"/>
      <c r="Q295" s="113"/>
      <c r="R295" s="113"/>
      <c r="S295" s="113"/>
      <c r="T295" s="113"/>
      <c r="U295" s="113"/>
      <c r="V295" s="113"/>
      <c r="W295" s="114"/>
      <c r="X295" s="113"/>
      <c r="Y295" s="113"/>
    </row>
    <row r="296" spans="10:25">
      <c r="J296" s="113"/>
      <c r="K296" s="113"/>
      <c r="L296" s="113"/>
      <c r="M296" s="113"/>
      <c r="N296" s="113"/>
      <c r="O296" s="113"/>
      <c r="P296" s="113"/>
      <c r="Q296" s="113"/>
      <c r="R296" s="113"/>
      <c r="S296" s="113"/>
      <c r="T296" s="113"/>
      <c r="U296" s="113"/>
      <c r="V296" s="113"/>
      <c r="W296" s="114"/>
      <c r="X296" s="113"/>
      <c r="Y296" s="113"/>
    </row>
    <row r="297" spans="10:25">
      <c r="J297" s="113"/>
      <c r="K297" s="113"/>
      <c r="L297" s="113"/>
      <c r="M297" s="113"/>
      <c r="N297" s="113"/>
      <c r="O297" s="113"/>
      <c r="P297" s="113"/>
      <c r="Q297" s="113"/>
      <c r="R297" s="113"/>
      <c r="S297" s="113"/>
      <c r="T297" s="113"/>
      <c r="U297" s="113"/>
      <c r="V297" s="113"/>
      <c r="W297" s="114"/>
      <c r="X297" s="113"/>
      <c r="Y297" s="113"/>
    </row>
    <row r="298" spans="10:25">
      <c r="J298" s="113"/>
      <c r="K298" s="113"/>
      <c r="L298" s="113"/>
      <c r="M298" s="113"/>
      <c r="N298" s="113"/>
      <c r="O298" s="113"/>
      <c r="P298" s="113"/>
      <c r="Q298" s="113"/>
      <c r="R298" s="113"/>
      <c r="S298" s="113"/>
      <c r="T298" s="113"/>
      <c r="U298" s="113"/>
      <c r="V298" s="113"/>
      <c r="W298" s="114"/>
      <c r="X298" s="113"/>
      <c r="Y298" s="113"/>
    </row>
    <row r="299" spans="10:25">
      <c r="J299" s="113"/>
      <c r="K299" s="113"/>
      <c r="L299" s="113"/>
      <c r="M299" s="113"/>
      <c r="N299" s="113"/>
      <c r="O299" s="113"/>
      <c r="P299" s="113"/>
      <c r="Q299" s="113"/>
      <c r="R299" s="113"/>
      <c r="S299" s="113"/>
      <c r="T299" s="113"/>
      <c r="U299" s="113"/>
      <c r="V299" s="113"/>
      <c r="W299" s="114"/>
      <c r="X299" s="113"/>
      <c r="Y299" s="113"/>
    </row>
    <row r="300" spans="10:25">
      <c r="J300" s="113"/>
      <c r="K300" s="113"/>
      <c r="L300" s="113"/>
      <c r="M300" s="113"/>
      <c r="N300" s="113"/>
      <c r="O300" s="113"/>
      <c r="P300" s="113"/>
      <c r="Q300" s="113"/>
      <c r="R300" s="113"/>
      <c r="S300" s="113"/>
      <c r="T300" s="113"/>
      <c r="U300" s="113"/>
      <c r="V300" s="113"/>
      <c r="W300" s="114"/>
      <c r="X300" s="113"/>
      <c r="Y300" s="113"/>
    </row>
    <row r="301" spans="10:25">
      <c r="J301" s="113"/>
      <c r="K301" s="113"/>
      <c r="L301" s="113"/>
      <c r="M301" s="113"/>
      <c r="N301" s="113"/>
      <c r="O301" s="113"/>
      <c r="P301" s="113"/>
      <c r="Q301" s="113"/>
      <c r="R301" s="113"/>
      <c r="S301" s="113"/>
      <c r="T301" s="113"/>
      <c r="U301" s="113"/>
      <c r="V301" s="113"/>
      <c r="W301" s="114"/>
      <c r="X301" s="113"/>
      <c r="Y301" s="113"/>
    </row>
    <row r="302" spans="10:25">
      <c r="J302" s="113"/>
      <c r="K302" s="113"/>
      <c r="L302" s="113"/>
      <c r="M302" s="113"/>
      <c r="N302" s="113"/>
      <c r="O302" s="113"/>
      <c r="P302" s="113"/>
      <c r="Q302" s="113"/>
      <c r="R302" s="113"/>
      <c r="S302" s="113"/>
      <c r="T302" s="113"/>
      <c r="U302" s="113"/>
      <c r="V302" s="113"/>
      <c r="W302" s="114"/>
      <c r="X302" s="113"/>
      <c r="Y302" s="113"/>
    </row>
    <row r="303" spans="10:25">
      <c r="J303" s="113"/>
      <c r="K303" s="113"/>
      <c r="L303" s="113"/>
      <c r="M303" s="113"/>
      <c r="N303" s="113"/>
      <c r="O303" s="113"/>
      <c r="P303" s="113"/>
      <c r="Q303" s="113"/>
      <c r="R303" s="113"/>
      <c r="S303" s="113"/>
      <c r="T303" s="113"/>
      <c r="U303" s="113"/>
      <c r="V303" s="113"/>
      <c r="W303" s="114"/>
      <c r="X303" s="113"/>
      <c r="Y303" s="113"/>
    </row>
    <row r="304" spans="10:25">
      <c r="J304" s="113"/>
      <c r="K304" s="113"/>
      <c r="L304" s="113"/>
      <c r="M304" s="113"/>
      <c r="N304" s="113"/>
      <c r="O304" s="113"/>
      <c r="P304" s="113"/>
      <c r="Q304" s="113"/>
      <c r="R304" s="113"/>
      <c r="S304" s="113"/>
      <c r="T304" s="113"/>
      <c r="U304" s="113"/>
      <c r="V304" s="113"/>
      <c r="W304" s="114"/>
      <c r="X304" s="113"/>
      <c r="Y304" s="113"/>
    </row>
    <row r="305" spans="10:25">
      <c r="J305" s="113"/>
      <c r="K305" s="113"/>
      <c r="L305" s="113"/>
      <c r="M305" s="113"/>
      <c r="N305" s="113"/>
      <c r="O305" s="113"/>
      <c r="P305" s="113"/>
      <c r="Q305" s="113"/>
      <c r="R305" s="113"/>
      <c r="S305" s="113"/>
      <c r="T305" s="113"/>
      <c r="U305" s="113"/>
      <c r="V305" s="113"/>
      <c r="W305" s="114"/>
      <c r="X305" s="113"/>
      <c r="Y305" s="113"/>
    </row>
    <row r="306" spans="10:25">
      <c r="J306" s="113"/>
      <c r="K306" s="113"/>
      <c r="L306" s="113"/>
      <c r="M306" s="113"/>
      <c r="N306" s="113"/>
      <c r="O306" s="113"/>
      <c r="P306" s="113"/>
      <c r="Q306" s="113"/>
      <c r="R306" s="113"/>
      <c r="S306" s="113"/>
      <c r="T306" s="113"/>
      <c r="U306" s="113"/>
      <c r="V306" s="113"/>
      <c r="W306" s="114"/>
      <c r="X306" s="113"/>
      <c r="Y306" s="113"/>
    </row>
    <row r="307" spans="10:25">
      <c r="J307" s="113"/>
      <c r="K307" s="113"/>
      <c r="L307" s="113"/>
      <c r="M307" s="113"/>
      <c r="N307" s="113"/>
      <c r="O307" s="113"/>
      <c r="P307" s="113"/>
      <c r="Q307" s="113"/>
      <c r="R307" s="113"/>
      <c r="S307" s="113"/>
      <c r="T307" s="113"/>
      <c r="U307" s="113"/>
      <c r="V307" s="113"/>
      <c r="W307" s="114"/>
      <c r="X307" s="113"/>
      <c r="Y307" s="113"/>
    </row>
    <row r="308" spans="10:25">
      <c r="J308" s="113"/>
      <c r="K308" s="113"/>
      <c r="L308" s="113"/>
      <c r="M308" s="113"/>
      <c r="N308" s="113"/>
      <c r="O308" s="113"/>
      <c r="P308" s="113"/>
      <c r="Q308" s="113"/>
      <c r="R308" s="113"/>
      <c r="S308" s="113"/>
      <c r="T308" s="113"/>
      <c r="U308" s="113"/>
      <c r="V308" s="113"/>
      <c r="W308" s="114"/>
      <c r="X308" s="113"/>
      <c r="Y308" s="113"/>
    </row>
    <row r="309" spans="10:25">
      <c r="J309" s="113"/>
      <c r="K309" s="113"/>
      <c r="L309" s="113"/>
      <c r="M309" s="113"/>
      <c r="N309" s="113"/>
      <c r="O309" s="113"/>
      <c r="P309" s="113"/>
      <c r="Q309" s="113"/>
      <c r="R309" s="113"/>
      <c r="S309" s="113"/>
      <c r="T309" s="113"/>
      <c r="U309" s="113"/>
      <c r="V309" s="113"/>
      <c r="W309" s="114"/>
      <c r="X309" s="113"/>
      <c r="Y309" s="113"/>
    </row>
    <row r="310" spans="10:25">
      <c r="J310" s="113"/>
      <c r="K310" s="113"/>
      <c r="L310" s="113"/>
      <c r="M310" s="113"/>
      <c r="N310" s="113"/>
      <c r="O310" s="113"/>
      <c r="P310" s="113"/>
      <c r="Q310" s="113"/>
      <c r="R310" s="113"/>
      <c r="S310" s="113"/>
      <c r="T310" s="113"/>
      <c r="U310" s="113"/>
      <c r="V310" s="113"/>
      <c r="W310" s="114"/>
      <c r="X310" s="113"/>
      <c r="Y310" s="113"/>
    </row>
    <row r="311" spans="10:25">
      <c r="J311" s="113"/>
      <c r="K311" s="113"/>
      <c r="L311" s="113"/>
      <c r="M311" s="113"/>
      <c r="N311" s="113"/>
      <c r="O311" s="113"/>
      <c r="P311" s="113"/>
      <c r="Q311" s="113"/>
      <c r="R311" s="113"/>
      <c r="S311" s="113"/>
      <c r="T311" s="113"/>
      <c r="U311" s="113"/>
      <c r="V311" s="113"/>
      <c r="W311" s="114"/>
      <c r="X311" s="113"/>
      <c r="Y311" s="113"/>
    </row>
    <row r="312" spans="10:25">
      <c r="J312" s="113"/>
      <c r="K312" s="113"/>
      <c r="L312" s="113"/>
      <c r="M312" s="113"/>
      <c r="N312" s="113"/>
      <c r="O312" s="113"/>
      <c r="P312" s="113"/>
      <c r="Q312" s="113"/>
      <c r="R312" s="113"/>
      <c r="S312" s="113"/>
      <c r="T312" s="113"/>
      <c r="U312" s="113"/>
      <c r="V312" s="113"/>
      <c r="W312" s="114"/>
      <c r="X312" s="113"/>
      <c r="Y312" s="113"/>
    </row>
    <row r="313" spans="10:25">
      <c r="J313" s="113"/>
      <c r="K313" s="113"/>
      <c r="L313" s="113"/>
      <c r="M313" s="113"/>
      <c r="N313" s="113"/>
      <c r="O313" s="113"/>
      <c r="P313" s="113"/>
      <c r="Q313" s="113"/>
      <c r="R313" s="113"/>
      <c r="S313" s="113"/>
      <c r="T313" s="113"/>
      <c r="U313" s="113"/>
      <c r="V313" s="113"/>
      <c r="W313" s="114"/>
      <c r="X313" s="113"/>
      <c r="Y313" s="113"/>
    </row>
    <row r="314" spans="10:25">
      <c r="J314" s="113"/>
      <c r="K314" s="113"/>
      <c r="L314" s="113"/>
      <c r="M314" s="113"/>
      <c r="N314" s="113"/>
      <c r="O314" s="113"/>
      <c r="P314" s="113"/>
      <c r="Q314" s="113"/>
      <c r="R314" s="113"/>
      <c r="S314" s="113"/>
      <c r="T314" s="113"/>
      <c r="U314" s="113"/>
      <c r="V314" s="113"/>
      <c r="W314" s="114"/>
      <c r="X314" s="113"/>
      <c r="Y314" s="113"/>
    </row>
    <row r="315" spans="10:25">
      <c r="J315" s="113"/>
      <c r="K315" s="113"/>
      <c r="L315" s="113"/>
      <c r="M315" s="113"/>
      <c r="N315" s="113"/>
      <c r="O315" s="113"/>
      <c r="P315" s="113"/>
      <c r="Q315" s="113"/>
      <c r="R315" s="113"/>
      <c r="S315" s="113"/>
      <c r="T315" s="113"/>
      <c r="U315" s="113"/>
      <c r="V315" s="113"/>
      <c r="W315" s="114"/>
      <c r="X315" s="113"/>
      <c r="Y315" s="113"/>
    </row>
    <row r="316" spans="10:25">
      <c r="J316" s="113"/>
      <c r="K316" s="113"/>
      <c r="L316" s="113"/>
      <c r="M316" s="113"/>
      <c r="N316" s="113"/>
      <c r="O316" s="113"/>
      <c r="P316" s="113"/>
      <c r="Q316" s="113"/>
      <c r="R316" s="113"/>
      <c r="S316" s="113"/>
      <c r="T316" s="113"/>
      <c r="U316" s="113"/>
      <c r="V316" s="113"/>
      <c r="W316" s="114"/>
      <c r="X316" s="113"/>
      <c r="Y316" s="113"/>
    </row>
    <row r="317" spans="10:25">
      <c r="J317" s="113"/>
      <c r="K317" s="113"/>
      <c r="L317" s="113"/>
      <c r="M317" s="113"/>
      <c r="N317" s="113"/>
      <c r="O317" s="113"/>
      <c r="P317" s="113"/>
      <c r="Q317" s="113"/>
      <c r="R317" s="113"/>
      <c r="S317" s="113"/>
      <c r="T317" s="113"/>
      <c r="U317" s="113"/>
      <c r="V317" s="113"/>
      <c r="W317" s="114"/>
      <c r="X317" s="113"/>
      <c r="Y317" s="113"/>
    </row>
    <row r="318" spans="10:25">
      <c r="J318" s="113"/>
      <c r="K318" s="113"/>
      <c r="L318" s="113"/>
      <c r="M318" s="113"/>
      <c r="N318" s="113"/>
      <c r="O318" s="113"/>
      <c r="P318" s="113"/>
      <c r="Q318" s="113"/>
      <c r="R318" s="113"/>
      <c r="S318" s="113"/>
      <c r="T318" s="113"/>
      <c r="U318" s="113"/>
      <c r="V318" s="113"/>
      <c r="W318" s="114"/>
      <c r="X318" s="113"/>
      <c r="Y318" s="113"/>
    </row>
    <row r="319" spans="10:25">
      <c r="J319" s="113"/>
      <c r="K319" s="113"/>
      <c r="L319" s="113"/>
      <c r="M319" s="113"/>
      <c r="N319" s="113"/>
      <c r="O319" s="113"/>
      <c r="P319" s="113"/>
      <c r="Q319" s="113"/>
      <c r="R319" s="113"/>
      <c r="S319" s="113"/>
      <c r="T319" s="113"/>
      <c r="U319" s="113"/>
      <c r="V319" s="113"/>
      <c r="W319" s="114"/>
      <c r="X319" s="113"/>
      <c r="Y319" s="113"/>
    </row>
    <row r="320" spans="10:25">
      <c r="J320" s="113"/>
      <c r="K320" s="113"/>
      <c r="L320" s="113"/>
      <c r="M320" s="113"/>
      <c r="N320" s="113"/>
      <c r="O320" s="113"/>
      <c r="P320" s="113"/>
      <c r="Q320" s="113"/>
      <c r="R320" s="113"/>
      <c r="S320" s="113"/>
      <c r="T320" s="113"/>
      <c r="U320" s="113"/>
      <c r="V320" s="113"/>
      <c r="W320" s="114"/>
      <c r="X320" s="113"/>
      <c r="Y320" s="113"/>
    </row>
    <row r="321" spans="10:25">
      <c r="J321" s="113"/>
      <c r="K321" s="113"/>
      <c r="L321" s="113"/>
      <c r="M321" s="113"/>
      <c r="N321" s="113"/>
      <c r="O321" s="113"/>
      <c r="P321" s="113"/>
      <c r="Q321" s="113"/>
      <c r="R321" s="113"/>
      <c r="S321" s="113"/>
      <c r="T321" s="113"/>
      <c r="U321" s="113"/>
      <c r="V321" s="113"/>
      <c r="W321" s="114"/>
      <c r="X321" s="113"/>
      <c r="Y321" s="113"/>
    </row>
    <row r="322" spans="10:25">
      <c r="J322" s="113"/>
      <c r="K322" s="113"/>
      <c r="L322" s="113"/>
      <c r="M322" s="113"/>
      <c r="N322" s="113"/>
      <c r="O322" s="113"/>
      <c r="P322" s="113"/>
      <c r="Q322" s="113"/>
      <c r="R322" s="113"/>
      <c r="S322" s="113"/>
      <c r="T322" s="113"/>
      <c r="U322" s="113"/>
      <c r="V322" s="113"/>
      <c r="W322" s="114"/>
      <c r="X322" s="113"/>
      <c r="Y322" s="113"/>
    </row>
    <row r="323" spans="10:25">
      <c r="J323" s="113"/>
      <c r="K323" s="113"/>
      <c r="L323" s="113"/>
      <c r="M323" s="113"/>
      <c r="N323" s="113"/>
      <c r="O323" s="113"/>
      <c r="P323" s="113"/>
      <c r="Q323" s="113"/>
      <c r="R323" s="113"/>
      <c r="S323" s="113"/>
      <c r="T323" s="113"/>
      <c r="U323" s="113"/>
      <c r="V323" s="113"/>
      <c r="W323" s="114"/>
      <c r="X323" s="113"/>
      <c r="Y323" s="113"/>
    </row>
    <row r="324" spans="10:25">
      <c r="J324" s="113"/>
      <c r="K324" s="113"/>
      <c r="L324" s="113"/>
      <c r="M324" s="113"/>
      <c r="N324" s="113"/>
      <c r="O324" s="113"/>
      <c r="P324" s="113"/>
      <c r="Q324" s="113"/>
      <c r="R324" s="113"/>
      <c r="S324" s="113"/>
      <c r="T324" s="113"/>
      <c r="U324" s="113"/>
      <c r="V324" s="113"/>
      <c r="W324" s="114"/>
      <c r="X324" s="113"/>
      <c r="Y324" s="113"/>
    </row>
    <row r="325" spans="10:25">
      <c r="J325" s="113"/>
      <c r="K325" s="113"/>
      <c r="L325" s="113"/>
      <c r="M325" s="113"/>
      <c r="N325" s="113"/>
      <c r="O325" s="113"/>
      <c r="P325" s="113"/>
      <c r="Q325" s="113"/>
      <c r="R325" s="113"/>
      <c r="S325" s="113"/>
      <c r="T325" s="113"/>
      <c r="U325" s="113"/>
      <c r="V325" s="113"/>
      <c r="W325" s="114"/>
      <c r="X325" s="113"/>
      <c r="Y325" s="113"/>
    </row>
    <row r="326" spans="10:25">
      <c r="J326" s="113"/>
      <c r="K326" s="113"/>
      <c r="L326" s="113"/>
      <c r="M326" s="113"/>
      <c r="N326" s="113"/>
      <c r="O326" s="113"/>
      <c r="P326" s="113"/>
      <c r="Q326" s="113"/>
      <c r="R326" s="113"/>
      <c r="S326" s="113"/>
      <c r="T326" s="113"/>
      <c r="U326" s="113"/>
      <c r="V326" s="113"/>
      <c r="W326" s="114"/>
      <c r="X326" s="113"/>
      <c r="Y326" s="113"/>
    </row>
    <row r="327" spans="10:25">
      <c r="J327" s="113"/>
      <c r="K327" s="113"/>
      <c r="L327" s="113"/>
      <c r="M327" s="113"/>
      <c r="N327" s="113"/>
      <c r="O327" s="113"/>
      <c r="P327" s="113"/>
      <c r="Q327" s="113"/>
      <c r="R327" s="113"/>
      <c r="S327" s="113"/>
      <c r="T327" s="113"/>
      <c r="U327" s="113"/>
      <c r="V327" s="113"/>
      <c r="W327" s="114"/>
      <c r="X327" s="113"/>
      <c r="Y327" s="113"/>
    </row>
    <row r="328" spans="10:25">
      <c r="J328" s="113"/>
      <c r="K328" s="113"/>
      <c r="L328" s="113"/>
      <c r="M328" s="113"/>
      <c r="N328" s="113"/>
      <c r="O328" s="113"/>
      <c r="P328" s="113"/>
      <c r="Q328" s="113"/>
      <c r="R328" s="113"/>
      <c r="S328" s="113"/>
      <c r="T328" s="113"/>
      <c r="U328" s="113"/>
      <c r="V328" s="113"/>
      <c r="W328" s="114"/>
      <c r="X328" s="113"/>
      <c r="Y328" s="113"/>
    </row>
    <row r="329" spans="10:25">
      <c r="J329" s="113"/>
      <c r="K329" s="113"/>
      <c r="L329" s="113"/>
      <c r="M329" s="113"/>
      <c r="N329" s="113"/>
      <c r="O329" s="113"/>
      <c r="P329" s="113"/>
      <c r="Q329" s="113"/>
      <c r="R329" s="113"/>
      <c r="S329" s="113"/>
      <c r="T329" s="113"/>
      <c r="U329" s="113"/>
      <c r="V329" s="113"/>
      <c r="W329" s="114"/>
      <c r="X329" s="113"/>
      <c r="Y329" s="113"/>
    </row>
    <row r="330" spans="10:25">
      <c r="J330" s="113"/>
      <c r="K330" s="113"/>
      <c r="L330" s="113"/>
      <c r="M330" s="113"/>
      <c r="N330" s="113"/>
      <c r="O330" s="113"/>
      <c r="P330" s="113"/>
      <c r="Q330" s="113"/>
      <c r="R330" s="113"/>
      <c r="S330" s="113"/>
      <c r="T330" s="113"/>
      <c r="U330" s="113"/>
      <c r="V330" s="113"/>
      <c r="W330" s="114"/>
      <c r="X330" s="113"/>
      <c r="Y330" s="113"/>
    </row>
    <row r="331" spans="10:25">
      <c r="J331" s="113"/>
      <c r="K331" s="113"/>
      <c r="L331" s="113"/>
      <c r="M331" s="113"/>
      <c r="N331" s="113"/>
      <c r="O331" s="113"/>
      <c r="P331" s="113"/>
      <c r="Q331" s="113"/>
      <c r="R331" s="113"/>
      <c r="S331" s="113"/>
      <c r="T331" s="113"/>
      <c r="U331" s="113"/>
      <c r="V331" s="113"/>
      <c r="W331" s="114"/>
      <c r="X331" s="113"/>
      <c r="Y331" s="113"/>
    </row>
    <row r="332" spans="10:25">
      <c r="J332" s="113"/>
      <c r="K332" s="113"/>
      <c r="L332" s="113"/>
      <c r="M332" s="113"/>
      <c r="N332" s="113"/>
      <c r="O332" s="113"/>
      <c r="P332" s="113"/>
      <c r="Q332" s="113"/>
      <c r="R332" s="113"/>
      <c r="S332" s="113"/>
      <c r="T332" s="113"/>
      <c r="U332" s="113"/>
      <c r="V332" s="113"/>
      <c r="W332" s="114"/>
      <c r="X332" s="113"/>
      <c r="Y332" s="113"/>
    </row>
    <row r="333" spans="10:25">
      <c r="J333" s="113"/>
      <c r="K333" s="113"/>
      <c r="L333" s="113"/>
      <c r="M333" s="113"/>
      <c r="N333" s="113"/>
      <c r="O333" s="113"/>
      <c r="P333" s="113"/>
      <c r="Q333" s="113"/>
      <c r="R333" s="113"/>
      <c r="S333" s="113"/>
      <c r="T333" s="113"/>
      <c r="U333" s="113"/>
      <c r="V333" s="113"/>
      <c r="W333" s="114"/>
      <c r="X333" s="113"/>
      <c r="Y333" s="113"/>
    </row>
    <row r="334" spans="10:25">
      <c r="J334" s="113"/>
      <c r="K334" s="113"/>
      <c r="L334" s="113"/>
      <c r="M334" s="113"/>
      <c r="N334" s="113"/>
      <c r="O334" s="113"/>
      <c r="P334" s="113"/>
      <c r="Q334" s="113"/>
      <c r="R334" s="113"/>
      <c r="S334" s="113"/>
      <c r="T334" s="113"/>
      <c r="U334" s="113"/>
      <c r="V334" s="113"/>
      <c r="W334" s="114"/>
      <c r="X334" s="113"/>
      <c r="Y334" s="113"/>
    </row>
    <row r="335" spans="10:25">
      <c r="J335" s="113"/>
      <c r="K335" s="113"/>
      <c r="L335" s="113"/>
      <c r="M335" s="113"/>
      <c r="N335" s="113"/>
      <c r="O335" s="113"/>
      <c r="P335" s="113"/>
      <c r="Q335" s="113"/>
      <c r="R335" s="113"/>
      <c r="S335" s="113"/>
      <c r="T335" s="113"/>
      <c r="U335" s="113"/>
      <c r="V335" s="113"/>
      <c r="W335" s="114"/>
      <c r="X335" s="113"/>
      <c r="Y335" s="113"/>
    </row>
    <row r="336" spans="10:25">
      <c r="J336" s="113"/>
      <c r="K336" s="113"/>
      <c r="L336" s="113"/>
      <c r="M336" s="113"/>
      <c r="N336" s="113"/>
      <c r="O336" s="113"/>
      <c r="P336" s="113"/>
      <c r="Q336" s="113"/>
      <c r="R336" s="113"/>
      <c r="S336" s="113"/>
      <c r="T336" s="113"/>
      <c r="U336" s="113"/>
      <c r="V336" s="113"/>
      <c r="W336" s="114"/>
      <c r="X336" s="113"/>
      <c r="Y336" s="113"/>
    </row>
    <row r="337" spans="10:25">
      <c r="J337" s="113"/>
      <c r="K337" s="113"/>
      <c r="L337" s="113"/>
      <c r="M337" s="113"/>
      <c r="N337" s="113"/>
      <c r="O337" s="113"/>
      <c r="P337" s="113"/>
      <c r="Q337" s="113"/>
      <c r="R337" s="113"/>
      <c r="S337" s="113"/>
      <c r="T337" s="113"/>
      <c r="U337" s="113"/>
      <c r="V337" s="113"/>
      <c r="W337" s="114"/>
      <c r="X337" s="113"/>
      <c r="Y337" s="113"/>
    </row>
    <row r="338" spans="10:25">
      <c r="J338" s="113"/>
      <c r="K338" s="113"/>
      <c r="L338" s="113"/>
      <c r="M338" s="113"/>
      <c r="N338" s="113"/>
      <c r="O338" s="113"/>
      <c r="P338" s="113"/>
      <c r="Q338" s="113"/>
      <c r="R338" s="113"/>
      <c r="S338" s="113"/>
      <c r="T338" s="113"/>
      <c r="U338" s="113"/>
      <c r="V338" s="113"/>
      <c r="W338" s="114"/>
      <c r="X338" s="113"/>
      <c r="Y338" s="113"/>
    </row>
    <row r="339" spans="10:25">
      <c r="J339" s="113"/>
      <c r="K339" s="113"/>
      <c r="L339" s="113"/>
      <c r="M339" s="113"/>
      <c r="N339" s="113"/>
      <c r="O339" s="113"/>
      <c r="P339" s="113"/>
      <c r="Q339" s="113"/>
      <c r="R339" s="113"/>
      <c r="S339" s="113"/>
      <c r="T339" s="113"/>
      <c r="U339" s="113"/>
      <c r="V339" s="113"/>
      <c r="W339" s="114"/>
      <c r="X339" s="113"/>
      <c r="Y339" s="113"/>
    </row>
    <row r="340" spans="10:25">
      <c r="J340" s="113"/>
      <c r="K340" s="113"/>
      <c r="L340" s="113"/>
      <c r="M340" s="113"/>
      <c r="N340" s="113"/>
      <c r="O340" s="113"/>
      <c r="P340" s="113"/>
      <c r="Q340" s="113"/>
      <c r="R340" s="113"/>
      <c r="S340" s="113"/>
      <c r="T340" s="113"/>
      <c r="U340" s="113"/>
      <c r="V340" s="113"/>
      <c r="W340" s="114"/>
      <c r="X340" s="113"/>
      <c r="Y340" s="113"/>
    </row>
    <row r="341" spans="10:25">
      <c r="J341" s="113"/>
      <c r="K341" s="113"/>
      <c r="L341" s="113"/>
      <c r="M341" s="113"/>
      <c r="N341" s="113"/>
      <c r="O341" s="113"/>
      <c r="P341" s="113"/>
      <c r="Q341" s="113"/>
      <c r="R341" s="113"/>
      <c r="S341" s="113"/>
      <c r="T341" s="113"/>
      <c r="U341" s="113"/>
      <c r="V341" s="113"/>
      <c r="W341" s="114"/>
      <c r="X341" s="113"/>
      <c r="Y341" s="113"/>
    </row>
    <row r="342" spans="10:25">
      <c r="J342" s="113"/>
      <c r="K342" s="113"/>
      <c r="L342" s="113"/>
      <c r="M342" s="113"/>
      <c r="N342" s="113"/>
      <c r="O342" s="113"/>
      <c r="P342" s="113"/>
      <c r="Q342" s="113"/>
      <c r="R342" s="113"/>
      <c r="S342" s="113"/>
      <c r="T342" s="113"/>
      <c r="U342" s="113"/>
      <c r="V342" s="113"/>
      <c r="W342" s="114"/>
      <c r="X342" s="113"/>
      <c r="Y342" s="113"/>
    </row>
    <row r="343" spans="10:25">
      <c r="J343" s="113"/>
      <c r="K343" s="113"/>
      <c r="L343" s="113"/>
      <c r="M343" s="113"/>
      <c r="N343" s="113"/>
      <c r="O343" s="113"/>
      <c r="P343" s="113"/>
      <c r="Q343" s="113"/>
      <c r="R343" s="113"/>
      <c r="S343" s="113"/>
      <c r="T343" s="113"/>
      <c r="U343" s="113"/>
      <c r="V343" s="113"/>
      <c r="W343" s="114"/>
      <c r="X343" s="113"/>
      <c r="Y343" s="113"/>
    </row>
    <row r="344" spans="10:25">
      <c r="J344" s="113"/>
      <c r="K344" s="113"/>
      <c r="L344" s="113"/>
      <c r="M344" s="113"/>
      <c r="N344" s="113"/>
      <c r="O344" s="113"/>
      <c r="P344" s="113"/>
      <c r="Q344" s="113"/>
      <c r="R344" s="113"/>
      <c r="S344" s="113"/>
      <c r="T344" s="113"/>
      <c r="U344" s="113"/>
      <c r="V344" s="113"/>
      <c r="W344" s="114"/>
      <c r="X344" s="113"/>
      <c r="Y344" s="113"/>
    </row>
    <row r="345" spans="10:25">
      <c r="J345" s="113"/>
      <c r="K345" s="113"/>
      <c r="L345" s="113"/>
      <c r="M345" s="113"/>
      <c r="N345" s="113"/>
      <c r="O345" s="113"/>
      <c r="P345" s="113"/>
      <c r="Q345" s="113"/>
      <c r="R345" s="113"/>
      <c r="S345" s="113"/>
      <c r="T345" s="113"/>
      <c r="U345" s="113"/>
      <c r="V345" s="113"/>
      <c r="W345" s="114"/>
      <c r="X345" s="113"/>
      <c r="Y345" s="113"/>
    </row>
    <row r="346" spans="10:25">
      <c r="J346" s="113"/>
      <c r="K346" s="113"/>
      <c r="L346" s="113"/>
      <c r="M346" s="113"/>
      <c r="N346" s="113"/>
      <c r="O346" s="113"/>
      <c r="P346" s="113"/>
      <c r="Q346" s="113"/>
      <c r="R346" s="113"/>
      <c r="S346" s="113"/>
      <c r="T346" s="113"/>
      <c r="U346" s="113"/>
      <c r="V346" s="113"/>
      <c r="W346" s="114"/>
      <c r="X346" s="113"/>
      <c r="Y346" s="113"/>
    </row>
    <row r="347" spans="10:25">
      <c r="J347" s="113"/>
      <c r="K347" s="113"/>
      <c r="L347" s="113"/>
      <c r="M347" s="113"/>
      <c r="N347" s="113"/>
      <c r="O347" s="113"/>
      <c r="P347" s="113"/>
      <c r="Q347" s="113"/>
      <c r="R347" s="113"/>
      <c r="S347" s="113"/>
      <c r="T347" s="113"/>
      <c r="U347" s="113"/>
      <c r="V347" s="113"/>
      <c r="W347" s="114"/>
      <c r="X347" s="113"/>
      <c r="Y347" s="113"/>
    </row>
    <row r="348" spans="10:25">
      <c r="J348" s="113"/>
      <c r="K348" s="113"/>
      <c r="L348" s="113"/>
      <c r="M348" s="113"/>
      <c r="N348" s="113"/>
      <c r="O348" s="113"/>
      <c r="P348" s="113"/>
      <c r="Q348" s="113"/>
      <c r="R348" s="113"/>
      <c r="S348" s="113"/>
      <c r="T348" s="113"/>
      <c r="U348" s="113"/>
      <c r="V348" s="113"/>
      <c r="W348" s="114"/>
      <c r="X348" s="113"/>
      <c r="Y348" s="113"/>
    </row>
    <row r="349" spans="10:25">
      <c r="J349" s="113"/>
      <c r="K349" s="113"/>
      <c r="L349" s="113"/>
      <c r="M349" s="113"/>
      <c r="N349" s="113"/>
      <c r="O349" s="113"/>
      <c r="P349" s="113"/>
      <c r="Q349" s="113"/>
      <c r="R349" s="113"/>
      <c r="S349" s="113"/>
      <c r="T349" s="113"/>
      <c r="U349" s="113"/>
      <c r="V349" s="113"/>
      <c r="W349" s="114"/>
      <c r="X349" s="113"/>
      <c r="Y349" s="113"/>
    </row>
    <row r="350" spans="10:25">
      <c r="J350" s="113"/>
      <c r="K350" s="113"/>
      <c r="L350" s="113"/>
      <c r="M350" s="113"/>
      <c r="N350" s="113"/>
      <c r="O350" s="113"/>
      <c r="P350" s="113"/>
      <c r="Q350" s="113"/>
      <c r="R350" s="113"/>
      <c r="S350" s="113"/>
      <c r="T350" s="113"/>
      <c r="U350" s="113"/>
      <c r="V350" s="113"/>
      <c r="W350" s="114"/>
      <c r="X350" s="113"/>
      <c r="Y350" s="113"/>
    </row>
    <row r="351" spans="10:25">
      <c r="J351" s="113"/>
      <c r="K351" s="113"/>
      <c r="L351" s="113"/>
      <c r="M351" s="113"/>
      <c r="N351" s="113"/>
      <c r="O351" s="113"/>
      <c r="P351" s="113"/>
      <c r="Q351" s="113"/>
      <c r="R351" s="113"/>
      <c r="S351" s="113"/>
      <c r="T351" s="113"/>
      <c r="U351" s="113"/>
      <c r="V351" s="113"/>
      <c r="W351" s="114"/>
      <c r="X351" s="113"/>
      <c r="Y351" s="113"/>
    </row>
    <row r="352" spans="10:25">
      <c r="J352" s="113"/>
      <c r="K352" s="113"/>
      <c r="L352" s="113"/>
      <c r="M352" s="113"/>
      <c r="N352" s="113"/>
      <c r="O352" s="113"/>
      <c r="P352" s="113"/>
      <c r="Q352" s="113"/>
      <c r="R352" s="113"/>
      <c r="S352" s="113"/>
      <c r="T352" s="113"/>
      <c r="U352" s="113"/>
      <c r="V352" s="113"/>
      <c r="W352" s="114"/>
      <c r="X352" s="113"/>
      <c r="Y352" s="113"/>
    </row>
    <row r="353" spans="10:25">
      <c r="J353" s="113"/>
      <c r="K353" s="113"/>
      <c r="L353" s="113"/>
      <c r="M353" s="113"/>
      <c r="N353" s="113"/>
      <c r="O353" s="113"/>
      <c r="P353" s="113"/>
      <c r="Q353" s="113"/>
      <c r="R353" s="113"/>
      <c r="S353" s="113"/>
      <c r="T353" s="113"/>
      <c r="U353" s="113"/>
      <c r="V353" s="113"/>
      <c r="W353" s="114"/>
      <c r="X353" s="113"/>
      <c r="Y353" s="113"/>
    </row>
    <row r="354" spans="10:25">
      <c r="J354" s="113"/>
      <c r="K354" s="113"/>
      <c r="L354" s="113"/>
      <c r="M354" s="113"/>
      <c r="N354" s="113"/>
      <c r="O354" s="113"/>
      <c r="P354" s="113"/>
      <c r="Q354" s="113"/>
      <c r="R354" s="113"/>
      <c r="S354" s="113"/>
      <c r="T354" s="113"/>
      <c r="U354" s="113"/>
      <c r="V354" s="113"/>
      <c r="W354" s="114"/>
      <c r="X354" s="113"/>
      <c r="Y354" s="113"/>
    </row>
    <row r="355" spans="10:25">
      <c r="J355" s="113"/>
      <c r="K355" s="113"/>
      <c r="L355" s="113"/>
      <c r="M355" s="113"/>
      <c r="N355" s="113"/>
      <c r="O355" s="113"/>
      <c r="P355" s="113"/>
      <c r="Q355" s="113"/>
      <c r="R355" s="113"/>
      <c r="S355" s="113"/>
      <c r="T355" s="113"/>
      <c r="U355" s="113"/>
      <c r="V355" s="113"/>
      <c r="W355" s="114"/>
      <c r="X355" s="113"/>
      <c r="Y355" s="113"/>
    </row>
    <row r="356" spans="10:25">
      <c r="J356" s="113"/>
      <c r="K356" s="113"/>
      <c r="L356" s="113"/>
      <c r="M356" s="113"/>
      <c r="N356" s="113"/>
      <c r="O356" s="113"/>
      <c r="P356" s="113"/>
      <c r="Q356" s="113"/>
      <c r="R356" s="113"/>
      <c r="S356" s="113"/>
      <c r="T356" s="113"/>
      <c r="U356" s="113"/>
      <c r="V356" s="113"/>
      <c r="W356" s="114"/>
      <c r="X356" s="113"/>
      <c r="Y356" s="113"/>
    </row>
    <row r="357" spans="10:25">
      <c r="J357" s="113"/>
      <c r="K357" s="113"/>
      <c r="L357" s="113"/>
      <c r="M357" s="113"/>
      <c r="N357" s="113"/>
      <c r="O357" s="113"/>
      <c r="P357" s="113"/>
      <c r="Q357" s="113"/>
      <c r="R357" s="113"/>
      <c r="S357" s="113"/>
      <c r="T357" s="113"/>
      <c r="U357" s="113"/>
      <c r="V357" s="113"/>
      <c r="W357" s="114"/>
      <c r="X357" s="113"/>
      <c r="Y357" s="113"/>
    </row>
    <row r="358" spans="10:25">
      <c r="J358" s="113"/>
      <c r="K358" s="113"/>
      <c r="L358" s="113"/>
      <c r="M358" s="113"/>
      <c r="N358" s="113"/>
      <c r="O358" s="113"/>
      <c r="P358" s="113"/>
      <c r="Q358" s="113"/>
      <c r="R358" s="113"/>
      <c r="S358" s="113"/>
      <c r="T358" s="113"/>
      <c r="U358" s="113"/>
      <c r="V358" s="113"/>
      <c r="W358" s="114"/>
      <c r="X358" s="113"/>
      <c r="Y358" s="113"/>
    </row>
    <row r="359" spans="10:25">
      <c r="J359" s="113"/>
      <c r="K359" s="113"/>
      <c r="L359" s="113"/>
      <c r="M359" s="113"/>
      <c r="N359" s="113"/>
      <c r="O359" s="113"/>
      <c r="P359" s="113"/>
      <c r="Q359" s="113"/>
      <c r="R359" s="113"/>
      <c r="S359" s="113"/>
      <c r="T359" s="113"/>
      <c r="U359" s="113"/>
      <c r="V359" s="113"/>
      <c r="W359" s="114"/>
      <c r="X359" s="113"/>
      <c r="Y359" s="113"/>
    </row>
    <row r="360" spans="10:25">
      <c r="J360" s="113"/>
      <c r="K360" s="113"/>
      <c r="L360" s="113"/>
      <c r="M360" s="113"/>
      <c r="N360" s="113"/>
      <c r="O360" s="113"/>
      <c r="P360" s="113"/>
      <c r="Q360" s="113"/>
      <c r="R360" s="113"/>
      <c r="S360" s="113"/>
      <c r="T360" s="113"/>
      <c r="U360" s="113"/>
      <c r="V360" s="113"/>
      <c r="W360" s="114"/>
      <c r="X360" s="113"/>
      <c r="Y360" s="113"/>
    </row>
    <row r="361" spans="10:25">
      <c r="J361" s="113"/>
      <c r="K361" s="113"/>
      <c r="L361" s="113"/>
      <c r="M361" s="113"/>
      <c r="N361" s="113"/>
      <c r="O361" s="113"/>
      <c r="P361" s="113"/>
      <c r="Q361" s="113"/>
      <c r="R361" s="113"/>
      <c r="S361" s="113"/>
      <c r="T361" s="113"/>
      <c r="U361" s="113"/>
      <c r="V361" s="113"/>
      <c r="W361" s="114"/>
      <c r="X361" s="113"/>
      <c r="Y361" s="113"/>
    </row>
    <row r="362" spans="10:25">
      <c r="J362" s="113"/>
      <c r="K362" s="113"/>
      <c r="L362" s="113"/>
      <c r="M362" s="113"/>
      <c r="N362" s="113"/>
      <c r="O362" s="113"/>
      <c r="P362" s="113"/>
      <c r="Q362" s="113"/>
      <c r="R362" s="113"/>
      <c r="S362" s="113"/>
      <c r="T362" s="113"/>
      <c r="U362" s="113"/>
      <c r="V362" s="113"/>
      <c r="W362" s="114"/>
      <c r="X362" s="113"/>
      <c r="Y362" s="113"/>
    </row>
    <row r="363" spans="10:25">
      <c r="J363" s="113"/>
      <c r="K363" s="113"/>
      <c r="L363" s="113"/>
      <c r="M363" s="113"/>
      <c r="N363" s="113"/>
      <c r="O363" s="113"/>
      <c r="P363" s="113"/>
      <c r="Q363" s="113"/>
      <c r="R363" s="113"/>
      <c r="S363" s="113"/>
      <c r="T363" s="113"/>
      <c r="U363" s="113"/>
      <c r="V363" s="113"/>
      <c r="W363" s="114"/>
      <c r="X363" s="113"/>
      <c r="Y363" s="113"/>
    </row>
    <row r="364" spans="10:25">
      <c r="J364" s="113"/>
      <c r="K364" s="113"/>
      <c r="L364" s="113"/>
      <c r="M364" s="113"/>
      <c r="N364" s="113"/>
      <c r="O364" s="113"/>
      <c r="P364" s="113"/>
      <c r="Q364" s="113"/>
      <c r="R364" s="113"/>
      <c r="S364" s="113"/>
      <c r="T364" s="113"/>
      <c r="U364" s="113"/>
      <c r="V364" s="113"/>
      <c r="W364" s="114"/>
      <c r="X364" s="113"/>
      <c r="Y364" s="113"/>
    </row>
    <row r="365" spans="10:25">
      <c r="J365" s="113"/>
      <c r="K365" s="113"/>
      <c r="L365" s="113"/>
      <c r="M365" s="113"/>
      <c r="N365" s="113"/>
      <c r="O365" s="113"/>
      <c r="P365" s="113"/>
      <c r="Q365" s="113"/>
      <c r="R365" s="113"/>
      <c r="S365" s="113"/>
      <c r="T365" s="113"/>
      <c r="U365" s="113"/>
      <c r="V365" s="113"/>
      <c r="W365" s="114"/>
      <c r="X365" s="113"/>
      <c r="Y365" s="113"/>
    </row>
    <row r="366" spans="10:25">
      <c r="J366" s="113"/>
      <c r="K366" s="113"/>
      <c r="L366" s="113"/>
      <c r="M366" s="113"/>
      <c r="N366" s="113"/>
      <c r="O366" s="113"/>
      <c r="P366" s="113"/>
      <c r="Q366" s="113"/>
      <c r="R366" s="113"/>
      <c r="S366" s="113"/>
      <c r="T366" s="113"/>
      <c r="U366" s="113"/>
      <c r="V366" s="113"/>
      <c r="W366" s="114"/>
      <c r="X366" s="113"/>
      <c r="Y366" s="113"/>
    </row>
    <row r="367" spans="10:25">
      <c r="J367" s="113"/>
      <c r="K367" s="113"/>
      <c r="L367" s="113"/>
      <c r="M367" s="113"/>
      <c r="N367" s="113"/>
      <c r="O367" s="113"/>
      <c r="P367" s="113"/>
      <c r="Q367" s="113"/>
      <c r="R367" s="113"/>
      <c r="S367" s="113"/>
      <c r="T367" s="113"/>
      <c r="U367" s="113"/>
      <c r="V367" s="113"/>
      <c r="W367" s="114"/>
      <c r="X367" s="113"/>
      <c r="Y367" s="113"/>
    </row>
    <row r="368" spans="10:25">
      <c r="J368" s="113"/>
      <c r="K368" s="113"/>
      <c r="L368" s="113"/>
      <c r="M368" s="113"/>
      <c r="N368" s="113"/>
      <c r="O368" s="113"/>
      <c r="P368" s="113"/>
      <c r="Q368" s="113"/>
      <c r="R368" s="113"/>
      <c r="S368" s="113"/>
      <c r="T368" s="113"/>
      <c r="U368" s="113"/>
      <c r="V368" s="113"/>
      <c r="W368" s="114"/>
      <c r="X368" s="113"/>
      <c r="Y368" s="113"/>
    </row>
    <row r="369" spans="10:25">
      <c r="J369" s="113"/>
      <c r="K369" s="113"/>
      <c r="L369" s="113"/>
      <c r="M369" s="113"/>
      <c r="N369" s="113"/>
      <c r="O369" s="113"/>
      <c r="P369" s="113"/>
      <c r="Q369" s="113"/>
      <c r="R369" s="113"/>
      <c r="S369" s="113"/>
      <c r="T369" s="113"/>
      <c r="U369" s="113"/>
      <c r="V369" s="113"/>
      <c r="W369" s="114"/>
      <c r="X369" s="113"/>
      <c r="Y369" s="113"/>
    </row>
    <row r="370" spans="10:25">
      <c r="J370" s="113"/>
      <c r="K370" s="113"/>
      <c r="L370" s="113"/>
      <c r="M370" s="113"/>
      <c r="N370" s="113"/>
      <c r="O370" s="113"/>
      <c r="P370" s="113"/>
      <c r="Q370" s="113"/>
      <c r="R370" s="113"/>
      <c r="S370" s="113"/>
      <c r="T370" s="113"/>
      <c r="U370" s="113"/>
      <c r="V370" s="113"/>
      <c r="W370" s="114"/>
      <c r="X370" s="113"/>
      <c r="Y370" s="113"/>
    </row>
    <row r="371" spans="10:25">
      <c r="J371" s="113"/>
      <c r="K371" s="113"/>
      <c r="L371" s="113"/>
      <c r="M371" s="113"/>
      <c r="N371" s="113"/>
      <c r="O371" s="113"/>
      <c r="P371" s="113"/>
      <c r="Q371" s="113"/>
      <c r="R371" s="113"/>
      <c r="S371" s="113"/>
      <c r="T371" s="113"/>
      <c r="U371" s="113"/>
      <c r="V371" s="113"/>
      <c r="W371" s="114"/>
      <c r="X371" s="113"/>
      <c r="Y371" s="113"/>
    </row>
    <row r="372" spans="10:25">
      <c r="J372" s="113"/>
      <c r="K372" s="113"/>
      <c r="L372" s="113"/>
      <c r="M372" s="113"/>
      <c r="N372" s="113"/>
      <c r="O372" s="113"/>
      <c r="P372" s="113"/>
      <c r="Q372" s="113"/>
      <c r="R372" s="113"/>
      <c r="S372" s="113"/>
      <c r="T372" s="113"/>
      <c r="U372" s="113"/>
      <c r="V372" s="113"/>
      <c r="W372" s="114"/>
      <c r="X372" s="113"/>
      <c r="Y372" s="113"/>
    </row>
    <row r="373" spans="10:25">
      <c r="J373" s="113"/>
      <c r="K373" s="113"/>
      <c r="L373" s="113"/>
      <c r="M373" s="113"/>
      <c r="N373" s="113"/>
      <c r="O373" s="113"/>
      <c r="P373" s="113"/>
      <c r="Q373" s="113"/>
      <c r="R373" s="113"/>
      <c r="S373" s="113"/>
      <c r="T373" s="113"/>
      <c r="U373" s="113"/>
      <c r="V373" s="113"/>
      <c r="W373" s="114"/>
      <c r="X373" s="113"/>
      <c r="Y373" s="113"/>
    </row>
    <row r="374" spans="10:25">
      <c r="J374" s="113"/>
      <c r="K374" s="113"/>
      <c r="L374" s="113"/>
      <c r="M374" s="113"/>
      <c r="N374" s="113"/>
      <c r="O374" s="113"/>
      <c r="P374" s="113"/>
      <c r="Q374" s="113"/>
      <c r="R374" s="113"/>
      <c r="S374" s="113"/>
      <c r="T374" s="113"/>
      <c r="U374" s="113"/>
      <c r="V374" s="113"/>
      <c r="W374" s="114"/>
      <c r="X374" s="113"/>
      <c r="Y374" s="113"/>
    </row>
    <row r="375" spans="10:25">
      <c r="J375" s="113"/>
      <c r="K375" s="113"/>
      <c r="L375" s="113"/>
      <c r="M375" s="113"/>
      <c r="N375" s="113"/>
      <c r="O375" s="113"/>
      <c r="P375" s="113"/>
      <c r="Q375" s="113"/>
      <c r="R375" s="113"/>
      <c r="S375" s="113"/>
      <c r="T375" s="113"/>
      <c r="U375" s="113"/>
      <c r="V375" s="113"/>
      <c r="W375" s="114"/>
      <c r="X375" s="113"/>
      <c r="Y375" s="113"/>
    </row>
    <row r="376" spans="10:25">
      <c r="J376" s="113"/>
      <c r="K376" s="113"/>
      <c r="L376" s="113"/>
      <c r="M376" s="113"/>
      <c r="N376" s="113"/>
      <c r="O376" s="113"/>
      <c r="P376" s="113"/>
      <c r="Q376" s="113"/>
      <c r="R376" s="113"/>
      <c r="S376" s="113"/>
      <c r="T376" s="113"/>
      <c r="U376" s="113"/>
      <c r="V376" s="113"/>
      <c r="W376" s="114"/>
      <c r="X376" s="113"/>
      <c r="Y376" s="113"/>
    </row>
    <row r="377" spans="10:25">
      <c r="J377" s="113"/>
      <c r="K377" s="113"/>
      <c r="L377" s="113"/>
      <c r="M377" s="113"/>
      <c r="N377" s="113"/>
      <c r="O377" s="113"/>
      <c r="P377" s="113"/>
      <c r="Q377" s="113"/>
      <c r="R377" s="113"/>
      <c r="S377" s="113"/>
      <c r="T377" s="113"/>
      <c r="U377" s="113"/>
      <c r="V377" s="113"/>
      <c r="W377" s="114"/>
      <c r="X377" s="113"/>
      <c r="Y377" s="113"/>
    </row>
    <row r="378" spans="10:25">
      <c r="J378" s="113"/>
      <c r="K378" s="113"/>
      <c r="L378" s="113"/>
      <c r="M378" s="113"/>
      <c r="N378" s="113"/>
      <c r="O378" s="113"/>
      <c r="P378" s="113"/>
      <c r="Q378" s="113"/>
      <c r="R378" s="113"/>
      <c r="S378" s="113"/>
      <c r="T378" s="113"/>
      <c r="U378" s="113"/>
      <c r="V378" s="113"/>
      <c r="W378" s="114"/>
      <c r="X378" s="113"/>
      <c r="Y378" s="113"/>
    </row>
    <row r="379" spans="10:25">
      <c r="J379" s="113"/>
      <c r="K379" s="113"/>
      <c r="L379" s="113"/>
      <c r="M379" s="113"/>
      <c r="N379" s="113"/>
      <c r="O379" s="113"/>
      <c r="P379" s="113"/>
      <c r="Q379" s="113"/>
      <c r="R379" s="113"/>
      <c r="S379" s="113"/>
      <c r="T379" s="113"/>
      <c r="U379" s="113"/>
      <c r="V379" s="113"/>
      <c r="W379" s="114"/>
      <c r="X379" s="113"/>
      <c r="Y379" s="113"/>
    </row>
    <row r="380" spans="10:25">
      <c r="J380" s="113"/>
      <c r="K380" s="113"/>
      <c r="L380" s="113"/>
      <c r="M380" s="113"/>
      <c r="N380" s="113"/>
      <c r="O380" s="113"/>
      <c r="P380" s="113"/>
      <c r="Q380" s="113"/>
      <c r="R380" s="113"/>
      <c r="S380" s="113"/>
      <c r="T380" s="113"/>
      <c r="U380" s="113"/>
      <c r="V380" s="113"/>
      <c r="W380" s="114"/>
      <c r="X380" s="113"/>
      <c r="Y380" s="113"/>
    </row>
    <row r="381" spans="10:25">
      <c r="J381" s="113"/>
      <c r="K381" s="113"/>
      <c r="L381" s="113"/>
      <c r="M381" s="113"/>
      <c r="N381" s="113"/>
      <c r="O381" s="113"/>
      <c r="P381" s="113"/>
      <c r="Q381" s="113"/>
      <c r="R381" s="113"/>
      <c r="S381" s="113"/>
      <c r="T381" s="113"/>
      <c r="U381" s="113"/>
      <c r="V381" s="113"/>
      <c r="W381" s="114"/>
      <c r="X381" s="113"/>
      <c r="Y381" s="113"/>
    </row>
    <row r="382" spans="10:25">
      <c r="J382" s="113"/>
      <c r="K382" s="113"/>
      <c r="L382" s="113"/>
      <c r="M382" s="113"/>
      <c r="N382" s="113"/>
      <c r="O382" s="113"/>
      <c r="P382" s="113"/>
      <c r="Q382" s="113"/>
      <c r="R382" s="113"/>
      <c r="S382" s="113"/>
      <c r="T382" s="113"/>
      <c r="U382" s="113"/>
      <c r="V382" s="113"/>
      <c r="W382" s="114"/>
      <c r="X382" s="113"/>
      <c r="Y382" s="113"/>
    </row>
    <row r="383" spans="10:25">
      <c r="J383" s="113"/>
      <c r="K383" s="113"/>
      <c r="L383" s="113"/>
      <c r="M383" s="113"/>
      <c r="N383" s="113"/>
      <c r="O383" s="113"/>
      <c r="P383" s="113"/>
      <c r="Q383" s="113"/>
      <c r="R383" s="113"/>
      <c r="S383" s="113"/>
      <c r="T383" s="113"/>
      <c r="U383" s="113"/>
      <c r="V383" s="113"/>
      <c r="W383" s="114"/>
      <c r="X383" s="113"/>
      <c r="Y383" s="113"/>
    </row>
    <row r="384" spans="10:25">
      <c r="J384" s="113"/>
      <c r="K384" s="113"/>
      <c r="L384" s="113"/>
      <c r="M384" s="113"/>
      <c r="N384" s="113"/>
      <c r="O384" s="113"/>
      <c r="P384" s="113"/>
      <c r="Q384" s="113"/>
      <c r="R384" s="113"/>
      <c r="S384" s="113"/>
      <c r="T384" s="113"/>
      <c r="U384" s="113"/>
      <c r="V384" s="113"/>
      <c r="W384" s="114"/>
      <c r="X384" s="113"/>
      <c r="Y384" s="113"/>
    </row>
    <row r="385" spans="10:25">
      <c r="J385" s="113"/>
      <c r="K385" s="113"/>
      <c r="L385" s="113"/>
      <c r="M385" s="113"/>
      <c r="N385" s="113"/>
      <c r="O385" s="113"/>
      <c r="P385" s="113"/>
      <c r="Q385" s="113"/>
      <c r="R385" s="113"/>
      <c r="S385" s="113"/>
      <c r="T385" s="113"/>
      <c r="U385" s="113"/>
      <c r="V385" s="113"/>
      <c r="W385" s="114"/>
      <c r="X385" s="113"/>
      <c r="Y385" s="113"/>
    </row>
    <row r="386" spans="10:25">
      <c r="J386" s="113"/>
      <c r="K386" s="113"/>
      <c r="L386" s="113"/>
      <c r="M386" s="113"/>
      <c r="N386" s="113"/>
      <c r="O386" s="113"/>
      <c r="P386" s="113"/>
      <c r="Q386" s="113"/>
      <c r="R386" s="113"/>
      <c r="S386" s="113"/>
      <c r="T386" s="113"/>
      <c r="U386" s="113"/>
      <c r="V386" s="113"/>
      <c r="W386" s="114"/>
      <c r="X386" s="113"/>
      <c r="Y386" s="113"/>
    </row>
    <row r="387" spans="10:25">
      <c r="J387" s="113"/>
      <c r="K387" s="113"/>
      <c r="L387" s="113"/>
      <c r="M387" s="113"/>
      <c r="N387" s="113"/>
      <c r="O387" s="113"/>
      <c r="P387" s="113"/>
      <c r="Q387" s="113"/>
      <c r="R387" s="113"/>
      <c r="S387" s="113"/>
      <c r="T387" s="113"/>
      <c r="U387" s="113"/>
      <c r="V387" s="113"/>
      <c r="W387" s="114"/>
      <c r="X387" s="113"/>
      <c r="Y387" s="113"/>
    </row>
    <row r="388" spans="10:25">
      <c r="J388" s="113"/>
      <c r="K388" s="113"/>
      <c r="L388" s="113"/>
      <c r="M388" s="113"/>
      <c r="N388" s="113"/>
      <c r="O388" s="113"/>
      <c r="P388" s="113"/>
      <c r="Q388" s="113"/>
      <c r="R388" s="113"/>
      <c r="S388" s="113"/>
      <c r="T388" s="113"/>
      <c r="U388" s="113"/>
      <c r="V388" s="113"/>
      <c r="W388" s="114"/>
      <c r="X388" s="113"/>
      <c r="Y388" s="113"/>
    </row>
    <row r="389" spans="10:25">
      <c r="J389" s="113"/>
      <c r="K389" s="113"/>
      <c r="L389" s="113"/>
      <c r="M389" s="113"/>
      <c r="N389" s="113"/>
      <c r="O389" s="113"/>
      <c r="P389" s="113"/>
      <c r="Q389" s="113"/>
      <c r="R389" s="113"/>
      <c r="S389" s="113"/>
      <c r="T389" s="113"/>
      <c r="U389" s="113"/>
      <c r="V389" s="113"/>
      <c r="W389" s="114"/>
      <c r="X389" s="113"/>
      <c r="Y389" s="113"/>
    </row>
    <row r="390" spans="10:25">
      <c r="J390" s="113"/>
      <c r="K390" s="113"/>
      <c r="L390" s="113"/>
      <c r="M390" s="113"/>
      <c r="N390" s="113"/>
      <c r="O390" s="113"/>
      <c r="P390" s="113"/>
      <c r="Q390" s="113"/>
      <c r="R390" s="113"/>
      <c r="S390" s="113"/>
      <c r="T390" s="113"/>
      <c r="U390" s="113"/>
      <c r="V390" s="113"/>
      <c r="W390" s="114"/>
      <c r="X390" s="113"/>
      <c r="Y390" s="113"/>
    </row>
    <row r="391" spans="10:25">
      <c r="J391" s="113"/>
      <c r="K391" s="113"/>
      <c r="L391" s="113"/>
      <c r="M391" s="113"/>
      <c r="N391" s="113"/>
      <c r="O391" s="113"/>
      <c r="P391" s="113"/>
      <c r="Q391" s="113"/>
      <c r="R391" s="113"/>
      <c r="S391" s="113"/>
      <c r="T391" s="113"/>
      <c r="U391" s="113"/>
      <c r="V391" s="113"/>
      <c r="W391" s="114"/>
      <c r="X391" s="113"/>
      <c r="Y391" s="113"/>
    </row>
    <row r="392" spans="10:25">
      <c r="J392" s="113"/>
      <c r="K392" s="113"/>
      <c r="L392" s="113"/>
      <c r="M392" s="113"/>
      <c r="N392" s="113"/>
      <c r="O392" s="113"/>
      <c r="P392" s="113"/>
      <c r="Q392" s="113"/>
      <c r="R392" s="113"/>
      <c r="S392" s="113"/>
      <c r="T392" s="113"/>
      <c r="U392" s="113"/>
      <c r="V392" s="113"/>
      <c r="W392" s="114"/>
      <c r="X392" s="113"/>
      <c r="Y392" s="113"/>
    </row>
    <row r="393" spans="10:25">
      <c r="J393" s="113"/>
      <c r="K393" s="113"/>
      <c r="L393" s="113"/>
      <c r="M393" s="113"/>
      <c r="N393" s="113"/>
      <c r="O393" s="113"/>
      <c r="P393" s="113"/>
      <c r="Q393" s="113"/>
      <c r="R393" s="113"/>
      <c r="S393" s="113"/>
      <c r="T393" s="113"/>
      <c r="U393" s="113"/>
      <c r="V393" s="113"/>
      <c r="W393" s="114"/>
      <c r="X393" s="113"/>
      <c r="Y393" s="113"/>
    </row>
    <row r="394" spans="10:25">
      <c r="J394" s="113"/>
      <c r="K394" s="113"/>
      <c r="L394" s="113"/>
      <c r="M394" s="113"/>
      <c r="N394" s="113"/>
      <c r="O394" s="113"/>
      <c r="P394" s="113"/>
      <c r="Q394" s="113"/>
      <c r="R394" s="113"/>
      <c r="S394" s="113"/>
      <c r="T394" s="113"/>
      <c r="U394" s="113"/>
      <c r="V394" s="113"/>
      <c r="W394" s="114"/>
      <c r="X394" s="113"/>
      <c r="Y394" s="113"/>
    </row>
    <row r="395" spans="10:25">
      <c r="J395" s="113"/>
      <c r="K395" s="113"/>
      <c r="L395" s="113"/>
      <c r="M395" s="113"/>
      <c r="N395" s="113"/>
      <c r="O395" s="113"/>
      <c r="P395" s="113"/>
      <c r="Q395" s="113"/>
      <c r="R395" s="113"/>
      <c r="S395" s="113"/>
      <c r="T395" s="113"/>
      <c r="U395" s="113"/>
      <c r="V395" s="113"/>
      <c r="W395" s="114"/>
      <c r="X395" s="113"/>
      <c r="Y395" s="113"/>
    </row>
    <row r="396" spans="10:25">
      <c r="J396" s="113"/>
      <c r="K396" s="113"/>
      <c r="L396" s="113"/>
      <c r="M396" s="113"/>
      <c r="N396" s="113"/>
      <c r="O396" s="113"/>
      <c r="P396" s="113"/>
      <c r="Q396" s="113"/>
      <c r="R396" s="113"/>
      <c r="S396" s="113"/>
      <c r="T396" s="113"/>
      <c r="U396" s="113"/>
      <c r="V396" s="113"/>
      <c r="W396" s="114"/>
      <c r="X396" s="113"/>
      <c r="Y396" s="113"/>
    </row>
    <row r="397" spans="10:25">
      <c r="J397" s="113"/>
      <c r="K397" s="113"/>
      <c r="L397" s="113"/>
      <c r="M397" s="113"/>
      <c r="N397" s="113"/>
      <c r="O397" s="113"/>
      <c r="P397" s="113"/>
      <c r="Q397" s="113"/>
      <c r="R397" s="113"/>
      <c r="S397" s="113"/>
      <c r="T397" s="113"/>
      <c r="U397" s="113"/>
      <c r="V397" s="113"/>
      <c r="W397" s="114"/>
      <c r="X397" s="113"/>
      <c r="Y397" s="113"/>
    </row>
    <row r="398" spans="10:25">
      <c r="J398" s="113"/>
      <c r="K398" s="113"/>
      <c r="L398" s="113"/>
      <c r="M398" s="113"/>
      <c r="N398" s="113"/>
      <c r="O398" s="113"/>
      <c r="P398" s="113"/>
      <c r="Q398" s="113"/>
      <c r="R398" s="113"/>
      <c r="S398" s="113"/>
      <c r="T398" s="113"/>
      <c r="U398" s="113"/>
      <c r="V398" s="113"/>
      <c r="W398" s="114"/>
      <c r="X398" s="113"/>
      <c r="Y398" s="113"/>
    </row>
    <row r="399" spans="10:25">
      <c r="J399" s="113"/>
      <c r="K399" s="113"/>
      <c r="L399" s="113"/>
      <c r="M399" s="113"/>
      <c r="N399" s="113"/>
      <c r="O399" s="113"/>
      <c r="P399" s="113"/>
      <c r="Q399" s="113"/>
      <c r="R399" s="113"/>
      <c r="S399" s="113"/>
      <c r="T399" s="113"/>
      <c r="U399" s="113"/>
      <c r="V399" s="113"/>
      <c r="W399" s="114"/>
      <c r="X399" s="113"/>
      <c r="Y399" s="113"/>
    </row>
    <row r="400" spans="10:25">
      <c r="J400" s="113"/>
      <c r="K400" s="113"/>
      <c r="L400" s="113"/>
      <c r="M400" s="113"/>
      <c r="N400" s="113"/>
      <c r="O400" s="113"/>
      <c r="P400" s="113"/>
      <c r="Q400" s="113"/>
      <c r="R400" s="113"/>
      <c r="S400" s="113"/>
      <c r="T400" s="113"/>
      <c r="U400" s="113"/>
      <c r="V400" s="113"/>
      <c r="W400" s="114"/>
      <c r="X400" s="113"/>
      <c r="Y400" s="113"/>
    </row>
    <row r="401" spans="10:25">
      <c r="J401" s="113"/>
      <c r="K401" s="113"/>
      <c r="L401" s="113"/>
      <c r="M401" s="113"/>
      <c r="N401" s="113"/>
      <c r="O401" s="113"/>
      <c r="P401" s="113"/>
      <c r="Q401" s="113"/>
      <c r="R401" s="113"/>
      <c r="S401" s="113"/>
      <c r="T401" s="113"/>
      <c r="U401" s="113"/>
      <c r="V401" s="113"/>
      <c r="W401" s="114"/>
      <c r="X401" s="113"/>
      <c r="Y401" s="113"/>
    </row>
    <row r="402" spans="10:25">
      <c r="J402" s="113"/>
      <c r="K402" s="113"/>
      <c r="L402" s="113"/>
      <c r="M402" s="113"/>
      <c r="N402" s="113"/>
      <c r="O402" s="113"/>
      <c r="P402" s="113"/>
      <c r="Q402" s="113"/>
      <c r="R402" s="113"/>
      <c r="S402" s="113"/>
      <c r="T402" s="113"/>
      <c r="U402" s="113"/>
      <c r="V402" s="113"/>
      <c r="W402" s="114"/>
      <c r="X402" s="113"/>
      <c r="Y402" s="113"/>
    </row>
    <row r="403" spans="10:25">
      <c r="J403" s="113"/>
      <c r="K403" s="113"/>
      <c r="L403" s="113"/>
      <c r="M403" s="113"/>
      <c r="N403" s="113"/>
      <c r="O403" s="113"/>
      <c r="P403" s="113"/>
      <c r="Q403" s="113"/>
      <c r="R403" s="113"/>
      <c r="S403" s="113"/>
      <c r="T403" s="113"/>
      <c r="U403" s="113"/>
      <c r="V403" s="113"/>
      <c r="W403" s="114"/>
      <c r="X403" s="113"/>
      <c r="Y403" s="113"/>
    </row>
    <row r="404" spans="10:25">
      <c r="J404" s="113"/>
      <c r="K404" s="113"/>
      <c r="L404" s="113"/>
      <c r="M404" s="113"/>
      <c r="N404" s="113"/>
      <c r="O404" s="113"/>
      <c r="P404" s="113"/>
      <c r="Q404" s="113"/>
      <c r="R404" s="113"/>
      <c r="S404" s="113"/>
      <c r="T404" s="113"/>
      <c r="U404" s="113"/>
      <c r="V404" s="113"/>
      <c r="W404" s="114"/>
      <c r="X404" s="113"/>
      <c r="Y404" s="113"/>
    </row>
    <row r="405" spans="10:25">
      <c r="J405" s="113"/>
      <c r="K405" s="113"/>
      <c r="L405" s="113"/>
      <c r="M405" s="113"/>
      <c r="N405" s="113"/>
      <c r="O405" s="113"/>
      <c r="P405" s="113"/>
      <c r="Q405" s="113"/>
      <c r="R405" s="113"/>
      <c r="S405" s="113"/>
      <c r="T405" s="113"/>
      <c r="U405" s="113"/>
      <c r="V405" s="113"/>
      <c r="W405" s="114"/>
      <c r="X405" s="113"/>
      <c r="Y405" s="113"/>
    </row>
    <row r="406" spans="10:25">
      <c r="J406" s="113"/>
      <c r="K406" s="113"/>
      <c r="L406" s="113"/>
      <c r="M406" s="113"/>
      <c r="N406" s="113"/>
      <c r="O406" s="113"/>
      <c r="P406" s="113"/>
      <c r="Q406" s="113"/>
      <c r="R406" s="113"/>
      <c r="S406" s="113"/>
      <c r="T406" s="113"/>
      <c r="U406" s="113"/>
      <c r="V406" s="113"/>
      <c r="W406" s="114"/>
      <c r="X406" s="113"/>
      <c r="Y406" s="113"/>
    </row>
    <row r="407" spans="10:25">
      <c r="J407" s="113"/>
      <c r="K407" s="113"/>
      <c r="L407" s="113"/>
      <c r="M407" s="113"/>
      <c r="N407" s="113"/>
      <c r="O407" s="113"/>
      <c r="P407" s="113"/>
      <c r="Q407" s="113"/>
      <c r="R407" s="113"/>
      <c r="S407" s="113"/>
      <c r="T407" s="113"/>
      <c r="U407" s="113"/>
      <c r="V407" s="113"/>
      <c r="W407" s="114"/>
      <c r="X407" s="113"/>
      <c r="Y407" s="113"/>
    </row>
    <row r="408" spans="10:25">
      <c r="J408" s="113"/>
      <c r="K408" s="113"/>
      <c r="L408" s="113"/>
      <c r="M408" s="113"/>
      <c r="N408" s="113"/>
      <c r="O408" s="113"/>
      <c r="P408" s="113"/>
      <c r="Q408" s="113"/>
      <c r="R408" s="113"/>
      <c r="S408" s="113"/>
      <c r="T408" s="113"/>
      <c r="U408" s="113"/>
      <c r="V408" s="113"/>
      <c r="W408" s="114"/>
      <c r="X408" s="113"/>
      <c r="Y408" s="113"/>
    </row>
    <row r="409" spans="10:25">
      <c r="J409" s="113"/>
      <c r="K409" s="113"/>
      <c r="L409" s="113"/>
      <c r="M409" s="113"/>
      <c r="N409" s="113"/>
      <c r="O409" s="113"/>
      <c r="P409" s="113"/>
      <c r="Q409" s="113"/>
      <c r="R409" s="113"/>
      <c r="S409" s="113"/>
      <c r="T409" s="113"/>
      <c r="U409" s="113"/>
      <c r="V409" s="113"/>
      <c r="W409" s="114"/>
      <c r="X409" s="113"/>
      <c r="Y409" s="113"/>
    </row>
    <row r="410" spans="10:25">
      <c r="J410" s="113"/>
      <c r="K410" s="113"/>
      <c r="L410" s="113"/>
      <c r="M410" s="113"/>
      <c r="N410" s="113"/>
      <c r="O410" s="113"/>
      <c r="P410" s="113"/>
      <c r="Q410" s="113"/>
      <c r="R410" s="113"/>
      <c r="S410" s="113"/>
      <c r="T410" s="113"/>
      <c r="U410" s="113"/>
      <c r="V410" s="113"/>
      <c r="W410" s="114"/>
      <c r="X410" s="113"/>
      <c r="Y410" s="113"/>
    </row>
    <row r="411" spans="10:25">
      <c r="J411" s="113"/>
      <c r="K411" s="113"/>
      <c r="L411" s="113"/>
      <c r="M411" s="113"/>
      <c r="N411" s="113"/>
      <c r="O411" s="113"/>
      <c r="P411" s="113"/>
      <c r="Q411" s="113"/>
      <c r="R411" s="113"/>
      <c r="S411" s="113"/>
      <c r="T411" s="113"/>
      <c r="U411" s="113"/>
      <c r="V411" s="113"/>
      <c r="W411" s="114"/>
      <c r="X411" s="113"/>
      <c r="Y411" s="113"/>
    </row>
    <row r="412" spans="10:25">
      <c r="J412" s="113"/>
      <c r="K412" s="113"/>
      <c r="L412" s="113"/>
      <c r="M412" s="113"/>
      <c r="N412" s="113"/>
      <c r="O412" s="113"/>
      <c r="P412" s="113"/>
      <c r="Q412" s="113"/>
      <c r="R412" s="113"/>
      <c r="S412" s="113"/>
      <c r="T412" s="113"/>
      <c r="U412" s="113"/>
      <c r="V412" s="113"/>
      <c r="W412" s="114"/>
      <c r="X412" s="113"/>
      <c r="Y412" s="113"/>
    </row>
    <row r="413" spans="10:25">
      <c r="J413" s="113"/>
      <c r="K413" s="113"/>
      <c r="L413" s="113"/>
      <c r="M413" s="113"/>
      <c r="N413" s="113"/>
      <c r="O413" s="113"/>
      <c r="P413" s="113"/>
      <c r="Q413" s="113"/>
      <c r="R413" s="113"/>
      <c r="S413" s="113"/>
      <c r="T413" s="113"/>
      <c r="U413" s="113"/>
      <c r="V413" s="113"/>
      <c r="W413" s="114"/>
      <c r="X413" s="113"/>
      <c r="Y413" s="113"/>
    </row>
    <row r="414" spans="10:25">
      <c r="J414" s="113"/>
      <c r="K414" s="113"/>
      <c r="L414" s="113"/>
      <c r="M414" s="113"/>
      <c r="N414" s="113"/>
      <c r="O414" s="113"/>
      <c r="P414" s="113"/>
      <c r="Q414" s="113"/>
      <c r="R414" s="113"/>
      <c r="S414" s="113"/>
      <c r="T414" s="113"/>
      <c r="U414" s="113"/>
      <c r="V414" s="113"/>
      <c r="W414" s="114"/>
      <c r="X414" s="113"/>
      <c r="Y414" s="113"/>
    </row>
    <row r="415" spans="10:25">
      <c r="J415" s="113"/>
      <c r="K415" s="113"/>
      <c r="L415" s="113"/>
      <c r="M415" s="113"/>
      <c r="N415" s="113"/>
      <c r="O415" s="113"/>
      <c r="P415" s="113"/>
      <c r="Q415" s="113"/>
      <c r="R415" s="113"/>
      <c r="S415" s="113"/>
      <c r="T415" s="113"/>
      <c r="U415" s="113"/>
      <c r="V415" s="113"/>
      <c r="W415" s="114"/>
      <c r="X415" s="113"/>
      <c r="Y415" s="113"/>
    </row>
    <row r="416" spans="10:25">
      <c r="J416" s="113"/>
      <c r="K416" s="113"/>
      <c r="L416" s="113"/>
      <c r="M416" s="113"/>
      <c r="N416" s="113"/>
      <c r="O416" s="113"/>
      <c r="P416" s="113"/>
      <c r="Q416" s="113"/>
      <c r="R416" s="113"/>
      <c r="S416" s="113"/>
      <c r="T416" s="113"/>
      <c r="U416" s="113"/>
      <c r="V416" s="113"/>
      <c r="W416" s="114"/>
      <c r="X416" s="113"/>
      <c r="Y416" s="113"/>
    </row>
    <row r="417" spans="10:25">
      <c r="J417" s="113"/>
      <c r="K417" s="113"/>
      <c r="L417" s="113"/>
      <c r="M417" s="113"/>
      <c r="N417" s="113"/>
      <c r="O417" s="113"/>
      <c r="P417" s="113"/>
      <c r="Q417" s="113"/>
      <c r="R417" s="113"/>
      <c r="S417" s="113"/>
      <c r="T417" s="113"/>
      <c r="U417" s="113"/>
      <c r="V417" s="113"/>
      <c r="W417" s="114"/>
      <c r="X417" s="113"/>
      <c r="Y417" s="113"/>
    </row>
    <row r="418" spans="10:25">
      <c r="J418" s="113"/>
      <c r="K418" s="113"/>
      <c r="L418" s="113"/>
      <c r="M418" s="113"/>
      <c r="N418" s="113"/>
      <c r="O418" s="113"/>
      <c r="P418" s="113"/>
      <c r="Q418" s="113"/>
      <c r="R418" s="113"/>
      <c r="S418" s="113"/>
      <c r="T418" s="113"/>
      <c r="U418" s="113"/>
      <c r="V418" s="113"/>
      <c r="W418" s="114"/>
      <c r="X418" s="113"/>
      <c r="Y418" s="113"/>
    </row>
    <row r="419" spans="10:25">
      <c r="J419" s="113"/>
      <c r="K419" s="113"/>
      <c r="L419" s="113"/>
      <c r="M419" s="113"/>
      <c r="N419" s="113"/>
      <c r="O419" s="113"/>
      <c r="P419" s="113"/>
      <c r="Q419" s="113"/>
      <c r="R419" s="113"/>
      <c r="S419" s="113"/>
      <c r="T419" s="113"/>
      <c r="U419" s="113"/>
      <c r="V419" s="113"/>
      <c r="W419" s="114"/>
      <c r="X419" s="113"/>
      <c r="Y419" s="113"/>
    </row>
    <row r="420" spans="10:25">
      <c r="J420" s="113"/>
      <c r="K420" s="113"/>
      <c r="L420" s="113"/>
      <c r="M420" s="113"/>
      <c r="N420" s="113"/>
      <c r="O420" s="113"/>
      <c r="P420" s="113"/>
      <c r="Q420" s="113"/>
      <c r="R420" s="113"/>
      <c r="S420" s="113"/>
      <c r="T420" s="113"/>
      <c r="U420" s="113"/>
      <c r="V420" s="113"/>
      <c r="W420" s="114"/>
      <c r="X420" s="113"/>
      <c r="Y420" s="113"/>
    </row>
    <row r="421" spans="10:25">
      <c r="J421" s="113"/>
      <c r="K421" s="113"/>
      <c r="L421" s="113"/>
      <c r="M421" s="113"/>
      <c r="N421" s="113"/>
      <c r="O421" s="113"/>
      <c r="P421" s="113"/>
      <c r="Q421" s="113"/>
      <c r="R421" s="113"/>
      <c r="S421" s="113"/>
      <c r="T421" s="113"/>
      <c r="U421" s="113"/>
      <c r="V421" s="113"/>
      <c r="W421" s="114"/>
      <c r="X421" s="113"/>
      <c r="Y421" s="113"/>
    </row>
    <row r="422" spans="10:25">
      <c r="J422" s="113"/>
      <c r="K422" s="113"/>
      <c r="L422" s="113"/>
      <c r="M422" s="113"/>
      <c r="N422" s="113"/>
      <c r="O422" s="113"/>
      <c r="P422" s="113"/>
      <c r="Q422" s="113"/>
      <c r="R422" s="113"/>
      <c r="S422" s="113"/>
      <c r="T422" s="113"/>
      <c r="U422" s="113"/>
      <c r="V422" s="113"/>
      <c r="W422" s="114"/>
      <c r="X422" s="113"/>
      <c r="Y422" s="113"/>
    </row>
    <row r="423" spans="10:25">
      <c r="J423" s="113"/>
      <c r="K423" s="113"/>
      <c r="L423" s="113"/>
      <c r="M423" s="113"/>
      <c r="N423" s="113"/>
      <c r="O423" s="113"/>
      <c r="P423" s="113"/>
      <c r="Q423" s="113"/>
      <c r="R423" s="113"/>
      <c r="S423" s="113"/>
      <c r="T423" s="113"/>
      <c r="U423" s="113"/>
      <c r="V423" s="113"/>
      <c r="W423" s="114"/>
      <c r="X423" s="113"/>
      <c r="Y423" s="113"/>
    </row>
    <row r="424" spans="10:25">
      <c r="J424" s="113"/>
      <c r="K424" s="113"/>
      <c r="L424" s="113"/>
      <c r="M424" s="113"/>
      <c r="N424" s="113"/>
      <c r="O424" s="113"/>
      <c r="P424" s="113"/>
      <c r="Q424" s="113"/>
      <c r="R424" s="113"/>
      <c r="S424" s="113"/>
      <c r="T424" s="113"/>
      <c r="U424" s="113"/>
      <c r="V424" s="113"/>
      <c r="W424" s="114"/>
      <c r="X424" s="113"/>
      <c r="Y424" s="113"/>
    </row>
    <row r="425" spans="10:25">
      <c r="J425" s="113"/>
      <c r="K425" s="113"/>
      <c r="L425" s="113"/>
      <c r="M425" s="113"/>
      <c r="N425" s="113"/>
      <c r="O425" s="113"/>
      <c r="P425" s="113"/>
      <c r="Q425" s="113"/>
      <c r="R425" s="113"/>
      <c r="S425" s="113"/>
      <c r="T425" s="113"/>
      <c r="U425" s="113"/>
      <c r="V425" s="113"/>
      <c r="W425" s="114"/>
      <c r="X425" s="113"/>
      <c r="Y425" s="113"/>
    </row>
    <row r="426" spans="10:25">
      <c r="J426" s="113"/>
      <c r="K426" s="113"/>
      <c r="L426" s="113"/>
      <c r="M426" s="113"/>
      <c r="N426" s="113"/>
      <c r="O426" s="113"/>
      <c r="P426" s="113"/>
      <c r="Q426" s="113"/>
      <c r="R426" s="113"/>
      <c r="S426" s="113"/>
      <c r="T426" s="113"/>
      <c r="U426" s="113"/>
      <c r="V426" s="113"/>
      <c r="W426" s="114"/>
      <c r="X426" s="113"/>
      <c r="Y426" s="113"/>
    </row>
    <row r="427" spans="10:25">
      <c r="J427" s="113"/>
      <c r="K427" s="113"/>
      <c r="L427" s="113"/>
      <c r="M427" s="113"/>
      <c r="N427" s="113"/>
      <c r="O427" s="113"/>
      <c r="P427" s="113"/>
      <c r="Q427" s="113"/>
      <c r="R427" s="113"/>
      <c r="S427" s="113"/>
      <c r="T427" s="113"/>
      <c r="U427" s="113"/>
      <c r="V427" s="113"/>
      <c r="W427" s="114"/>
      <c r="X427" s="113"/>
      <c r="Y427" s="113"/>
    </row>
    <row r="428" spans="10:25">
      <c r="J428" s="113"/>
      <c r="K428" s="113"/>
      <c r="L428" s="113"/>
      <c r="M428" s="113"/>
      <c r="N428" s="113"/>
      <c r="O428" s="113"/>
      <c r="P428" s="113"/>
      <c r="Q428" s="113"/>
      <c r="R428" s="113"/>
      <c r="S428" s="113"/>
      <c r="T428" s="113"/>
      <c r="U428" s="113"/>
      <c r="V428" s="113"/>
      <c r="W428" s="114"/>
      <c r="X428" s="113"/>
      <c r="Y428" s="113"/>
    </row>
    <row r="429" spans="10:25">
      <c r="J429" s="113"/>
      <c r="K429" s="113"/>
      <c r="L429" s="113"/>
      <c r="M429" s="113"/>
      <c r="N429" s="113"/>
      <c r="O429" s="113"/>
      <c r="P429" s="113"/>
      <c r="Q429" s="113"/>
      <c r="R429" s="113"/>
      <c r="S429" s="113"/>
      <c r="T429" s="113"/>
      <c r="U429" s="113"/>
      <c r="V429" s="113"/>
      <c r="W429" s="114"/>
      <c r="X429" s="113"/>
      <c r="Y429" s="113"/>
    </row>
    <row r="430" spans="10:25">
      <c r="J430" s="113"/>
      <c r="K430" s="113"/>
      <c r="L430" s="113"/>
      <c r="M430" s="113"/>
      <c r="N430" s="113"/>
      <c r="O430" s="113"/>
      <c r="P430" s="113"/>
      <c r="Q430" s="113"/>
      <c r="R430" s="113"/>
      <c r="S430" s="113"/>
      <c r="T430" s="113"/>
      <c r="U430" s="113"/>
      <c r="V430" s="113"/>
      <c r="W430" s="114"/>
      <c r="X430" s="113"/>
      <c r="Y430" s="113"/>
    </row>
    <row r="431" spans="10:25">
      <c r="J431" s="113"/>
      <c r="K431" s="113"/>
      <c r="L431" s="113"/>
      <c r="M431" s="113"/>
      <c r="N431" s="113"/>
      <c r="O431" s="113"/>
      <c r="P431" s="113"/>
      <c r="Q431" s="113"/>
      <c r="R431" s="113"/>
      <c r="S431" s="113"/>
      <c r="T431" s="113"/>
      <c r="U431" s="113"/>
      <c r="V431" s="113"/>
      <c r="W431" s="114"/>
      <c r="X431" s="113"/>
      <c r="Y431" s="113"/>
    </row>
    <row r="432" spans="10:25">
      <c r="J432" s="113"/>
      <c r="K432" s="113"/>
      <c r="L432" s="113"/>
      <c r="M432" s="113"/>
      <c r="N432" s="113"/>
      <c r="O432" s="113"/>
      <c r="P432" s="113"/>
      <c r="Q432" s="113"/>
      <c r="R432" s="113"/>
      <c r="S432" s="113"/>
      <c r="T432" s="113"/>
      <c r="U432" s="113"/>
      <c r="V432" s="113"/>
      <c r="W432" s="114"/>
      <c r="X432" s="113"/>
      <c r="Y432" s="113"/>
    </row>
    <row r="433" spans="10:25">
      <c r="J433" s="113"/>
      <c r="K433" s="113"/>
      <c r="L433" s="113"/>
      <c r="M433" s="113"/>
      <c r="N433" s="113"/>
      <c r="O433" s="113"/>
      <c r="P433" s="113"/>
      <c r="Q433" s="113"/>
      <c r="R433" s="113"/>
      <c r="S433" s="113"/>
      <c r="T433" s="113"/>
      <c r="U433" s="113"/>
      <c r="V433" s="113"/>
      <c r="W433" s="114"/>
      <c r="X433" s="113"/>
      <c r="Y433" s="113"/>
    </row>
    <row r="434" spans="10:25">
      <c r="J434" s="113"/>
      <c r="K434" s="113"/>
      <c r="L434" s="113"/>
      <c r="M434" s="113"/>
      <c r="N434" s="113"/>
      <c r="O434" s="113"/>
      <c r="P434" s="113"/>
      <c r="Q434" s="113"/>
      <c r="R434" s="113"/>
      <c r="S434" s="113"/>
      <c r="T434" s="113"/>
      <c r="U434" s="113"/>
      <c r="V434" s="113"/>
      <c r="W434" s="114"/>
      <c r="X434" s="113"/>
      <c r="Y434" s="113"/>
    </row>
    <row r="435" spans="10:25">
      <c r="J435" s="113"/>
      <c r="K435" s="113"/>
      <c r="L435" s="113"/>
      <c r="M435" s="113"/>
      <c r="N435" s="113"/>
      <c r="O435" s="113"/>
      <c r="P435" s="113"/>
      <c r="Q435" s="113"/>
      <c r="R435" s="113"/>
      <c r="S435" s="113"/>
      <c r="T435" s="113"/>
      <c r="U435" s="113"/>
      <c r="V435" s="113"/>
      <c r="W435" s="114"/>
      <c r="X435" s="113"/>
      <c r="Y435" s="113"/>
    </row>
    <row r="436" spans="10:25">
      <c r="J436" s="113"/>
      <c r="K436" s="113"/>
      <c r="L436" s="113"/>
      <c r="M436" s="113"/>
      <c r="N436" s="113"/>
      <c r="O436" s="113"/>
      <c r="P436" s="113"/>
      <c r="Q436" s="113"/>
      <c r="R436" s="113"/>
      <c r="S436" s="113"/>
      <c r="T436" s="113"/>
      <c r="U436" s="113"/>
      <c r="V436" s="113"/>
      <c r="W436" s="114"/>
      <c r="X436" s="113"/>
      <c r="Y436" s="113"/>
    </row>
    <row r="437" spans="10:25">
      <c r="J437" s="113"/>
      <c r="K437" s="113"/>
      <c r="L437" s="113"/>
      <c r="M437" s="113"/>
      <c r="N437" s="113"/>
      <c r="O437" s="113"/>
      <c r="P437" s="113"/>
      <c r="Q437" s="113"/>
      <c r="R437" s="113"/>
      <c r="S437" s="113"/>
      <c r="T437" s="113"/>
      <c r="U437" s="113"/>
      <c r="V437" s="113"/>
      <c r="W437" s="114"/>
      <c r="X437" s="113"/>
      <c r="Y437" s="113"/>
    </row>
    <row r="438" spans="10:25">
      <c r="J438" s="113"/>
      <c r="K438" s="113"/>
      <c r="L438" s="113"/>
      <c r="M438" s="113"/>
      <c r="N438" s="113"/>
      <c r="O438" s="113"/>
      <c r="P438" s="113"/>
      <c r="Q438" s="113"/>
      <c r="R438" s="113"/>
      <c r="S438" s="113"/>
      <c r="T438" s="113"/>
      <c r="U438" s="113"/>
      <c r="V438" s="113"/>
      <c r="W438" s="114"/>
      <c r="X438" s="113"/>
      <c r="Y438" s="113"/>
    </row>
    <row r="439" spans="10:25">
      <c r="J439" s="113"/>
      <c r="K439" s="113"/>
      <c r="L439" s="113"/>
      <c r="M439" s="113"/>
      <c r="N439" s="113"/>
      <c r="O439" s="113"/>
      <c r="P439" s="113"/>
      <c r="Q439" s="113"/>
      <c r="R439" s="113"/>
      <c r="S439" s="113"/>
      <c r="T439" s="113"/>
      <c r="U439" s="113"/>
      <c r="V439" s="113"/>
      <c r="W439" s="114"/>
      <c r="X439" s="113"/>
      <c r="Y439" s="113"/>
    </row>
    <row r="440" spans="10:25">
      <c r="J440" s="113"/>
      <c r="K440" s="113"/>
      <c r="L440" s="113"/>
      <c r="M440" s="113"/>
      <c r="N440" s="113"/>
      <c r="O440" s="113"/>
      <c r="P440" s="113"/>
      <c r="Q440" s="113"/>
      <c r="R440" s="113"/>
      <c r="S440" s="113"/>
      <c r="T440" s="113"/>
      <c r="U440" s="113"/>
      <c r="V440" s="113"/>
      <c r="W440" s="114"/>
      <c r="X440" s="113"/>
      <c r="Y440" s="113"/>
    </row>
    <row r="441" spans="10:25">
      <c r="J441" s="113"/>
      <c r="K441" s="113"/>
      <c r="L441" s="113"/>
      <c r="M441" s="113"/>
      <c r="N441" s="113"/>
      <c r="O441" s="113"/>
      <c r="P441" s="113"/>
      <c r="Q441" s="113"/>
      <c r="R441" s="113"/>
      <c r="S441" s="113"/>
      <c r="T441" s="113"/>
      <c r="U441" s="113"/>
      <c r="V441" s="113"/>
      <c r="W441" s="114"/>
      <c r="X441" s="113"/>
      <c r="Y441" s="113"/>
    </row>
    <row r="442" spans="10:25">
      <c r="J442" s="113"/>
      <c r="K442" s="113"/>
      <c r="L442" s="113"/>
      <c r="M442" s="113"/>
      <c r="N442" s="113"/>
      <c r="O442" s="113"/>
      <c r="P442" s="113"/>
      <c r="Q442" s="113"/>
      <c r="R442" s="113"/>
      <c r="S442" s="113"/>
      <c r="T442" s="113"/>
      <c r="U442" s="113"/>
      <c r="V442" s="113"/>
      <c r="W442" s="114"/>
      <c r="X442" s="113"/>
      <c r="Y442" s="113"/>
    </row>
    <row r="443" spans="10:25">
      <c r="J443" s="113"/>
      <c r="K443" s="113"/>
      <c r="L443" s="113"/>
      <c r="M443" s="113"/>
      <c r="N443" s="113"/>
      <c r="O443" s="113"/>
      <c r="P443" s="113"/>
      <c r="Q443" s="113"/>
      <c r="R443" s="113"/>
      <c r="S443" s="113"/>
      <c r="T443" s="113"/>
      <c r="U443" s="113"/>
      <c r="V443" s="113"/>
      <c r="W443" s="114"/>
      <c r="X443" s="113"/>
      <c r="Y443" s="113"/>
    </row>
    <row r="444" spans="10:25">
      <c r="J444" s="113"/>
      <c r="K444" s="113"/>
      <c r="L444" s="113"/>
      <c r="M444" s="113"/>
      <c r="N444" s="113"/>
      <c r="O444" s="113"/>
      <c r="P444" s="113"/>
      <c r="Q444" s="113"/>
      <c r="R444" s="113"/>
      <c r="S444" s="113"/>
      <c r="T444" s="113"/>
      <c r="U444" s="113"/>
      <c r="V444" s="113"/>
      <c r="W444" s="114"/>
      <c r="X444" s="113"/>
      <c r="Y444" s="113"/>
    </row>
    <row r="445" spans="10:25">
      <c r="J445" s="113"/>
      <c r="K445" s="113"/>
      <c r="L445" s="113"/>
      <c r="M445" s="113"/>
      <c r="N445" s="113"/>
      <c r="O445" s="113"/>
      <c r="P445" s="113"/>
      <c r="Q445" s="113"/>
      <c r="R445" s="113"/>
      <c r="S445" s="113"/>
      <c r="T445" s="113"/>
      <c r="U445" s="113"/>
      <c r="V445" s="113"/>
      <c r="W445" s="114"/>
      <c r="X445" s="113"/>
      <c r="Y445" s="113"/>
    </row>
    <row r="446" spans="10:25">
      <c r="J446" s="113"/>
      <c r="K446" s="113"/>
      <c r="L446" s="113"/>
      <c r="M446" s="113"/>
      <c r="N446" s="113"/>
      <c r="O446" s="113"/>
      <c r="P446" s="113"/>
      <c r="Q446" s="113"/>
      <c r="R446" s="113"/>
      <c r="S446" s="113"/>
      <c r="T446" s="113"/>
      <c r="U446" s="113"/>
      <c r="V446" s="113"/>
      <c r="W446" s="114"/>
      <c r="X446" s="113"/>
      <c r="Y446" s="113"/>
    </row>
    <row r="447" spans="10:25">
      <c r="J447" s="113"/>
      <c r="K447" s="113"/>
      <c r="L447" s="113"/>
      <c r="M447" s="113"/>
      <c r="N447" s="113"/>
      <c r="O447" s="113"/>
      <c r="P447" s="113"/>
      <c r="Q447" s="113"/>
      <c r="R447" s="113"/>
      <c r="S447" s="113"/>
      <c r="T447" s="113"/>
      <c r="U447" s="113"/>
      <c r="V447" s="113"/>
      <c r="W447" s="114"/>
      <c r="X447" s="113"/>
      <c r="Y447" s="113"/>
    </row>
    <row r="448" spans="10:25">
      <c r="J448" s="113"/>
      <c r="K448" s="113"/>
      <c r="L448" s="113"/>
      <c r="M448" s="113"/>
      <c r="N448" s="113"/>
      <c r="O448" s="113"/>
      <c r="P448" s="113"/>
      <c r="Q448" s="113"/>
      <c r="R448" s="113"/>
      <c r="S448" s="113"/>
      <c r="T448" s="113"/>
      <c r="U448" s="113"/>
      <c r="V448" s="113"/>
      <c r="W448" s="114"/>
      <c r="X448" s="113"/>
      <c r="Y448" s="113"/>
    </row>
    <row r="449" spans="10:25">
      <c r="J449" s="113"/>
      <c r="K449" s="113"/>
      <c r="L449" s="113"/>
      <c r="M449" s="113"/>
      <c r="N449" s="113"/>
      <c r="O449" s="113"/>
      <c r="P449" s="113"/>
      <c r="Q449" s="113"/>
      <c r="R449" s="113"/>
      <c r="S449" s="113"/>
      <c r="T449" s="113"/>
      <c r="U449" s="113"/>
      <c r="V449" s="113"/>
      <c r="W449" s="114"/>
      <c r="X449" s="113"/>
      <c r="Y449" s="113"/>
    </row>
    <row r="450" spans="10:25">
      <c r="J450" s="113"/>
      <c r="K450" s="113"/>
      <c r="L450" s="113"/>
      <c r="M450" s="113"/>
      <c r="N450" s="113"/>
      <c r="O450" s="113"/>
      <c r="P450" s="113"/>
      <c r="Q450" s="113"/>
      <c r="R450" s="113"/>
      <c r="S450" s="113"/>
      <c r="T450" s="113"/>
      <c r="U450" s="113"/>
      <c r="V450" s="113"/>
      <c r="W450" s="114"/>
      <c r="X450" s="113"/>
      <c r="Y450" s="113"/>
    </row>
    <row r="451" spans="10:25">
      <c r="J451" s="113"/>
      <c r="K451" s="113"/>
      <c r="L451" s="113"/>
      <c r="M451" s="113"/>
      <c r="N451" s="113"/>
      <c r="O451" s="113"/>
      <c r="P451" s="113"/>
      <c r="Q451" s="113"/>
      <c r="R451" s="113"/>
      <c r="S451" s="113"/>
      <c r="T451" s="113"/>
      <c r="U451" s="113"/>
      <c r="V451" s="113"/>
      <c r="W451" s="114"/>
      <c r="X451" s="113"/>
      <c r="Y451" s="113"/>
    </row>
    <row r="452" spans="10:25">
      <c r="J452" s="113"/>
      <c r="K452" s="113"/>
      <c r="L452" s="113"/>
      <c r="M452" s="113"/>
      <c r="N452" s="113"/>
      <c r="O452" s="113"/>
      <c r="P452" s="113"/>
      <c r="Q452" s="113"/>
      <c r="R452" s="113"/>
      <c r="S452" s="113"/>
      <c r="T452" s="113"/>
      <c r="U452" s="113"/>
      <c r="V452" s="113"/>
      <c r="W452" s="114"/>
      <c r="X452" s="113"/>
      <c r="Y452" s="113"/>
    </row>
    <row r="453" spans="10:25">
      <c r="J453" s="113"/>
      <c r="K453" s="113"/>
      <c r="L453" s="113"/>
      <c r="M453" s="113"/>
      <c r="N453" s="113"/>
      <c r="O453" s="113"/>
      <c r="P453" s="113"/>
      <c r="Q453" s="113"/>
      <c r="R453" s="113"/>
      <c r="S453" s="113"/>
      <c r="T453" s="113"/>
      <c r="U453" s="113"/>
      <c r="V453" s="113"/>
      <c r="W453" s="114"/>
      <c r="X453" s="113"/>
      <c r="Y453" s="113"/>
    </row>
    <row r="454" spans="10:25">
      <c r="J454" s="113"/>
      <c r="K454" s="113"/>
      <c r="L454" s="113"/>
      <c r="M454" s="113"/>
      <c r="N454" s="113"/>
      <c r="O454" s="113"/>
      <c r="P454" s="113"/>
      <c r="Q454" s="113"/>
      <c r="R454" s="113"/>
      <c r="S454" s="113"/>
      <c r="T454" s="113"/>
      <c r="U454" s="113"/>
      <c r="V454" s="113"/>
      <c r="W454" s="114"/>
      <c r="X454" s="113"/>
      <c r="Y454" s="113"/>
    </row>
    <row r="455" spans="10:25">
      <c r="J455" s="113"/>
      <c r="K455" s="113"/>
      <c r="L455" s="113"/>
      <c r="M455" s="113"/>
      <c r="N455" s="113"/>
      <c r="O455" s="113"/>
      <c r="P455" s="113"/>
      <c r="Q455" s="113"/>
      <c r="R455" s="113"/>
      <c r="S455" s="113"/>
      <c r="T455" s="113"/>
      <c r="U455" s="113"/>
      <c r="V455" s="113"/>
      <c r="W455" s="114"/>
      <c r="X455" s="113"/>
      <c r="Y455" s="113"/>
    </row>
    <row r="456" spans="10:25">
      <c r="J456" s="113"/>
      <c r="K456" s="113"/>
      <c r="L456" s="113"/>
      <c r="M456" s="113"/>
      <c r="N456" s="113"/>
      <c r="O456" s="113"/>
      <c r="P456" s="113"/>
      <c r="Q456" s="113"/>
      <c r="R456" s="113"/>
      <c r="S456" s="113"/>
      <c r="T456" s="113"/>
      <c r="U456" s="113"/>
      <c r="V456" s="113"/>
      <c r="W456" s="114"/>
      <c r="X456" s="113"/>
      <c r="Y456" s="113"/>
    </row>
    <row r="457" spans="10:25">
      <c r="J457" s="113"/>
      <c r="K457" s="113"/>
      <c r="L457" s="113"/>
      <c r="M457" s="113"/>
      <c r="N457" s="113"/>
      <c r="O457" s="113"/>
      <c r="P457" s="113"/>
      <c r="Q457" s="113"/>
      <c r="R457" s="113"/>
      <c r="S457" s="113"/>
      <c r="T457" s="113"/>
      <c r="U457" s="113"/>
      <c r="V457" s="113"/>
      <c r="W457" s="114"/>
      <c r="X457" s="113"/>
      <c r="Y457" s="113"/>
    </row>
    <row r="458" spans="10:25">
      <c r="J458" s="113"/>
      <c r="K458" s="113"/>
      <c r="L458" s="113"/>
      <c r="M458" s="113"/>
      <c r="N458" s="113"/>
      <c r="O458" s="113"/>
      <c r="P458" s="113"/>
      <c r="Q458" s="113"/>
      <c r="R458" s="113"/>
      <c r="S458" s="113"/>
      <c r="T458" s="113"/>
      <c r="U458" s="113"/>
      <c r="V458" s="113"/>
      <c r="W458" s="114"/>
      <c r="X458" s="113"/>
      <c r="Y458" s="113"/>
    </row>
    <row r="459" spans="10:25">
      <c r="J459" s="113"/>
      <c r="K459" s="113"/>
      <c r="L459" s="113"/>
      <c r="M459" s="113"/>
      <c r="N459" s="113"/>
      <c r="O459" s="113"/>
      <c r="P459" s="113"/>
      <c r="Q459" s="113"/>
      <c r="R459" s="113"/>
      <c r="S459" s="113"/>
      <c r="T459" s="113"/>
      <c r="U459" s="113"/>
      <c r="V459" s="113"/>
      <c r="W459" s="114"/>
      <c r="X459" s="113"/>
      <c r="Y459" s="113"/>
    </row>
    <row r="460" spans="10:25">
      <c r="J460" s="113"/>
      <c r="K460" s="113"/>
      <c r="L460" s="113"/>
      <c r="M460" s="113"/>
      <c r="N460" s="113"/>
      <c r="O460" s="113"/>
      <c r="P460" s="113"/>
      <c r="Q460" s="113"/>
      <c r="R460" s="113"/>
      <c r="S460" s="113"/>
      <c r="T460" s="113"/>
      <c r="U460" s="113"/>
      <c r="V460" s="113"/>
      <c r="W460" s="114"/>
      <c r="X460" s="113"/>
      <c r="Y460" s="113"/>
    </row>
    <row r="461" spans="10:25">
      <c r="J461" s="113"/>
      <c r="K461" s="113"/>
      <c r="L461" s="113"/>
      <c r="M461" s="113"/>
      <c r="N461" s="113"/>
      <c r="O461" s="113"/>
      <c r="P461" s="113"/>
      <c r="Q461" s="113"/>
      <c r="R461" s="113"/>
      <c r="S461" s="113"/>
      <c r="T461" s="113"/>
      <c r="U461" s="113"/>
      <c r="V461" s="113"/>
      <c r="W461" s="114"/>
      <c r="X461" s="113"/>
      <c r="Y461" s="113"/>
    </row>
    <row r="462" spans="10:25">
      <c r="J462" s="113"/>
      <c r="K462" s="113"/>
      <c r="L462" s="113"/>
      <c r="M462" s="113"/>
      <c r="N462" s="113"/>
      <c r="O462" s="113"/>
      <c r="P462" s="113"/>
      <c r="Q462" s="113"/>
      <c r="R462" s="113"/>
      <c r="S462" s="113"/>
      <c r="T462" s="113"/>
      <c r="U462" s="113"/>
      <c r="V462" s="113"/>
      <c r="W462" s="114"/>
      <c r="X462" s="113"/>
      <c r="Y462" s="113"/>
    </row>
    <row r="463" spans="10:25">
      <c r="J463" s="113"/>
      <c r="K463" s="113"/>
      <c r="L463" s="113"/>
      <c r="M463" s="113"/>
      <c r="N463" s="113"/>
      <c r="O463" s="113"/>
      <c r="P463" s="113"/>
      <c r="Q463" s="113"/>
      <c r="R463" s="113"/>
      <c r="S463" s="113"/>
      <c r="T463" s="113"/>
      <c r="U463" s="113"/>
      <c r="V463" s="113"/>
      <c r="W463" s="114"/>
      <c r="X463" s="113"/>
      <c r="Y463" s="113"/>
    </row>
    <row r="464" spans="10:25">
      <c r="J464" s="113"/>
      <c r="K464" s="113"/>
      <c r="L464" s="113"/>
      <c r="M464" s="113"/>
      <c r="N464" s="113"/>
      <c r="O464" s="113"/>
      <c r="P464" s="113"/>
      <c r="Q464" s="113"/>
      <c r="R464" s="113"/>
      <c r="S464" s="113"/>
      <c r="T464" s="113"/>
      <c r="U464" s="113"/>
      <c r="V464" s="113"/>
      <c r="W464" s="114"/>
      <c r="X464" s="113"/>
      <c r="Y464" s="113"/>
    </row>
    <row r="465" spans="10:25">
      <c r="J465" s="113"/>
      <c r="K465" s="113"/>
      <c r="L465" s="113"/>
      <c r="M465" s="113"/>
      <c r="N465" s="113"/>
      <c r="O465" s="113"/>
      <c r="P465" s="113"/>
      <c r="Q465" s="113"/>
      <c r="R465" s="113"/>
      <c r="S465" s="113"/>
      <c r="T465" s="113"/>
      <c r="U465" s="113"/>
      <c r="V465" s="113"/>
      <c r="W465" s="114"/>
      <c r="X465" s="113"/>
      <c r="Y465" s="113"/>
    </row>
    <row r="466" spans="10:25">
      <c r="J466" s="113"/>
      <c r="K466" s="113"/>
      <c r="L466" s="113"/>
      <c r="M466" s="113"/>
      <c r="N466" s="113"/>
      <c r="O466" s="113"/>
      <c r="P466" s="113"/>
      <c r="Q466" s="113"/>
      <c r="R466" s="113"/>
      <c r="S466" s="113"/>
      <c r="T466" s="113"/>
      <c r="U466" s="113"/>
      <c r="V466" s="113"/>
      <c r="W466" s="114"/>
      <c r="X466" s="113"/>
      <c r="Y466" s="113"/>
    </row>
    <row r="467" spans="10:25">
      <c r="J467" s="113"/>
      <c r="K467" s="113"/>
      <c r="L467" s="113"/>
      <c r="M467" s="113"/>
      <c r="N467" s="113"/>
      <c r="O467" s="113"/>
      <c r="P467" s="113"/>
      <c r="Q467" s="113"/>
      <c r="R467" s="113"/>
      <c r="S467" s="113"/>
      <c r="T467" s="113"/>
      <c r="U467" s="113"/>
      <c r="V467" s="113"/>
      <c r="W467" s="114"/>
      <c r="X467" s="113"/>
      <c r="Y467" s="113"/>
    </row>
    <row r="468" spans="10:25">
      <c r="J468" s="113"/>
      <c r="K468" s="113"/>
      <c r="L468" s="113"/>
      <c r="M468" s="113"/>
      <c r="N468" s="113"/>
      <c r="O468" s="113"/>
      <c r="P468" s="113"/>
      <c r="Q468" s="113"/>
      <c r="R468" s="113"/>
      <c r="S468" s="113"/>
      <c r="T468" s="113"/>
      <c r="U468" s="113"/>
      <c r="V468" s="113"/>
      <c r="W468" s="114"/>
      <c r="X468" s="113"/>
      <c r="Y468" s="113"/>
    </row>
    <row r="469" spans="10:25">
      <c r="J469" s="113"/>
      <c r="K469" s="113"/>
      <c r="L469" s="113"/>
      <c r="M469" s="113"/>
      <c r="N469" s="113"/>
      <c r="O469" s="113"/>
      <c r="P469" s="113"/>
      <c r="Q469" s="113"/>
      <c r="R469" s="113"/>
      <c r="S469" s="113"/>
      <c r="T469" s="113"/>
      <c r="U469" s="113"/>
      <c r="V469" s="113"/>
      <c r="W469" s="114"/>
      <c r="X469" s="113"/>
      <c r="Y469" s="113"/>
    </row>
    <row r="470" spans="10:25">
      <c r="J470" s="113"/>
      <c r="K470" s="113"/>
      <c r="L470" s="113"/>
      <c r="M470" s="113"/>
      <c r="N470" s="113"/>
      <c r="O470" s="113"/>
      <c r="P470" s="113"/>
      <c r="Q470" s="113"/>
      <c r="R470" s="113"/>
      <c r="S470" s="113"/>
      <c r="T470" s="113"/>
      <c r="U470" s="113"/>
      <c r="V470" s="113"/>
      <c r="W470" s="114"/>
      <c r="X470" s="113"/>
      <c r="Y470" s="113"/>
    </row>
    <row r="471" spans="10:25">
      <c r="J471" s="113"/>
      <c r="K471" s="113"/>
      <c r="L471" s="113"/>
      <c r="M471" s="113"/>
      <c r="N471" s="113"/>
      <c r="O471" s="113"/>
      <c r="P471" s="113"/>
      <c r="Q471" s="113"/>
      <c r="R471" s="113"/>
      <c r="S471" s="113"/>
      <c r="T471" s="113"/>
      <c r="U471" s="113"/>
      <c r="V471" s="113"/>
      <c r="W471" s="114"/>
      <c r="X471" s="113"/>
      <c r="Y471" s="113"/>
    </row>
    <row r="472" spans="10:25">
      <c r="J472" s="113"/>
      <c r="K472" s="113"/>
      <c r="L472" s="113"/>
      <c r="M472" s="113"/>
      <c r="N472" s="113"/>
      <c r="O472" s="113"/>
      <c r="P472" s="113"/>
      <c r="Q472" s="113"/>
      <c r="R472" s="113"/>
      <c r="S472" s="113"/>
      <c r="T472" s="113"/>
      <c r="U472" s="113"/>
      <c r="V472" s="113"/>
      <c r="W472" s="114"/>
      <c r="X472" s="113"/>
      <c r="Y472" s="113"/>
    </row>
    <row r="473" spans="10:25">
      <c r="J473" s="113"/>
      <c r="K473" s="113"/>
      <c r="L473" s="113"/>
      <c r="M473" s="113"/>
      <c r="N473" s="113"/>
      <c r="O473" s="113"/>
      <c r="P473" s="113"/>
      <c r="Q473" s="113"/>
      <c r="R473" s="113"/>
      <c r="S473" s="113"/>
      <c r="T473" s="113"/>
      <c r="U473" s="113"/>
      <c r="V473" s="113"/>
      <c r="W473" s="114"/>
      <c r="X473" s="113"/>
      <c r="Y473" s="113"/>
    </row>
    <row r="474" spans="10:25">
      <c r="J474" s="113"/>
      <c r="K474" s="113"/>
      <c r="L474" s="113"/>
      <c r="M474" s="113"/>
      <c r="N474" s="113"/>
      <c r="O474" s="113"/>
      <c r="P474" s="113"/>
      <c r="Q474" s="113"/>
      <c r="R474" s="113"/>
      <c r="S474" s="113"/>
      <c r="T474" s="113"/>
      <c r="U474" s="113"/>
      <c r="V474" s="113"/>
      <c r="W474" s="114"/>
      <c r="X474" s="113"/>
      <c r="Y474" s="113"/>
    </row>
    <row r="475" spans="10:25">
      <c r="J475" s="113"/>
      <c r="K475" s="113"/>
      <c r="L475" s="113"/>
      <c r="M475" s="113"/>
      <c r="N475" s="113"/>
      <c r="O475" s="113"/>
      <c r="P475" s="113"/>
      <c r="Q475" s="113"/>
      <c r="R475" s="113"/>
      <c r="S475" s="113"/>
      <c r="T475" s="113"/>
      <c r="U475" s="113"/>
      <c r="V475" s="113"/>
      <c r="W475" s="114"/>
      <c r="X475" s="113"/>
      <c r="Y475" s="113"/>
    </row>
    <row r="476" spans="10:25">
      <c r="J476" s="113"/>
      <c r="K476" s="113"/>
      <c r="L476" s="113"/>
      <c r="M476" s="113"/>
      <c r="N476" s="113"/>
      <c r="O476" s="113"/>
      <c r="P476" s="113"/>
      <c r="Q476" s="113"/>
      <c r="R476" s="113"/>
      <c r="S476" s="113"/>
      <c r="T476" s="113"/>
      <c r="U476" s="113"/>
      <c r="V476" s="113"/>
      <c r="W476" s="114"/>
      <c r="X476" s="113"/>
      <c r="Y476" s="113"/>
    </row>
    <row r="477" spans="10:25">
      <c r="J477" s="113"/>
      <c r="K477" s="113"/>
      <c r="L477" s="113"/>
      <c r="M477" s="113"/>
      <c r="N477" s="113"/>
      <c r="O477" s="113"/>
      <c r="P477" s="113"/>
      <c r="Q477" s="113"/>
      <c r="R477" s="113"/>
      <c r="S477" s="113"/>
      <c r="T477" s="113"/>
      <c r="U477" s="113"/>
      <c r="V477" s="113"/>
      <c r="W477" s="114"/>
      <c r="X477" s="113"/>
      <c r="Y477" s="113"/>
    </row>
    <row r="478" spans="10:25">
      <c r="J478" s="113"/>
      <c r="K478" s="113"/>
      <c r="L478" s="113"/>
      <c r="M478" s="113"/>
      <c r="N478" s="113"/>
      <c r="O478" s="113"/>
      <c r="P478" s="113"/>
      <c r="Q478" s="113"/>
      <c r="R478" s="113"/>
      <c r="S478" s="113"/>
      <c r="T478" s="113"/>
      <c r="U478" s="113"/>
      <c r="V478" s="113"/>
      <c r="W478" s="114"/>
      <c r="X478" s="113"/>
      <c r="Y478" s="113"/>
    </row>
    <row r="479" spans="10:25">
      <c r="J479" s="113"/>
      <c r="K479" s="113"/>
      <c r="L479" s="113"/>
      <c r="M479" s="113"/>
      <c r="N479" s="113"/>
      <c r="O479" s="113"/>
      <c r="P479" s="113"/>
      <c r="Q479" s="113"/>
      <c r="R479" s="113"/>
      <c r="S479" s="113"/>
      <c r="T479" s="113"/>
      <c r="U479" s="113"/>
      <c r="V479" s="113"/>
      <c r="W479" s="114"/>
      <c r="X479" s="113"/>
      <c r="Y479" s="113"/>
    </row>
    <row r="480" spans="10:25">
      <c r="J480" s="113"/>
      <c r="K480" s="113"/>
      <c r="L480" s="113"/>
      <c r="M480" s="113"/>
      <c r="N480" s="113"/>
      <c r="O480" s="113"/>
      <c r="P480" s="113"/>
      <c r="Q480" s="113"/>
      <c r="R480" s="113"/>
      <c r="S480" s="113"/>
      <c r="T480" s="113"/>
      <c r="U480" s="113"/>
      <c r="V480" s="113"/>
      <c r="W480" s="114"/>
      <c r="X480" s="113"/>
      <c r="Y480" s="113"/>
    </row>
    <row r="481" spans="10:25">
      <c r="J481" s="113"/>
      <c r="K481" s="113"/>
      <c r="L481" s="113"/>
      <c r="M481" s="113"/>
      <c r="N481" s="113"/>
      <c r="O481" s="113"/>
      <c r="P481" s="113"/>
      <c r="Q481" s="113"/>
      <c r="R481" s="113"/>
      <c r="S481" s="113"/>
      <c r="T481" s="113"/>
      <c r="U481" s="113"/>
      <c r="V481" s="113"/>
      <c r="W481" s="114"/>
      <c r="X481" s="113"/>
      <c r="Y481" s="113"/>
    </row>
    <row r="482" spans="10:25">
      <c r="J482" s="113"/>
      <c r="K482" s="113"/>
      <c r="L482" s="113"/>
      <c r="M482" s="113"/>
      <c r="N482" s="113"/>
      <c r="O482" s="113"/>
      <c r="P482" s="113"/>
      <c r="Q482" s="113"/>
      <c r="R482" s="113"/>
      <c r="S482" s="113"/>
      <c r="T482" s="113"/>
      <c r="U482" s="113"/>
      <c r="V482" s="113"/>
      <c r="W482" s="114"/>
      <c r="X482" s="113"/>
      <c r="Y482" s="113"/>
    </row>
    <row r="483" spans="10:25">
      <c r="J483" s="113"/>
      <c r="K483" s="113"/>
      <c r="L483" s="113"/>
      <c r="M483" s="113"/>
      <c r="N483" s="113"/>
      <c r="O483" s="113"/>
      <c r="P483" s="113"/>
      <c r="Q483" s="113"/>
      <c r="R483" s="113"/>
      <c r="S483" s="113"/>
      <c r="T483" s="113"/>
      <c r="U483" s="113"/>
      <c r="V483" s="113"/>
      <c r="W483" s="114"/>
      <c r="X483" s="113"/>
      <c r="Y483" s="113"/>
    </row>
    <row r="484" spans="10:25">
      <c r="J484" s="113"/>
      <c r="K484" s="113"/>
      <c r="L484" s="113"/>
      <c r="M484" s="113"/>
      <c r="N484" s="113"/>
      <c r="O484" s="113"/>
      <c r="P484" s="113"/>
      <c r="Q484" s="113"/>
      <c r="R484" s="113"/>
      <c r="S484" s="113"/>
      <c r="T484" s="113"/>
      <c r="U484" s="113"/>
      <c r="V484" s="113"/>
      <c r="W484" s="114"/>
      <c r="X484" s="113"/>
      <c r="Y484" s="113"/>
    </row>
    <row r="485" spans="10:25">
      <c r="J485" s="113"/>
      <c r="K485" s="113"/>
      <c r="L485" s="113"/>
      <c r="M485" s="113"/>
      <c r="N485" s="113"/>
      <c r="O485" s="113"/>
      <c r="P485" s="113"/>
      <c r="Q485" s="113"/>
      <c r="R485" s="113"/>
      <c r="S485" s="113"/>
      <c r="T485" s="113"/>
      <c r="U485" s="113"/>
      <c r="V485" s="113"/>
      <c r="W485" s="114"/>
      <c r="X485" s="113"/>
      <c r="Y485" s="113"/>
    </row>
    <row r="486" spans="10:25">
      <c r="J486" s="113"/>
      <c r="K486" s="113"/>
      <c r="L486" s="113"/>
      <c r="M486" s="113"/>
      <c r="N486" s="113"/>
      <c r="O486" s="113"/>
      <c r="P486" s="113"/>
      <c r="Q486" s="113"/>
      <c r="R486" s="113"/>
      <c r="S486" s="113"/>
      <c r="T486" s="113"/>
      <c r="U486" s="113"/>
      <c r="V486" s="113"/>
      <c r="W486" s="114"/>
      <c r="X486" s="113"/>
      <c r="Y486" s="113"/>
    </row>
    <row r="487" spans="10:25">
      <c r="J487" s="113"/>
      <c r="K487" s="113"/>
      <c r="L487" s="113"/>
      <c r="M487" s="113"/>
      <c r="N487" s="113"/>
      <c r="O487" s="113"/>
      <c r="P487" s="113"/>
      <c r="Q487" s="113"/>
      <c r="R487" s="113"/>
      <c r="S487" s="113"/>
      <c r="T487" s="113"/>
      <c r="U487" s="113"/>
      <c r="V487" s="113"/>
      <c r="W487" s="114"/>
      <c r="X487" s="113"/>
      <c r="Y487" s="113"/>
    </row>
    <row r="488" spans="10:25">
      <c r="J488" s="113"/>
      <c r="K488" s="113"/>
      <c r="L488" s="113"/>
      <c r="M488" s="113"/>
      <c r="N488" s="113"/>
      <c r="O488" s="113"/>
      <c r="P488" s="113"/>
      <c r="Q488" s="113"/>
      <c r="R488" s="113"/>
      <c r="S488" s="113"/>
      <c r="T488" s="113"/>
      <c r="U488" s="113"/>
      <c r="V488" s="113"/>
      <c r="W488" s="114"/>
      <c r="X488" s="113"/>
      <c r="Y488" s="113"/>
    </row>
    <row r="489" spans="10:25">
      <c r="J489" s="113"/>
      <c r="K489" s="113"/>
      <c r="L489" s="113"/>
      <c r="M489" s="113"/>
      <c r="N489" s="113"/>
      <c r="O489" s="113"/>
      <c r="P489" s="113"/>
      <c r="Q489" s="113"/>
      <c r="R489" s="113"/>
      <c r="S489" s="113"/>
      <c r="T489" s="113"/>
      <c r="U489" s="113"/>
      <c r="V489" s="113"/>
      <c r="W489" s="114"/>
      <c r="X489" s="113"/>
      <c r="Y489" s="113"/>
    </row>
    <row r="490" spans="10:25">
      <c r="J490" s="113"/>
      <c r="K490" s="113"/>
      <c r="L490" s="113"/>
      <c r="M490" s="113"/>
      <c r="N490" s="113"/>
      <c r="O490" s="113"/>
      <c r="P490" s="113"/>
      <c r="Q490" s="113"/>
      <c r="R490" s="113"/>
      <c r="S490" s="113"/>
      <c r="T490" s="113"/>
      <c r="U490" s="113"/>
      <c r="V490" s="113"/>
      <c r="W490" s="114"/>
      <c r="X490" s="113"/>
      <c r="Y490" s="113"/>
    </row>
    <row r="491" spans="10:25">
      <c r="J491" s="113"/>
      <c r="K491" s="113"/>
      <c r="L491" s="113"/>
      <c r="M491" s="113"/>
      <c r="N491" s="113"/>
      <c r="O491" s="113"/>
      <c r="P491" s="113"/>
      <c r="Q491" s="113"/>
      <c r="R491" s="113"/>
      <c r="S491" s="113"/>
      <c r="T491" s="113"/>
      <c r="U491" s="113"/>
      <c r="V491" s="113"/>
      <c r="W491" s="114"/>
      <c r="X491" s="113"/>
      <c r="Y491" s="113"/>
    </row>
    <row r="492" spans="10:25">
      <c r="J492" s="113"/>
      <c r="K492" s="113"/>
      <c r="L492" s="113"/>
      <c r="M492" s="113"/>
      <c r="N492" s="113"/>
      <c r="O492" s="113"/>
      <c r="P492" s="113"/>
      <c r="Q492" s="113"/>
      <c r="R492" s="113"/>
      <c r="S492" s="113"/>
      <c r="T492" s="113"/>
      <c r="U492" s="113"/>
      <c r="V492" s="113"/>
      <c r="W492" s="114"/>
      <c r="X492" s="113"/>
      <c r="Y492" s="113"/>
    </row>
    <row r="493" spans="10:25">
      <c r="J493" s="113"/>
      <c r="K493" s="113"/>
      <c r="L493" s="113"/>
      <c r="M493" s="113"/>
      <c r="N493" s="113"/>
      <c r="O493" s="113"/>
      <c r="P493" s="113"/>
      <c r="Q493" s="113"/>
      <c r="R493" s="113"/>
      <c r="S493" s="113"/>
      <c r="T493" s="113"/>
      <c r="U493" s="113"/>
      <c r="V493" s="113"/>
      <c r="W493" s="114"/>
      <c r="X493" s="113"/>
      <c r="Y493" s="113"/>
    </row>
    <row r="494" spans="10:25">
      <c r="J494" s="113"/>
      <c r="K494" s="113"/>
      <c r="L494" s="113"/>
      <c r="M494" s="113"/>
      <c r="N494" s="113"/>
      <c r="O494" s="113"/>
      <c r="P494" s="113"/>
      <c r="Q494" s="113"/>
      <c r="R494" s="113"/>
      <c r="S494" s="113"/>
      <c r="T494" s="113"/>
      <c r="U494" s="113"/>
      <c r="V494" s="113"/>
      <c r="W494" s="114"/>
      <c r="X494" s="113"/>
      <c r="Y494" s="113"/>
    </row>
    <row r="495" spans="10:25">
      <c r="J495" s="113"/>
      <c r="K495" s="113"/>
      <c r="L495" s="113"/>
      <c r="M495" s="113"/>
      <c r="N495" s="113"/>
      <c r="O495" s="113"/>
      <c r="P495" s="113"/>
      <c r="Q495" s="113"/>
      <c r="R495" s="113"/>
      <c r="S495" s="113"/>
      <c r="T495" s="113"/>
      <c r="U495" s="113"/>
      <c r="V495" s="113"/>
      <c r="W495" s="114"/>
      <c r="X495" s="113"/>
      <c r="Y495" s="113"/>
    </row>
    <row r="496" spans="10:25">
      <c r="J496" s="113"/>
      <c r="K496" s="113"/>
      <c r="L496" s="113"/>
      <c r="M496" s="113"/>
      <c r="N496" s="113"/>
      <c r="O496" s="113"/>
      <c r="P496" s="113"/>
      <c r="Q496" s="113"/>
      <c r="R496" s="113"/>
      <c r="S496" s="113"/>
      <c r="T496" s="113"/>
      <c r="U496" s="113"/>
      <c r="V496" s="113"/>
      <c r="W496" s="114"/>
      <c r="X496" s="113"/>
      <c r="Y496" s="113"/>
    </row>
    <row r="497" spans="10:25">
      <c r="J497" s="113"/>
      <c r="K497" s="113"/>
      <c r="L497" s="113"/>
      <c r="M497" s="113"/>
      <c r="N497" s="113"/>
      <c r="O497" s="113"/>
      <c r="P497" s="113"/>
      <c r="Q497" s="113"/>
      <c r="R497" s="113"/>
      <c r="S497" s="113"/>
      <c r="T497" s="113"/>
      <c r="U497" s="113"/>
      <c r="V497" s="113"/>
      <c r="W497" s="114"/>
      <c r="X497" s="113"/>
      <c r="Y497" s="113"/>
    </row>
    <row r="498" spans="10:25">
      <c r="J498" s="113"/>
      <c r="K498" s="113"/>
      <c r="L498" s="113"/>
      <c r="M498" s="113"/>
      <c r="N498" s="113"/>
      <c r="O498" s="113"/>
      <c r="P498" s="113"/>
      <c r="Q498" s="113"/>
      <c r="R498" s="113"/>
      <c r="S498" s="113"/>
      <c r="T498" s="113"/>
      <c r="U498" s="113"/>
      <c r="V498" s="113"/>
      <c r="W498" s="114"/>
      <c r="X498" s="113"/>
      <c r="Y498" s="113"/>
    </row>
    <row r="499" spans="10:25">
      <c r="J499" s="113"/>
      <c r="K499" s="113"/>
      <c r="L499" s="113"/>
      <c r="M499" s="113"/>
      <c r="N499" s="113"/>
      <c r="O499" s="113"/>
      <c r="P499" s="113"/>
      <c r="Q499" s="113"/>
      <c r="R499" s="113"/>
      <c r="S499" s="113"/>
      <c r="T499" s="113"/>
      <c r="U499" s="113"/>
      <c r="V499" s="113"/>
      <c r="W499" s="114"/>
      <c r="X499" s="113"/>
      <c r="Y499" s="113"/>
    </row>
    <row r="500" spans="10:25">
      <c r="J500" s="113"/>
      <c r="K500" s="113"/>
      <c r="L500" s="113"/>
      <c r="M500" s="113"/>
      <c r="N500" s="113"/>
      <c r="O500" s="113"/>
      <c r="P500" s="113"/>
      <c r="Q500" s="113"/>
      <c r="R500" s="113"/>
      <c r="S500" s="113"/>
      <c r="T500" s="113"/>
      <c r="U500" s="113"/>
      <c r="V500" s="113"/>
      <c r="W500" s="114"/>
      <c r="X500" s="113"/>
      <c r="Y500" s="113"/>
    </row>
    <row r="501" spans="10:25">
      <c r="J501" s="113"/>
      <c r="K501" s="113"/>
      <c r="L501" s="113"/>
      <c r="M501" s="113"/>
      <c r="N501" s="113"/>
      <c r="O501" s="113"/>
      <c r="P501" s="113"/>
      <c r="Q501" s="113"/>
      <c r="R501" s="113"/>
      <c r="S501" s="113"/>
      <c r="T501" s="113"/>
      <c r="U501" s="113"/>
      <c r="V501" s="113"/>
      <c r="W501" s="114"/>
      <c r="X501" s="113"/>
      <c r="Y501" s="113"/>
    </row>
    <row r="502" spans="10:25">
      <c r="J502" s="113"/>
      <c r="K502" s="113"/>
      <c r="L502" s="113"/>
      <c r="M502" s="113"/>
      <c r="N502" s="113"/>
      <c r="O502" s="113"/>
      <c r="P502" s="113"/>
      <c r="Q502" s="113"/>
      <c r="R502" s="113"/>
      <c r="S502" s="113"/>
      <c r="T502" s="113"/>
      <c r="U502" s="113"/>
      <c r="V502" s="113"/>
      <c r="W502" s="114"/>
      <c r="X502" s="113"/>
      <c r="Y502" s="113"/>
    </row>
    <row r="503" spans="10:25">
      <c r="J503" s="113"/>
      <c r="K503" s="113"/>
      <c r="L503" s="113"/>
      <c r="M503" s="113"/>
      <c r="N503" s="113"/>
      <c r="O503" s="113"/>
      <c r="P503" s="113"/>
      <c r="Q503" s="113"/>
      <c r="R503" s="113"/>
      <c r="S503" s="113"/>
      <c r="T503" s="113"/>
      <c r="U503" s="113"/>
      <c r="V503" s="113"/>
      <c r="W503" s="114"/>
      <c r="X503" s="113"/>
      <c r="Y503" s="113"/>
    </row>
    <row r="504" spans="10:25">
      <c r="J504" s="113"/>
      <c r="K504" s="113"/>
      <c r="L504" s="113"/>
      <c r="M504" s="113"/>
      <c r="N504" s="113"/>
      <c r="O504" s="113"/>
      <c r="P504" s="113"/>
      <c r="Q504" s="113"/>
      <c r="R504" s="113"/>
      <c r="S504" s="113"/>
      <c r="T504" s="113"/>
      <c r="U504" s="113"/>
      <c r="V504" s="113"/>
      <c r="W504" s="114"/>
      <c r="X504" s="113"/>
      <c r="Y504" s="113"/>
    </row>
    <row r="505" spans="10:25">
      <c r="J505" s="113"/>
      <c r="K505" s="113"/>
      <c r="L505" s="113"/>
      <c r="M505" s="113"/>
      <c r="N505" s="113"/>
      <c r="O505" s="113"/>
      <c r="P505" s="113"/>
      <c r="Q505" s="113"/>
      <c r="R505" s="113"/>
      <c r="S505" s="113"/>
      <c r="T505" s="113"/>
      <c r="U505" s="113"/>
      <c r="V505" s="113"/>
      <c r="W505" s="114"/>
      <c r="X505" s="113"/>
      <c r="Y505" s="113"/>
    </row>
    <row r="506" spans="10:25">
      <c r="J506" s="113"/>
      <c r="K506" s="113"/>
      <c r="L506" s="113"/>
      <c r="M506" s="113"/>
      <c r="N506" s="113"/>
      <c r="O506" s="113"/>
      <c r="P506" s="113"/>
      <c r="Q506" s="113"/>
      <c r="R506" s="113"/>
      <c r="S506" s="113"/>
      <c r="T506" s="113"/>
      <c r="U506" s="113"/>
      <c r="V506" s="113"/>
      <c r="W506" s="114"/>
      <c r="X506" s="113"/>
      <c r="Y506" s="113"/>
    </row>
    <row r="507" spans="10:25">
      <c r="J507" s="113"/>
      <c r="K507" s="113"/>
      <c r="L507" s="113"/>
      <c r="M507" s="113"/>
      <c r="N507" s="113"/>
      <c r="O507" s="113"/>
      <c r="P507" s="113"/>
      <c r="Q507" s="113"/>
      <c r="R507" s="113"/>
      <c r="S507" s="113"/>
      <c r="T507" s="113"/>
      <c r="U507" s="113"/>
      <c r="V507" s="113"/>
      <c r="W507" s="114"/>
      <c r="X507" s="113"/>
      <c r="Y507" s="113"/>
    </row>
    <row r="508" spans="10:25">
      <c r="J508" s="113"/>
      <c r="K508" s="113"/>
      <c r="L508" s="113"/>
      <c r="M508" s="113"/>
      <c r="N508" s="113"/>
      <c r="O508" s="113"/>
      <c r="P508" s="113"/>
      <c r="Q508" s="113"/>
      <c r="R508" s="113"/>
      <c r="S508" s="113"/>
      <c r="T508" s="113"/>
      <c r="U508" s="113"/>
      <c r="V508" s="113"/>
      <c r="W508" s="114"/>
      <c r="X508" s="113"/>
      <c r="Y508" s="113"/>
    </row>
    <row r="509" spans="10:25">
      <c r="J509" s="113"/>
      <c r="K509" s="113"/>
      <c r="L509" s="113"/>
      <c r="M509" s="113"/>
      <c r="N509" s="113"/>
      <c r="O509" s="113"/>
      <c r="P509" s="113"/>
      <c r="Q509" s="113"/>
      <c r="R509" s="113"/>
      <c r="S509" s="113"/>
      <c r="T509" s="113"/>
      <c r="U509" s="113"/>
      <c r="V509" s="113"/>
      <c r="W509" s="114"/>
      <c r="X509" s="113"/>
      <c r="Y509" s="113"/>
    </row>
    <row r="510" spans="10:25">
      <c r="J510" s="113"/>
      <c r="K510" s="113"/>
      <c r="L510" s="113"/>
      <c r="M510" s="113"/>
      <c r="N510" s="113"/>
      <c r="O510" s="113"/>
      <c r="P510" s="113"/>
      <c r="Q510" s="113"/>
      <c r="R510" s="113"/>
      <c r="S510" s="113"/>
      <c r="T510" s="113"/>
      <c r="U510" s="113"/>
      <c r="V510" s="113"/>
      <c r="W510" s="114"/>
      <c r="X510" s="113"/>
      <c r="Y510" s="113"/>
    </row>
    <row r="511" spans="10:25">
      <c r="J511" s="113"/>
      <c r="K511" s="113"/>
      <c r="L511" s="113"/>
      <c r="M511" s="113"/>
      <c r="N511" s="113"/>
      <c r="O511" s="113"/>
      <c r="P511" s="113"/>
      <c r="Q511" s="113"/>
      <c r="R511" s="113"/>
      <c r="S511" s="113"/>
      <c r="T511" s="113"/>
      <c r="U511" s="113"/>
      <c r="V511" s="113"/>
      <c r="W511" s="114"/>
      <c r="X511" s="113"/>
      <c r="Y511" s="113"/>
    </row>
    <row r="512" spans="10:25">
      <c r="J512" s="113"/>
      <c r="K512" s="113"/>
      <c r="L512" s="113"/>
      <c r="M512" s="113"/>
      <c r="N512" s="113"/>
      <c r="O512" s="113"/>
      <c r="P512" s="113"/>
      <c r="Q512" s="113"/>
      <c r="R512" s="113"/>
      <c r="S512" s="113"/>
      <c r="T512" s="113"/>
      <c r="U512" s="113"/>
      <c r="V512" s="113"/>
      <c r="W512" s="114"/>
      <c r="X512" s="113"/>
      <c r="Y512" s="113"/>
    </row>
    <row r="513" spans="10:25">
      <c r="J513" s="113"/>
      <c r="K513" s="113"/>
      <c r="L513" s="113"/>
      <c r="M513" s="113"/>
      <c r="N513" s="113"/>
      <c r="O513" s="113"/>
      <c r="P513" s="113"/>
      <c r="Q513" s="113"/>
      <c r="R513" s="113"/>
      <c r="S513" s="113"/>
      <c r="T513" s="113"/>
      <c r="U513" s="113"/>
      <c r="V513" s="113"/>
      <c r="W513" s="114"/>
      <c r="X513" s="113"/>
      <c r="Y513" s="113"/>
    </row>
    <row r="514" spans="10:25">
      <c r="J514" s="113"/>
      <c r="K514" s="113"/>
      <c r="L514" s="113"/>
      <c r="M514" s="113"/>
      <c r="N514" s="113"/>
      <c r="O514" s="113"/>
      <c r="P514" s="113"/>
      <c r="Q514" s="113"/>
      <c r="R514" s="113"/>
      <c r="S514" s="113"/>
      <c r="T514" s="113"/>
      <c r="U514" s="113"/>
      <c r="V514" s="113"/>
      <c r="W514" s="114"/>
      <c r="X514" s="113"/>
      <c r="Y514" s="113"/>
    </row>
    <row r="515" spans="10:25">
      <c r="J515" s="113"/>
      <c r="K515" s="113"/>
      <c r="L515" s="113"/>
      <c r="M515" s="113"/>
      <c r="N515" s="113"/>
      <c r="O515" s="113"/>
      <c r="P515" s="113"/>
      <c r="Q515" s="113"/>
      <c r="R515" s="113"/>
      <c r="S515" s="113"/>
      <c r="T515" s="113"/>
      <c r="U515" s="113"/>
      <c r="V515" s="113"/>
      <c r="W515" s="114"/>
      <c r="X515" s="113"/>
      <c r="Y515" s="113"/>
    </row>
    <row r="516" spans="10:25">
      <c r="J516" s="113"/>
      <c r="K516" s="113"/>
      <c r="L516" s="113"/>
      <c r="M516" s="113"/>
      <c r="N516" s="113"/>
      <c r="O516" s="113"/>
      <c r="P516" s="113"/>
      <c r="Q516" s="113"/>
      <c r="R516" s="113"/>
      <c r="S516" s="113"/>
      <c r="T516" s="113"/>
      <c r="U516" s="113"/>
      <c r="V516" s="113"/>
      <c r="W516" s="114"/>
      <c r="X516" s="113"/>
      <c r="Y516" s="113"/>
    </row>
    <row r="517" spans="10:25">
      <c r="J517" s="113"/>
      <c r="K517" s="113"/>
      <c r="L517" s="113"/>
      <c r="M517" s="113"/>
      <c r="N517" s="113"/>
      <c r="O517" s="113"/>
      <c r="P517" s="113"/>
      <c r="Q517" s="113"/>
      <c r="R517" s="113"/>
      <c r="S517" s="113"/>
      <c r="T517" s="113"/>
      <c r="U517" s="113"/>
      <c r="V517" s="113"/>
      <c r="W517" s="114"/>
      <c r="X517" s="113"/>
      <c r="Y517" s="113"/>
    </row>
    <row r="518" spans="10:25">
      <c r="J518" s="113"/>
      <c r="K518" s="113"/>
      <c r="L518" s="113"/>
      <c r="M518" s="113"/>
      <c r="N518" s="113"/>
      <c r="O518" s="113"/>
      <c r="P518" s="113"/>
      <c r="Q518" s="113"/>
      <c r="R518" s="113"/>
      <c r="S518" s="113"/>
      <c r="T518" s="113"/>
      <c r="U518" s="113"/>
      <c r="V518" s="113"/>
      <c r="W518" s="114"/>
      <c r="X518" s="113"/>
      <c r="Y518" s="113"/>
    </row>
    <row r="519" spans="10:25">
      <c r="J519" s="113"/>
      <c r="K519" s="113"/>
      <c r="L519" s="113"/>
      <c r="M519" s="113"/>
      <c r="N519" s="113"/>
      <c r="O519" s="113"/>
      <c r="P519" s="113"/>
      <c r="Q519" s="113"/>
      <c r="R519" s="113"/>
      <c r="S519" s="113"/>
      <c r="T519" s="113"/>
      <c r="U519" s="113"/>
      <c r="V519" s="113"/>
      <c r="W519" s="114"/>
      <c r="X519" s="113"/>
      <c r="Y519" s="113"/>
    </row>
    <row r="520" spans="10:25">
      <c r="J520" s="113"/>
      <c r="K520" s="113"/>
      <c r="L520" s="113"/>
      <c r="M520" s="113"/>
      <c r="N520" s="113"/>
      <c r="O520" s="113"/>
      <c r="P520" s="113"/>
      <c r="Q520" s="113"/>
      <c r="R520" s="113"/>
      <c r="S520" s="113"/>
      <c r="T520" s="113"/>
      <c r="U520" s="113"/>
      <c r="V520" s="113"/>
      <c r="W520" s="114"/>
      <c r="X520" s="113"/>
      <c r="Y520" s="113"/>
    </row>
    <row r="521" spans="10:25">
      <c r="J521" s="113"/>
      <c r="K521" s="113"/>
      <c r="L521" s="113"/>
      <c r="M521" s="113"/>
      <c r="N521" s="113"/>
      <c r="O521" s="113"/>
      <c r="P521" s="113"/>
      <c r="Q521" s="113"/>
      <c r="R521" s="113"/>
      <c r="S521" s="113"/>
      <c r="T521" s="113"/>
      <c r="U521" s="113"/>
      <c r="V521" s="113"/>
      <c r="W521" s="114"/>
      <c r="X521" s="113"/>
      <c r="Y521" s="113"/>
    </row>
    <row r="522" spans="10:25">
      <c r="J522" s="113"/>
      <c r="K522" s="113"/>
      <c r="L522" s="113"/>
      <c r="M522" s="113"/>
      <c r="N522" s="113"/>
      <c r="O522" s="113"/>
      <c r="P522" s="113"/>
      <c r="Q522" s="113"/>
      <c r="R522" s="113"/>
      <c r="S522" s="113"/>
      <c r="T522" s="113"/>
      <c r="U522" s="113"/>
      <c r="V522" s="113"/>
      <c r="W522" s="114"/>
      <c r="X522" s="113"/>
      <c r="Y522" s="113"/>
    </row>
    <row r="523" spans="10:25">
      <c r="J523" s="113"/>
      <c r="K523" s="113"/>
      <c r="L523" s="113"/>
      <c r="M523" s="113"/>
      <c r="N523" s="113"/>
      <c r="O523" s="113"/>
      <c r="P523" s="113"/>
      <c r="Q523" s="113"/>
      <c r="R523" s="113"/>
      <c r="S523" s="113"/>
      <c r="T523" s="113"/>
      <c r="U523" s="113"/>
      <c r="V523" s="113"/>
      <c r="W523" s="114"/>
      <c r="X523" s="113"/>
      <c r="Y523" s="113"/>
    </row>
    <row r="524" spans="10:25">
      <c r="J524" s="113"/>
      <c r="K524" s="113"/>
      <c r="L524" s="113"/>
      <c r="M524" s="113"/>
      <c r="N524" s="113"/>
      <c r="O524" s="113"/>
      <c r="P524" s="113"/>
      <c r="Q524" s="113"/>
      <c r="R524" s="113"/>
      <c r="S524" s="113"/>
      <c r="T524" s="113"/>
      <c r="U524" s="113"/>
      <c r="V524" s="113"/>
      <c r="W524" s="114"/>
      <c r="X524" s="113"/>
      <c r="Y524" s="113"/>
    </row>
    <row r="525" spans="10:25">
      <c r="J525" s="113"/>
      <c r="K525" s="113"/>
      <c r="L525" s="113"/>
      <c r="M525" s="113"/>
      <c r="N525" s="113"/>
      <c r="O525" s="113"/>
      <c r="P525" s="113"/>
      <c r="Q525" s="113"/>
      <c r="R525" s="113"/>
      <c r="S525" s="113"/>
      <c r="T525" s="113"/>
      <c r="U525" s="113"/>
      <c r="V525" s="113"/>
      <c r="W525" s="114"/>
      <c r="X525" s="113"/>
      <c r="Y525" s="113"/>
    </row>
    <row r="526" spans="10:25">
      <c r="J526" s="113"/>
      <c r="K526" s="113"/>
      <c r="L526" s="113"/>
      <c r="M526" s="113"/>
      <c r="N526" s="113"/>
      <c r="O526" s="113"/>
      <c r="P526" s="113"/>
      <c r="Q526" s="113"/>
      <c r="R526" s="113"/>
      <c r="S526" s="113"/>
      <c r="T526" s="113"/>
      <c r="U526" s="113"/>
      <c r="V526" s="113"/>
      <c r="W526" s="114"/>
      <c r="X526" s="113"/>
      <c r="Y526" s="113"/>
    </row>
    <row r="527" spans="10:25">
      <c r="J527" s="113"/>
      <c r="K527" s="113"/>
      <c r="L527" s="113"/>
      <c r="M527" s="113"/>
      <c r="N527" s="113"/>
      <c r="O527" s="113"/>
      <c r="P527" s="113"/>
      <c r="Q527" s="113"/>
      <c r="R527" s="113"/>
      <c r="S527" s="113"/>
      <c r="T527" s="113"/>
      <c r="U527" s="113"/>
      <c r="V527" s="113"/>
      <c r="W527" s="114"/>
      <c r="X527" s="113"/>
      <c r="Y527" s="113"/>
    </row>
    <row r="528" spans="10:25">
      <c r="J528" s="113"/>
      <c r="K528" s="113"/>
      <c r="L528" s="113"/>
      <c r="M528" s="113"/>
      <c r="N528" s="113"/>
      <c r="O528" s="113"/>
      <c r="P528" s="113"/>
      <c r="Q528" s="113"/>
      <c r="R528" s="113"/>
      <c r="S528" s="113"/>
      <c r="T528" s="113"/>
      <c r="U528" s="113"/>
      <c r="V528" s="113"/>
      <c r="W528" s="114"/>
      <c r="X528" s="113"/>
      <c r="Y528" s="113"/>
    </row>
    <row r="529" spans="10:25">
      <c r="J529" s="113"/>
      <c r="K529" s="113"/>
      <c r="L529" s="113"/>
      <c r="M529" s="113"/>
      <c r="N529" s="113"/>
      <c r="O529" s="113"/>
      <c r="P529" s="113"/>
      <c r="Q529" s="113"/>
      <c r="R529" s="113"/>
      <c r="S529" s="113"/>
      <c r="T529" s="113"/>
      <c r="U529" s="113"/>
      <c r="V529" s="113"/>
      <c r="W529" s="114"/>
      <c r="X529" s="113"/>
      <c r="Y529" s="113"/>
    </row>
    <row r="530" spans="10:25">
      <c r="J530" s="113"/>
      <c r="K530" s="113"/>
      <c r="L530" s="113"/>
      <c r="M530" s="113"/>
      <c r="N530" s="113"/>
      <c r="O530" s="113"/>
      <c r="P530" s="113"/>
      <c r="Q530" s="113"/>
      <c r="R530" s="113"/>
      <c r="S530" s="113"/>
      <c r="T530" s="113"/>
      <c r="U530" s="113"/>
      <c r="V530" s="113"/>
      <c r="W530" s="114"/>
      <c r="X530" s="113"/>
      <c r="Y530" s="113"/>
    </row>
    <row r="531" spans="10:25">
      <c r="J531" s="113"/>
      <c r="K531" s="113"/>
      <c r="L531" s="113"/>
      <c r="M531" s="113"/>
      <c r="N531" s="113"/>
      <c r="O531" s="113"/>
      <c r="P531" s="113"/>
      <c r="Q531" s="113"/>
      <c r="R531" s="113"/>
      <c r="S531" s="113"/>
      <c r="T531" s="113"/>
      <c r="U531" s="113"/>
      <c r="V531" s="113"/>
      <c r="W531" s="114"/>
      <c r="X531" s="113"/>
      <c r="Y531" s="113"/>
    </row>
    <row r="532" spans="10:25">
      <c r="J532" s="113"/>
      <c r="K532" s="113"/>
      <c r="L532" s="113"/>
      <c r="M532" s="113"/>
      <c r="N532" s="113"/>
      <c r="O532" s="113"/>
      <c r="P532" s="113"/>
      <c r="Q532" s="113"/>
      <c r="R532" s="113"/>
      <c r="S532" s="113"/>
      <c r="T532" s="113"/>
      <c r="U532" s="113"/>
      <c r="V532" s="113"/>
      <c r="W532" s="114"/>
      <c r="X532" s="113"/>
      <c r="Y532" s="113"/>
    </row>
    <row r="533" spans="10:25">
      <c r="J533" s="113"/>
      <c r="K533" s="113"/>
      <c r="L533" s="113"/>
      <c r="M533" s="113"/>
      <c r="N533" s="113"/>
      <c r="O533" s="113"/>
      <c r="P533" s="113"/>
      <c r="Q533" s="113"/>
      <c r="R533" s="113"/>
      <c r="S533" s="113"/>
      <c r="T533" s="113"/>
      <c r="U533" s="113"/>
      <c r="V533" s="113"/>
      <c r="W533" s="114"/>
      <c r="X533" s="113"/>
      <c r="Y533" s="113"/>
    </row>
    <row r="534" spans="10:25">
      <c r="J534" s="113"/>
      <c r="K534" s="113"/>
      <c r="L534" s="113"/>
      <c r="M534" s="113"/>
      <c r="N534" s="113"/>
      <c r="O534" s="113"/>
      <c r="P534" s="113"/>
      <c r="Q534" s="113"/>
      <c r="R534" s="113"/>
      <c r="S534" s="113"/>
      <c r="T534" s="113"/>
      <c r="U534" s="113"/>
      <c r="V534" s="113"/>
      <c r="W534" s="114"/>
      <c r="X534" s="113"/>
      <c r="Y534" s="113"/>
    </row>
    <row r="535" spans="10:25">
      <c r="J535" s="113"/>
      <c r="K535" s="113"/>
      <c r="L535" s="113"/>
      <c r="M535" s="113"/>
      <c r="N535" s="113"/>
      <c r="O535" s="113"/>
      <c r="P535" s="113"/>
      <c r="Q535" s="113"/>
      <c r="R535" s="113"/>
      <c r="S535" s="113"/>
      <c r="T535" s="113"/>
      <c r="U535" s="113"/>
      <c r="V535" s="113"/>
      <c r="W535" s="114"/>
      <c r="X535" s="113"/>
      <c r="Y535" s="113"/>
    </row>
    <row r="536" spans="10:25">
      <c r="J536" s="113"/>
      <c r="K536" s="113"/>
      <c r="L536" s="113"/>
      <c r="M536" s="113"/>
      <c r="N536" s="113"/>
      <c r="O536" s="113"/>
      <c r="P536" s="113"/>
      <c r="Q536" s="113"/>
      <c r="R536" s="113"/>
      <c r="S536" s="113"/>
      <c r="T536" s="113"/>
      <c r="U536" s="113"/>
      <c r="V536" s="113"/>
      <c r="W536" s="114"/>
      <c r="X536" s="113"/>
      <c r="Y536" s="113"/>
    </row>
    <row r="537" spans="10:25">
      <c r="J537" s="113"/>
      <c r="K537" s="113"/>
      <c r="L537" s="113"/>
      <c r="M537" s="113"/>
      <c r="N537" s="113"/>
      <c r="O537" s="113"/>
      <c r="P537" s="113"/>
      <c r="Q537" s="113"/>
      <c r="R537" s="113"/>
      <c r="S537" s="113"/>
      <c r="T537" s="113"/>
      <c r="U537" s="113"/>
      <c r="V537" s="113"/>
      <c r="W537" s="114"/>
      <c r="X537" s="113"/>
      <c r="Y537" s="113"/>
    </row>
    <row r="538" spans="10:25">
      <c r="J538" s="113"/>
      <c r="K538" s="113"/>
      <c r="L538" s="113"/>
      <c r="M538" s="113"/>
      <c r="N538" s="113"/>
      <c r="O538" s="113"/>
      <c r="P538" s="113"/>
      <c r="Q538" s="113"/>
      <c r="R538" s="113"/>
      <c r="S538" s="113"/>
      <c r="T538" s="113"/>
      <c r="U538" s="113"/>
      <c r="V538" s="113"/>
      <c r="W538" s="114"/>
      <c r="X538" s="113"/>
      <c r="Y538" s="113"/>
    </row>
    <row r="539" spans="10:25">
      <c r="J539" s="113"/>
      <c r="K539" s="113"/>
      <c r="L539" s="113"/>
      <c r="M539" s="113"/>
      <c r="N539" s="113"/>
      <c r="O539" s="113"/>
      <c r="P539" s="113"/>
      <c r="Q539" s="113"/>
      <c r="R539" s="113"/>
      <c r="S539" s="113"/>
      <c r="T539" s="113"/>
      <c r="U539" s="113"/>
      <c r="V539" s="113"/>
      <c r="W539" s="114"/>
      <c r="X539" s="113"/>
      <c r="Y539" s="113"/>
    </row>
    <row r="540" spans="10:25">
      <c r="J540" s="113"/>
      <c r="K540" s="113"/>
      <c r="L540" s="113"/>
      <c r="M540" s="113"/>
      <c r="N540" s="113"/>
      <c r="O540" s="113"/>
      <c r="P540" s="113"/>
      <c r="Q540" s="113"/>
      <c r="R540" s="113"/>
      <c r="S540" s="113"/>
      <c r="T540" s="113"/>
      <c r="U540" s="113"/>
      <c r="V540" s="113"/>
      <c r="W540" s="114"/>
      <c r="X540" s="113"/>
      <c r="Y540" s="113"/>
    </row>
    <row r="541" spans="10:25">
      <c r="J541" s="113"/>
      <c r="K541" s="113"/>
      <c r="L541" s="113"/>
      <c r="M541" s="113"/>
      <c r="N541" s="113"/>
      <c r="O541" s="113"/>
      <c r="P541" s="113"/>
      <c r="Q541" s="113"/>
      <c r="R541" s="113"/>
      <c r="S541" s="113"/>
      <c r="T541" s="113"/>
      <c r="U541" s="113"/>
      <c r="V541" s="113"/>
      <c r="W541" s="114"/>
      <c r="X541" s="113"/>
      <c r="Y541" s="113"/>
    </row>
    <row r="542" spans="10:25">
      <c r="J542" s="113"/>
      <c r="K542" s="113"/>
      <c r="L542" s="113"/>
      <c r="M542" s="113"/>
      <c r="N542" s="113"/>
      <c r="O542" s="113"/>
      <c r="P542" s="113"/>
      <c r="Q542" s="113"/>
      <c r="R542" s="113"/>
      <c r="S542" s="113"/>
      <c r="T542" s="113"/>
      <c r="U542" s="113"/>
      <c r="V542" s="113"/>
      <c r="W542" s="114"/>
      <c r="X542" s="113"/>
      <c r="Y542" s="113"/>
    </row>
    <row r="543" spans="10:25">
      <c r="J543" s="113"/>
      <c r="K543" s="113"/>
      <c r="L543" s="113"/>
      <c r="M543" s="113"/>
      <c r="N543" s="113"/>
      <c r="O543" s="113"/>
      <c r="P543" s="113"/>
      <c r="Q543" s="113"/>
      <c r="R543" s="113"/>
      <c r="S543" s="113"/>
      <c r="T543" s="113"/>
      <c r="U543" s="113"/>
      <c r="V543" s="113"/>
      <c r="W543" s="114"/>
      <c r="X543" s="113"/>
      <c r="Y543" s="113"/>
    </row>
    <row r="544" spans="10:25">
      <c r="J544" s="113"/>
      <c r="K544" s="113"/>
      <c r="L544" s="113"/>
      <c r="M544" s="113"/>
      <c r="N544" s="113"/>
      <c r="O544" s="113"/>
      <c r="P544" s="113"/>
      <c r="Q544" s="113"/>
      <c r="R544" s="113"/>
      <c r="S544" s="113"/>
      <c r="T544" s="113"/>
      <c r="U544" s="113"/>
      <c r="V544" s="113"/>
      <c r="W544" s="114"/>
      <c r="X544" s="113"/>
      <c r="Y544" s="113"/>
    </row>
    <row r="545" spans="10:25">
      <c r="J545" s="113"/>
      <c r="K545" s="113"/>
      <c r="L545" s="113"/>
      <c r="M545" s="113"/>
      <c r="N545" s="113"/>
      <c r="O545" s="113"/>
      <c r="P545" s="113"/>
      <c r="Q545" s="113"/>
      <c r="R545" s="113"/>
      <c r="S545" s="113"/>
      <c r="T545" s="113"/>
      <c r="U545" s="113"/>
      <c r="V545" s="113"/>
      <c r="W545" s="114"/>
      <c r="X545" s="113"/>
      <c r="Y545" s="113"/>
    </row>
    <row r="546" spans="10:25">
      <c r="J546" s="113"/>
      <c r="K546" s="113"/>
      <c r="L546" s="113"/>
      <c r="M546" s="113"/>
      <c r="N546" s="113"/>
      <c r="O546" s="113"/>
      <c r="P546" s="113"/>
      <c r="Q546" s="113"/>
      <c r="R546" s="113"/>
      <c r="S546" s="113"/>
      <c r="T546" s="113"/>
      <c r="U546" s="113"/>
      <c r="V546" s="113"/>
      <c r="W546" s="114"/>
      <c r="X546" s="113"/>
      <c r="Y546" s="113"/>
    </row>
    <row r="547" spans="10:25">
      <c r="J547" s="113"/>
      <c r="K547" s="113"/>
      <c r="L547" s="113"/>
      <c r="M547" s="113"/>
      <c r="N547" s="113"/>
      <c r="O547" s="113"/>
      <c r="P547" s="113"/>
      <c r="Q547" s="113"/>
      <c r="R547" s="113"/>
      <c r="S547" s="113"/>
      <c r="T547" s="113"/>
      <c r="U547" s="113"/>
      <c r="V547" s="113"/>
      <c r="W547" s="114"/>
      <c r="X547" s="113"/>
      <c r="Y547" s="113"/>
    </row>
    <row r="548" spans="10:25">
      <c r="J548" s="113"/>
      <c r="K548" s="113"/>
      <c r="L548" s="113"/>
      <c r="M548" s="113"/>
      <c r="N548" s="113"/>
      <c r="O548" s="113"/>
      <c r="P548" s="113"/>
      <c r="Q548" s="113"/>
      <c r="R548" s="113"/>
      <c r="S548" s="113"/>
      <c r="T548" s="113"/>
      <c r="U548" s="113"/>
      <c r="V548" s="113"/>
      <c r="W548" s="114"/>
      <c r="X548" s="113"/>
      <c r="Y548" s="113"/>
    </row>
    <row r="549" spans="10:25">
      <c r="J549" s="113"/>
      <c r="K549" s="113"/>
      <c r="L549" s="113"/>
      <c r="M549" s="113"/>
      <c r="N549" s="113"/>
      <c r="O549" s="113"/>
      <c r="P549" s="113"/>
      <c r="Q549" s="113"/>
      <c r="R549" s="113"/>
      <c r="S549" s="113"/>
      <c r="T549" s="113"/>
      <c r="U549" s="113"/>
      <c r="V549" s="113"/>
      <c r="W549" s="114"/>
      <c r="X549" s="113"/>
      <c r="Y549" s="113"/>
    </row>
    <row r="550" spans="10:25">
      <c r="J550" s="113"/>
      <c r="K550" s="113"/>
      <c r="L550" s="113"/>
      <c r="M550" s="113"/>
      <c r="N550" s="113"/>
      <c r="O550" s="113"/>
      <c r="P550" s="113"/>
      <c r="Q550" s="113"/>
      <c r="R550" s="113"/>
      <c r="S550" s="113"/>
      <c r="T550" s="113"/>
      <c r="U550" s="113"/>
      <c r="V550" s="113"/>
      <c r="W550" s="114"/>
      <c r="X550" s="113"/>
      <c r="Y550" s="113"/>
    </row>
    <row r="551" spans="10:25">
      <c r="J551" s="113"/>
      <c r="K551" s="113"/>
      <c r="L551" s="113"/>
      <c r="M551" s="113"/>
      <c r="N551" s="113"/>
      <c r="O551" s="113"/>
      <c r="P551" s="113"/>
      <c r="Q551" s="113"/>
      <c r="R551" s="113"/>
      <c r="S551" s="113"/>
      <c r="T551" s="113"/>
      <c r="U551" s="113"/>
      <c r="V551" s="113"/>
      <c r="W551" s="114"/>
      <c r="X551" s="113"/>
      <c r="Y551" s="113"/>
    </row>
    <row r="552" spans="10:25">
      <c r="J552" s="113"/>
      <c r="K552" s="113"/>
      <c r="L552" s="113"/>
      <c r="M552" s="113"/>
      <c r="N552" s="113"/>
      <c r="O552" s="113"/>
      <c r="P552" s="113"/>
      <c r="Q552" s="113"/>
      <c r="R552" s="113"/>
      <c r="S552" s="113"/>
      <c r="T552" s="113"/>
      <c r="U552" s="113"/>
      <c r="V552" s="113"/>
      <c r="W552" s="114"/>
      <c r="X552" s="113"/>
      <c r="Y552" s="113"/>
    </row>
    <row r="553" spans="10:25">
      <c r="J553" s="113"/>
      <c r="K553" s="113"/>
      <c r="L553" s="113"/>
      <c r="M553" s="113"/>
      <c r="N553" s="113"/>
      <c r="O553" s="113"/>
      <c r="P553" s="113"/>
      <c r="Q553" s="113"/>
      <c r="R553" s="113"/>
      <c r="S553" s="113"/>
      <c r="T553" s="113"/>
      <c r="U553" s="113"/>
      <c r="V553" s="113"/>
      <c r="W553" s="114"/>
      <c r="X553" s="113"/>
      <c r="Y553" s="113"/>
    </row>
    <row r="554" spans="10:25">
      <c r="J554" s="113"/>
      <c r="K554" s="113"/>
      <c r="L554" s="113"/>
      <c r="M554" s="113"/>
      <c r="N554" s="113"/>
      <c r="O554" s="113"/>
      <c r="P554" s="113"/>
      <c r="Q554" s="113"/>
      <c r="R554" s="113"/>
      <c r="S554" s="113"/>
      <c r="T554" s="113"/>
      <c r="U554" s="113"/>
      <c r="V554" s="113"/>
      <c r="W554" s="114"/>
      <c r="X554" s="113"/>
      <c r="Y554" s="113"/>
    </row>
    <row r="555" spans="10:25">
      <c r="J555" s="113"/>
      <c r="K555" s="113"/>
      <c r="L555" s="113"/>
      <c r="M555" s="113"/>
      <c r="N555" s="113"/>
      <c r="O555" s="113"/>
      <c r="P555" s="113"/>
      <c r="Q555" s="113"/>
      <c r="R555" s="113"/>
      <c r="S555" s="113"/>
      <c r="T555" s="113"/>
      <c r="U555" s="113"/>
      <c r="V555" s="113"/>
      <c r="W555" s="114"/>
      <c r="X555" s="113"/>
      <c r="Y555" s="113"/>
    </row>
    <row r="556" spans="10:25">
      <c r="J556" s="113"/>
      <c r="K556" s="113"/>
      <c r="L556" s="113"/>
      <c r="M556" s="113"/>
      <c r="N556" s="113"/>
      <c r="O556" s="113"/>
      <c r="P556" s="113"/>
      <c r="Q556" s="113"/>
      <c r="R556" s="113"/>
      <c r="S556" s="113"/>
      <c r="T556" s="113"/>
      <c r="U556" s="113"/>
      <c r="V556" s="113"/>
      <c r="W556" s="114"/>
      <c r="X556" s="113"/>
      <c r="Y556" s="113"/>
    </row>
    <row r="557" spans="10:25">
      <c r="J557" s="113"/>
      <c r="K557" s="113"/>
      <c r="L557" s="113"/>
      <c r="M557" s="113"/>
      <c r="N557" s="113"/>
      <c r="O557" s="113"/>
      <c r="P557" s="113"/>
      <c r="Q557" s="113"/>
      <c r="R557" s="113"/>
      <c r="S557" s="113"/>
      <c r="T557" s="113"/>
      <c r="U557" s="113"/>
      <c r="V557" s="113"/>
      <c r="W557" s="114"/>
      <c r="X557" s="113"/>
      <c r="Y557" s="113"/>
    </row>
    <row r="558" spans="10:25">
      <c r="J558" s="113"/>
      <c r="K558" s="113"/>
      <c r="L558" s="113"/>
      <c r="M558" s="113"/>
      <c r="N558" s="113"/>
      <c r="O558" s="113"/>
      <c r="P558" s="113"/>
      <c r="Q558" s="113"/>
      <c r="R558" s="113"/>
      <c r="S558" s="113"/>
      <c r="T558" s="113"/>
      <c r="U558" s="113"/>
      <c r="V558" s="113"/>
      <c r="W558" s="114"/>
      <c r="X558" s="113"/>
      <c r="Y558" s="113"/>
    </row>
    <row r="559" spans="10:25">
      <c r="J559" s="113"/>
      <c r="K559" s="113"/>
      <c r="L559" s="113"/>
      <c r="M559" s="113"/>
      <c r="N559" s="113"/>
      <c r="O559" s="113"/>
      <c r="P559" s="113"/>
      <c r="Q559" s="113"/>
      <c r="R559" s="113"/>
      <c r="S559" s="113"/>
      <c r="T559" s="113"/>
      <c r="U559" s="113"/>
      <c r="V559" s="113"/>
      <c r="W559" s="114"/>
      <c r="X559" s="113"/>
      <c r="Y559" s="113"/>
    </row>
    <row r="560" spans="10:25">
      <c r="J560" s="113"/>
      <c r="K560" s="113"/>
      <c r="L560" s="113"/>
      <c r="M560" s="113"/>
      <c r="N560" s="113"/>
      <c r="O560" s="113"/>
      <c r="P560" s="113"/>
      <c r="Q560" s="113"/>
      <c r="R560" s="113"/>
      <c r="S560" s="113"/>
      <c r="T560" s="113"/>
      <c r="U560" s="113"/>
      <c r="V560" s="113"/>
      <c r="W560" s="114"/>
      <c r="X560" s="113"/>
      <c r="Y560" s="113"/>
    </row>
    <row r="561" spans="10:25">
      <c r="J561" s="113"/>
      <c r="K561" s="113"/>
      <c r="L561" s="113"/>
      <c r="M561" s="113"/>
      <c r="N561" s="113"/>
      <c r="O561" s="113"/>
      <c r="P561" s="113"/>
      <c r="Q561" s="113"/>
      <c r="R561" s="113"/>
      <c r="S561" s="113"/>
      <c r="T561" s="113"/>
      <c r="U561" s="113"/>
      <c r="V561" s="113"/>
      <c r="W561" s="114"/>
      <c r="X561" s="113"/>
      <c r="Y561" s="113"/>
    </row>
    <row r="562" spans="10:25">
      <c r="J562" s="113"/>
      <c r="K562" s="113"/>
      <c r="L562" s="113"/>
      <c r="M562" s="113"/>
      <c r="N562" s="113"/>
      <c r="O562" s="113"/>
      <c r="P562" s="113"/>
      <c r="Q562" s="113"/>
      <c r="R562" s="113"/>
      <c r="S562" s="113"/>
      <c r="T562" s="113"/>
      <c r="U562" s="113"/>
      <c r="V562" s="113"/>
      <c r="W562" s="114"/>
      <c r="X562" s="113"/>
      <c r="Y562" s="113"/>
    </row>
    <row r="563" spans="10:25">
      <c r="J563" s="113"/>
      <c r="K563" s="113"/>
      <c r="L563" s="113"/>
      <c r="M563" s="113"/>
      <c r="N563" s="113"/>
      <c r="O563" s="113"/>
      <c r="P563" s="113"/>
      <c r="Q563" s="113"/>
      <c r="R563" s="113"/>
      <c r="S563" s="113"/>
      <c r="T563" s="113"/>
      <c r="U563" s="113"/>
      <c r="V563" s="113"/>
      <c r="W563" s="114"/>
      <c r="X563" s="113"/>
      <c r="Y563" s="113"/>
    </row>
    <row r="564" spans="10:25">
      <c r="J564" s="113"/>
      <c r="K564" s="113"/>
      <c r="L564" s="113"/>
      <c r="M564" s="113"/>
      <c r="N564" s="113"/>
      <c r="O564" s="113"/>
      <c r="P564" s="113"/>
      <c r="Q564" s="113"/>
      <c r="R564" s="113"/>
      <c r="S564" s="113"/>
      <c r="T564" s="113"/>
      <c r="U564" s="113"/>
      <c r="V564" s="113"/>
      <c r="W564" s="114"/>
      <c r="X564" s="113"/>
      <c r="Y564" s="113"/>
    </row>
    <row r="565" spans="10:25">
      <c r="J565" s="113"/>
      <c r="K565" s="113"/>
      <c r="L565" s="113"/>
      <c r="M565" s="113"/>
      <c r="N565" s="113"/>
      <c r="O565" s="113"/>
      <c r="P565" s="113"/>
      <c r="Q565" s="113"/>
      <c r="R565" s="113"/>
      <c r="S565" s="113"/>
      <c r="T565" s="113"/>
      <c r="U565" s="113"/>
      <c r="V565" s="113"/>
      <c r="W565" s="114"/>
      <c r="X565" s="113"/>
      <c r="Y565" s="113"/>
    </row>
    <row r="566" spans="10:25">
      <c r="J566" s="113"/>
      <c r="K566" s="113"/>
      <c r="L566" s="113"/>
      <c r="M566" s="113"/>
      <c r="N566" s="113"/>
      <c r="O566" s="113"/>
      <c r="P566" s="113"/>
      <c r="Q566" s="113"/>
      <c r="R566" s="113"/>
      <c r="S566" s="113"/>
      <c r="T566" s="113"/>
      <c r="U566" s="113"/>
      <c r="V566" s="113"/>
      <c r="W566" s="114"/>
      <c r="X566" s="113"/>
      <c r="Y566" s="113"/>
    </row>
    <row r="567" spans="10:25">
      <c r="J567" s="113"/>
      <c r="K567" s="113"/>
      <c r="L567" s="113"/>
      <c r="M567" s="113"/>
      <c r="N567" s="113"/>
      <c r="O567" s="113"/>
      <c r="P567" s="113"/>
      <c r="Q567" s="113"/>
      <c r="R567" s="113"/>
      <c r="S567" s="113"/>
      <c r="T567" s="113"/>
      <c r="U567" s="113"/>
      <c r="V567" s="113"/>
      <c r="W567" s="114"/>
      <c r="X567" s="113"/>
      <c r="Y567" s="113"/>
    </row>
    <row r="568" spans="10:25">
      <c r="J568" s="113"/>
      <c r="K568" s="113"/>
      <c r="L568" s="113"/>
      <c r="M568" s="113"/>
      <c r="N568" s="113"/>
      <c r="O568" s="113"/>
      <c r="P568" s="113"/>
      <c r="Q568" s="113"/>
      <c r="R568" s="113"/>
      <c r="S568" s="113"/>
      <c r="T568" s="113"/>
      <c r="U568" s="113"/>
      <c r="V568" s="113"/>
      <c r="W568" s="114"/>
      <c r="X568" s="113"/>
      <c r="Y568" s="113"/>
    </row>
    <row r="569" spans="10:25">
      <c r="J569" s="113"/>
      <c r="K569" s="113"/>
      <c r="L569" s="113"/>
      <c r="M569" s="113"/>
      <c r="N569" s="113"/>
      <c r="O569" s="113"/>
      <c r="P569" s="113"/>
      <c r="Q569" s="113"/>
      <c r="R569" s="113"/>
      <c r="S569" s="113"/>
      <c r="T569" s="113"/>
      <c r="U569" s="113"/>
      <c r="V569" s="113"/>
      <c r="W569" s="114"/>
      <c r="X569" s="113"/>
      <c r="Y569" s="113"/>
    </row>
    <row r="570" spans="10:25">
      <c r="J570" s="113"/>
      <c r="K570" s="113"/>
      <c r="L570" s="113"/>
      <c r="M570" s="113"/>
      <c r="N570" s="113"/>
      <c r="O570" s="113"/>
      <c r="P570" s="113"/>
      <c r="Q570" s="113"/>
      <c r="R570" s="113"/>
      <c r="S570" s="113"/>
      <c r="T570" s="113"/>
      <c r="U570" s="113"/>
      <c r="V570" s="113"/>
      <c r="W570" s="114"/>
      <c r="X570" s="113"/>
      <c r="Y570" s="113"/>
    </row>
    <row r="571" spans="10:25">
      <c r="J571" s="113"/>
      <c r="K571" s="113"/>
      <c r="L571" s="113"/>
      <c r="M571" s="113"/>
      <c r="N571" s="113"/>
      <c r="O571" s="113"/>
      <c r="P571" s="113"/>
      <c r="Q571" s="113"/>
      <c r="R571" s="113"/>
      <c r="S571" s="113"/>
      <c r="T571" s="113"/>
      <c r="U571" s="113"/>
      <c r="V571" s="113"/>
      <c r="W571" s="114"/>
      <c r="X571" s="113"/>
      <c r="Y571" s="113"/>
    </row>
    <row r="572" spans="10:25">
      <c r="J572" s="113"/>
      <c r="K572" s="113"/>
      <c r="L572" s="113"/>
      <c r="M572" s="113"/>
      <c r="N572" s="113"/>
      <c r="O572" s="113"/>
      <c r="P572" s="113"/>
      <c r="Q572" s="113"/>
      <c r="R572" s="113"/>
      <c r="S572" s="113"/>
      <c r="T572" s="113"/>
      <c r="U572" s="113"/>
      <c r="V572" s="113"/>
      <c r="W572" s="114"/>
      <c r="X572" s="113"/>
      <c r="Y572" s="113"/>
    </row>
    <row r="573" spans="10:25">
      <c r="J573" s="113"/>
      <c r="K573" s="113"/>
      <c r="L573" s="113"/>
      <c r="M573" s="113"/>
      <c r="N573" s="113"/>
      <c r="O573" s="113"/>
      <c r="P573" s="113"/>
      <c r="Q573" s="113"/>
      <c r="R573" s="113"/>
      <c r="S573" s="113"/>
      <c r="T573" s="113"/>
      <c r="U573" s="113"/>
      <c r="V573" s="113"/>
      <c r="W573" s="114"/>
      <c r="X573" s="113"/>
      <c r="Y573" s="113"/>
    </row>
    <row r="574" spans="10:25">
      <c r="J574" s="113"/>
      <c r="K574" s="113"/>
      <c r="L574" s="113"/>
      <c r="M574" s="113"/>
      <c r="N574" s="113"/>
      <c r="O574" s="113"/>
      <c r="P574" s="113"/>
      <c r="Q574" s="113"/>
      <c r="R574" s="113"/>
      <c r="S574" s="113"/>
      <c r="T574" s="113"/>
      <c r="U574" s="113"/>
      <c r="V574" s="113"/>
      <c r="W574" s="114"/>
      <c r="X574" s="113"/>
      <c r="Y574" s="113"/>
    </row>
    <row r="575" spans="10:25">
      <c r="J575" s="113"/>
      <c r="K575" s="113"/>
      <c r="L575" s="113"/>
      <c r="M575" s="113"/>
      <c r="N575" s="113"/>
      <c r="O575" s="113"/>
      <c r="P575" s="113"/>
      <c r="Q575" s="113"/>
      <c r="R575" s="113"/>
      <c r="S575" s="113"/>
      <c r="T575" s="113"/>
      <c r="U575" s="113"/>
      <c r="V575" s="113"/>
      <c r="W575" s="114"/>
      <c r="X575" s="113"/>
      <c r="Y575" s="113"/>
    </row>
    <row r="576" spans="10:25">
      <c r="J576" s="113"/>
      <c r="K576" s="113"/>
      <c r="L576" s="113"/>
      <c r="M576" s="113"/>
      <c r="N576" s="113"/>
      <c r="O576" s="113"/>
      <c r="P576" s="113"/>
      <c r="Q576" s="113"/>
      <c r="R576" s="113"/>
      <c r="S576" s="113"/>
      <c r="T576" s="113"/>
      <c r="U576" s="113"/>
      <c r="V576" s="113"/>
      <c r="W576" s="114"/>
      <c r="X576" s="113"/>
      <c r="Y576" s="113"/>
    </row>
    <row r="577" spans="10:25">
      <c r="J577" s="113"/>
      <c r="K577" s="113"/>
      <c r="L577" s="113"/>
      <c r="M577" s="113"/>
      <c r="N577" s="113"/>
      <c r="O577" s="113"/>
      <c r="P577" s="113"/>
      <c r="Q577" s="113"/>
      <c r="R577" s="113"/>
      <c r="S577" s="113"/>
      <c r="T577" s="113"/>
      <c r="U577" s="113"/>
      <c r="V577" s="113"/>
      <c r="W577" s="114"/>
      <c r="X577" s="113"/>
      <c r="Y577" s="113"/>
    </row>
    <row r="578" spans="10:25">
      <c r="J578" s="113"/>
      <c r="K578" s="113"/>
      <c r="L578" s="113"/>
      <c r="M578" s="113"/>
      <c r="N578" s="113"/>
      <c r="O578" s="113"/>
      <c r="P578" s="113"/>
      <c r="Q578" s="113"/>
      <c r="R578" s="113"/>
      <c r="S578" s="113"/>
      <c r="T578" s="113"/>
      <c r="U578" s="113"/>
      <c r="V578" s="113"/>
      <c r="W578" s="114"/>
      <c r="X578" s="113"/>
      <c r="Y578" s="113"/>
    </row>
    <row r="579" spans="10:25">
      <c r="J579" s="113"/>
      <c r="K579" s="113"/>
      <c r="L579" s="113"/>
      <c r="M579" s="113"/>
      <c r="N579" s="113"/>
      <c r="O579" s="113"/>
      <c r="P579" s="113"/>
      <c r="Q579" s="113"/>
      <c r="R579" s="113"/>
      <c r="S579" s="113"/>
      <c r="T579" s="113"/>
      <c r="U579" s="113"/>
      <c r="V579" s="113"/>
      <c r="W579" s="114"/>
      <c r="X579" s="113"/>
      <c r="Y579" s="113"/>
    </row>
    <row r="580" spans="10:25">
      <c r="J580" s="113"/>
      <c r="K580" s="113"/>
      <c r="L580" s="113"/>
      <c r="M580" s="113"/>
      <c r="N580" s="113"/>
      <c r="O580" s="113"/>
      <c r="P580" s="113"/>
      <c r="Q580" s="113"/>
      <c r="R580" s="113"/>
      <c r="S580" s="113"/>
      <c r="T580" s="113"/>
      <c r="U580" s="113"/>
      <c r="V580" s="113"/>
      <c r="W580" s="114"/>
      <c r="X580" s="113"/>
      <c r="Y580" s="113"/>
    </row>
    <row r="581" spans="10:25">
      <c r="J581" s="113"/>
      <c r="K581" s="113"/>
      <c r="L581" s="113"/>
      <c r="M581" s="113"/>
      <c r="N581" s="113"/>
      <c r="O581" s="113"/>
      <c r="P581" s="113"/>
      <c r="Q581" s="113"/>
      <c r="R581" s="113"/>
      <c r="S581" s="113"/>
      <c r="T581" s="113"/>
      <c r="U581" s="113"/>
      <c r="V581" s="113"/>
      <c r="W581" s="114"/>
      <c r="X581" s="113"/>
      <c r="Y581" s="113"/>
    </row>
    <row r="582" spans="10:25">
      <c r="J582" s="113"/>
      <c r="K582" s="113"/>
      <c r="L582" s="113"/>
      <c r="M582" s="113"/>
      <c r="N582" s="113"/>
      <c r="O582" s="113"/>
      <c r="P582" s="113"/>
      <c r="Q582" s="113"/>
      <c r="R582" s="113"/>
      <c r="S582" s="113"/>
      <c r="T582" s="113"/>
      <c r="U582" s="113"/>
      <c r="V582" s="113"/>
      <c r="W582" s="114"/>
      <c r="X582" s="113"/>
      <c r="Y582" s="113"/>
    </row>
    <row r="583" spans="10:25">
      <c r="J583" s="113"/>
      <c r="K583" s="113"/>
      <c r="L583" s="113"/>
      <c r="M583" s="113"/>
      <c r="N583" s="113"/>
      <c r="O583" s="113"/>
      <c r="P583" s="113"/>
      <c r="Q583" s="113"/>
      <c r="R583" s="113"/>
      <c r="S583" s="113"/>
      <c r="T583" s="113"/>
      <c r="U583" s="113"/>
      <c r="V583" s="113"/>
      <c r="W583" s="114"/>
      <c r="X583" s="113"/>
      <c r="Y583" s="113"/>
    </row>
    <row r="584" spans="10:25">
      <c r="J584" s="113"/>
      <c r="K584" s="113"/>
      <c r="L584" s="113"/>
      <c r="M584" s="113"/>
      <c r="N584" s="113"/>
      <c r="O584" s="113"/>
      <c r="P584" s="113"/>
      <c r="Q584" s="113"/>
      <c r="R584" s="113"/>
      <c r="S584" s="113"/>
      <c r="T584" s="113"/>
      <c r="U584" s="113"/>
      <c r="V584" s="113"/>
      <c r="W584" s="114"/>
      <c r="X584" s="113"/>
      <c r="Y584" s="113"/>
    </row>
    <row r="585" spans="10:25">
      <c r="J585" s="113"/>
      <c r="K585" s="113"/>
      <c r="L585" s="113"/>
      <c r="M585" s="113"/>
      <c r="N585" s="113"/>
      <c r="O585" s="113"/>
      <c r="P585" s="113"/>
      <c r="Q585" s="113"/>
      <c r="R585" s="113"/>
      <c r="S585" s="113"/>
      <c r="T585" s="113"/>
      <c r="U585" s="113"/>
      <c r="V585" s="113"/>
      <c r="W585" s="114"/>
      <c r="X585" s="113"/>
      <c r="Y585" s="113"/>
    </row>
    <row r="586" spans="10:25">
      <c r="J586" s="113"/>
      <c r="K586" s="113"/>
      <c r="L586" s="113"/>
      <c r="M586" s="113"/>
      <c r="N586" s="113"/>
      <c r="O586" s="113"/>
      <c r="P586" s="113"/>
      <c r="Q586" s="113"/>
      <c r="R586" s="113"/>
      <c r="S586" s="113"/>
      <c r="T586" s="113"/>
      <c r="U586" s="113"/>
      <c r="V586" s="113"/>
      <c r="W586" s="114"/>
      <c r="X586" s="113"/>
      <c r="Y586" s="113"/>
    </row>
    <row r="587" spans="10:25">
      <c r="J587" s="113"/>
      <c r="K587" s="113"/>
      <c r="L587" s="113"/>
      <c r="M587" s="113"/>
      <c r="N587" s="113"/>
      <c r="O587" s="113"/>
      <c r="P587" s="113"/>
      <c r="Q587" s="113"/>
      <c r="R587" s="113"/>
      <c r="S587" s="113"/>
      <c r="T587" s="113"/>
      <c r="U587" s="113"/>
      <c r="V587" s="113"/>
      <c r="W587" s="114"/>
      <c r="X587" s="113"/>
      <c r="Y587" s="113"/>
    </row>
    <row r="588" spans="10:25">
      <c r="J588" s="113"/>
      <c r="K588" s="113"/>
      <c r="L588" s="113"/>
      <c r="M588" s="113"/>
      <c r="N588" s="113"/>
      <c r="O588" s="113"/>
      <c r="P588" s="113"/>
      <c r="Q588" s="113"/>
      <c r="R588" s="113"/>
      <c r="S588" s="113"/>
      <c r="T588" s="113"/>
      <c r="U588" s="113"/>
      <c r="V588" s="113"/>
      <c r="W588" s="114"/>
      <c r="X588" s="113"/>
      <c r="Y588" s="113"/>
    </row>
    <row r="589" spans="10:25">
      <c r="J589" s="113"/>
      <c r="K589" s="113"/>
      <c r="L589" s="113"/>
      <c r="M589" s="113"/>
      <c r="N589" s="113"/>
      <c r="O589" s="113"/>
      <c r="P589" s="113"/>
      <c r="Q589" s="113"/>
      <c r="R589" s="113"/>
      <c r="S589" s="113"/>
      <c r="T589" s="113"/>
      <c r="U589" s="113"/>
      <c r="V589" s="113"/>
      <c r="W589" s="114"/>
      <c r="X589" s="113"/>
      <c r="Y589" s="113"/>
    </row>
    <row r="590" spans="10:25">
      <c r="J590" s="113"/>
      <c r="K590" s="113"/>
      <c r="L590" s="113"/>
      <c r="M590" s="113"/>
      <c r="N590" s="113"/>
      <c r="O590" s="113"/>
      <c r="P590" s="113"/>
      <c r="Q590" s="113"/>
      <c r="R590" s="113"/>
      <c r="S590" s="113"/>
      <c r="T590" s="113"/>
      <c r="U590" s="113"/>
      <c r="V590" s="113"/>
      <c r="W590" s="114"/>
      <c r="X590" s="113"/>
      <c r="Y590" s="113"/>
    </row>
    <row r="591" spans="10:25">
      <c r="J591" s="113"/>
      <c r="K591" s="113"/>
      <c r="L591" s="113"/>
      <c r="M591" s="113"/>
      <c r="N591" s="113"/>
      <c r="O591" s="113"/>
      <c r="P591" s="113"/>
      <c r="Q591" s="113"/>
      <c r="R591" s="113"/>
      <c r="S591" s="113"/>
      <c r="T591" s="113"/>
      <c r="U591" s="113"/>
      <c r="V591" s="113"/>
      <c r="W591" s="114"/>
      <c r="X591" s="113"/>
      <c r="Y591" s="113"/>
    </row>
    <row r="592" spans="10:25">
      <c r="J592" s="113"/>
      <c r="K592" s="113"/>
      <c r="L592" s="113"/>
      <c r="M592" s="113"/>
      <c r="N592" s="113"/>
      <c r="O592" s="113"/>
      <c r="P592" s="113"/>
      <c r="Q592" s="113"/>
      <c r="R592" s="113"/>
      <c r="S592" s="113"/>
      <c r="T592" s="113"/>
      <c r="U592" s="113"/>
      <c r="V592" s="113"/>
      <c r="W592" s="114"/>
      <c r="X592" s="113"/>
      <c r="Y592" s="113"/>
    </row>
    <row r="593" spans="10:25">
      <c r="J593" s="113"/>
      <c r="K593" s="113"/>
      <c r="L593" s="113"/>
      <c r="M593" s="113"/>
      <c r="N593" s="113"/>
      <c r="O593" s="113"/>
      <c r="P593" s="113"/>
      <c r="Q593" s="113"/>
      <c r="R593" s="113"/>
      <c r="S593" s="113"/>
      <c r="T593" s="113"/>
      <c r="U593" s="113"/>
      <c r="V593" s="113"/>
      <c r="W593" s="114"/>
      <c r="X593" s="113"/>
      <c r="Y593" s="113"/>
    </row>
    <row r="594" spans="10:25">
      <c r="J594" s="113"/>
      <c r="K594" s="113"/>
      <c r="L594" s="113"/>
      <c r="M594" s="113"/>
      <c r="N594" s="113"/>
      <c r="O594" s="113"/>
      <c r="P594" s="113"/>
      <c r="Q594" s="113"/>
      <c r="R594" s="113"/>
      <c r="S594" s="113"/>
      <c r="T594" s="113"/>
      <c r="U594" s="113"/>
      <c r="V594" s="113"/>
      <c r="W594" s="114"/>
      <c r="X594" s="113"/>
      <c r="Y594" s="113"/>
    </row>
    <row r="595" spans="10:25">
      <c r="J595" s="113"/>
      <c r="K595" s="113"/>
      <c r="L595" s="113"/>
      <c r="M595" s="113"/>
      <c r="N595" s="113"/>
      <c r="O595" s="113"/>
      <c r="P595" s="113"/>
      <c r="Q595" s="113"/>
      <c r="R595" s="113"/>
      <c r="S595" s="113"/>
      <c r="T595" s="113"/>
      <c r="U595" s="113"/>
      <c r="V595" s="113"/>
      <c r="W595" s="114"/>
      <c r="X595" s="113"/>
      <c r="Y595" s="113"/>
    </row>
    <row r="596" spans="10:25">
      <c r="J596" s="113"/>
      <c r="K596" s="113"/>
      <c r="L596" s="113"/>
      <c r="M596" s="113"/>
      <c r="N596" s="113"/>
      <c r="O596" s="113"/>
      <c r="P596" s="113"/>
      <c r="Q596" s="113"/>
      <c r="R596" s="113"/>
      <c r="S596" s="113"/>
      <c r="T596" s="113"/>
      <c r="U596" s="113"/>
      <c r="V596" s="113"/>
      <c r="W596" s="114"/>
      <c r="X596" s="113"/>
      <c r="Y596" s="113"/>
    </row>
    <row r="597" spans="10:25">
      <c r="J597" s="113"/>
      <c r="K597" s="113"/>
      <c r="L597" s="113"/>
      <c r="M597" s="113"/>
      <c r="N597" s="113"/>
      <c r="O597" s="113"/>
      <c r="P597" s="113"/>
      <c r="Q597" s="113"/>
      <c r="R597" s="113"/>
      <c r="S597" s="113"/>
      <c r="T597" s="113"/>
      <c r="U597" s="113"/>
      <c r="V597" s="113"/>
      <c r="W597" s="114"/>
      <c r="X597" s="113"/>
      <c r="Y597" s="113"/>
    </row>
    <row r="598" spans="10:25">
      <c r="J598" s="113"/>
      <c r="K598" s="113"/>
      <c r="L598" s="113"/>
      <c r="M598" s="113"/>
      <c r="N598" s="113"/>
      <c r="O598" s="113"/>
      <c r="P598" s="113"/>
      <c r="Q598" s="113"/>
      <c r="R598" s="113"/>
      <c r="S598" s="113"/>
      <c r="T598" s="113"/>
      <c r="U598" s="113"/>
      <c r="V598" s="113"/>
      <c r="W598" s="114"/>
      <c r="X598" s="113"/>
      <c r="Y598" s="113"/>
    </row>
    <row r="599" spans="10:25">
      <c r="J599" s="113"/>
      <c r="K599" s="113"/>
      <c r="L599" s="113"/>
      <c r="M599" s="113"/>
      <c r="N599" s="113"/>
      <c r="O599" s="113"/>
      <c r="P599" s="113"/>
      <c r="Q599" s="113"/>
      <c r="R599" s="113"/>
      <c r="S599" s="113"/>
      <c r="T599" s="113"/>
      <c r="U599" s="113"/>
      <c r="V599" s="113"/>
      <c r="W599" s="114"/>
      <c r="X599" s="113"/>
      <c r="Y599" s="113"/>
    </row>
    <row r="600" spans="10:25">
      <c r="J600" s="113"/>
      <c r="K600" s="113"/>
      <c r="L600" s="113"/>
      <c r="M600" s="113"/>
      <c r="N600" s="113"/>
      <c r="O600" s="113"/>
      <c r="P600" s="113"/>
      <c r="Q600" s="113"/>
      <c r="R600" s="113"/>
      <c r="S600" s="113"/>
      <c r="T600" s="113"/>
      <c r="U600" s="113"/>
      <c r="V600" s="113"/>
      <c r="W600" s="114"/>
      <c r="X600" s="113"/>
      <c r="Y600" s="113"/>
    </row>
    <row r="601" spans="10:25">
      <c r="J601" s="113"/>
      <c r="K601" s="113"/>
      <c r="L601" s="113"/>
      <c r="M601" s="113"/>
      <c r="N601" s="113"/>
      <c r="O601" s="113"/>
      <c r="P601" s="113"/>
      <c r="Q601" s="113"/>
      <c r="R601" s="113"/>
      <c r="S601" s="113"/>
      <c r="T601" s="113"/>
      <c r="U601" s="113"/>
      <c r="V601" s="113"/>
      <c r="W601" s="114"/>
      <c r="X601" s="113"/>
      <c r="Y601" s="113"/>
    </row>
    <row r="602" spans="10:25">
      <c r="J602" s="113"/>
      <c r="K602" s="113"/>
      <c r="L602" s="113"/>
      <c r="M602" s="113"/>
      <c r="N602" s="113"/>
      <c r="O602" s="113"/>
      <c r="P602" s="113"/>
      <c r="Q602" s="113"/>
      <c r="R602" s="113"/>
      <c r="S602" s="113"/>
      <c r="T602" s="113"/>
      <c r="U602" s="113"/>
      <c r="V602" s="113"/>
      <c r="W602" s="114"/>
      <c r="X602" s="113"/>
      <c r="Y602" s="113"/>
    </row>
    <row r="603" spans="10:25">
      <c r="J603" s="113"/>
      <c r="K603" s="113"/>
      <c r="L603" s="113"/>
      <c r="M603" s="113"/>
      <c r="N603" s="113"/>
      <c r="O603" s="113"/>
      <c r="P603" s="113"/>
      <c r="Q603" s="113"/>
      <c r="R603" s="113"/>
      <c r="S603" s="113"/>
      <c r="T603" s="113"/>
      <c r="U603" s="113"/>
      <c r="V603" s="113"/>
      <c r="W603" s="114"/>
      <c r="X603" s="113"/>
      <c r="Y603" s="113"/>
    </row>
    <row r="604" spans="10:25">
      <c r="J604" s="113"/>
      <c r="K604" s="113"/>
      <c r="L604" s="113"/>
      <c r="M604" s="113"/>
      <c r="N604" s="113"/>
      <c r="O604" s="113"/>
      <c r="P604" s="113"/>
      <c r="Q604" s="113"/>
      <c r="R604" s="113"/>
      <c r="S604" s="113"/>
      <c r="T604" s="113"/>
      <c r="U604" s="113"/>
      <c r="V604" s="113"/>
      <c r="W604" s="114"/>
      <c r="X604" s="113"/>
      <c r="Y604" s="113"/>
    </row>
    <row r="605" spans="10:25">
      <c r="J605" s="113"/>
      <c r="K605" s="113"/>
      <c r="L605" s="113"/>
      <c r="M605" s="113"/>
      <c r="N605" s="113"/>
      <c r="O605" s="113"/>
      <c r="P605" s="113"/>
      <c r="Q605" s="113"/>
      <c r="R605" s="113"/>
      <c r="S605" s="113"/>
      <c r="T605" s="113"/>
      <c r="U605" s="113"/>
      <c r="V605" s="113"/>
      <c r="W605" s="114"/>
      <c r="X605" s="113"/>
      <c r="Y605" s="113"/>
    </row>
    <row r="606" spans="10:25">
      <c r="J606" s="113"/>
      <c r="K606" s="113"/>
      <c r="L606" s="113"/>
      <c r="M606" s="113"/>
      <c r="N606" s="113"/>
      <c r="O606" s="113"/>
      <c r="P606" s="113"/>
      <c r="Q606" s="113"/>
      <c r="R606" s="113"/>
      <c r="S606" s="113"/>
      <c r="T606" s="113"/>
      <c r="U606" s="113"/>
      <c r="V606" s="113"/>
      <c r="W606" s="114"/>
      <c r="X606" s="113"/>
      <c r="Y606" s="113"/>
    </row>
    <row r="607" spans="10:25">
      <c r="J607" s="113"/>
      <c r="K607" s="113"/>
      <c r="L607" s="113"/>
      <c r="M607" s="113"/>
      <c r="N607" s="113"/>
      <c r="O607" s="113"/>
      <c r="P607" s="113"/>
      <c r="Q607" s="113"/>
      <c r="R607" s="113"/>
      <c r="S607" s="113"/>
      <c r="T607" s="113"/>
      <c r="U607" s="113"/>
      <c r="V607" s="113"/>
      <c r="W607" s="114"/>
      <c r="X607" s="113"/>
      <c r="Y607" s="113"/>
    </row>
    <row r="608" spans="10:25">
      <c r="J608" s="113"/>
      <c r="K608" s="113"/>
      <c r="L608" s="113"/>
      <c r="M608" s="113"/>
      <c r="N608" s="113"/>
      <c r="O608" s="113"/>
      <c r="P608" s="113"/>
      <c r="Q608" s="113"/>
      <c r="R608" s="113"/>
      <c r="S608" s="113"/>
      <c r="T608" s="113"/>
      <c r="U608" s="113"/>
      <c r="V608" s="113"/>
      <c r="W608" s="114"/>
      <c r="X608" s="113"/>
      <c r="Y608" s="113"/>
    </row>
    <row r="609" spans="10:25">
      <c r="J609" s="113"/>
      <c r="K609" s="113"/>
      <c r="L609" s="113"/>
      <c r="M609" s="113"/>
      <c r="N609" s="113"/>
      <c r="O609" s="113"/>
      <c r="P609" s="113"/>
      <c r="Q609" s="113"/>
      <c r="R609" s="113"/>
      <c r="S609" s="113"/>
      <c r="T609" s="113"/>
      <c r="U609" s="113"/>
      <c r="V609" s="113"/>
      <c r="W609" s="114"/>
      <c r="X609" s="113"/>
      <c r="Y609" s="113"/>
    </row>
    <row r="610" spans="10:25">
      <c r="J610" s="113"/>
      <c r="K610" s="113"/>
      <c r="L610" s="113"/>
      <c r="M610" s="113"/>
      <c r="N610" s="113"/>
      <c r="O610" s="113"/>
      <c r="P610" s="113"/>
      <c r="Q610" s="113"/>
      <c r="R610" s="113"/>
      <c r="S610" s="113"/>
      <c r="T610" s="113"/>
      <c r="U610" s="113"/>
      <c r="V610" s="113"/>
      <c r="W610" s="114"/>
      <c r="X610" s="113"/>
      <c r="Y610" s="113"/>
    </row>
    <row r="611" spans="10:25">
      <c r="J611" s="113"/>
      <c r="K611" s="113"/>
      <c r="L611" s="113"/>
      <c r="M611" s="113"/>
      <c r="N611" s="113"/>
      <c r="O611" s="113"/>
      <c r="P611" s="113"/>
      <c r="Q611" s="113"/>
      <c r="R611" s="113"/>
      <c r="S611" s="113"/>
      <c r="T611" s="113"/>
      <c r="U611" s="113"/>
      <c r="V611" s="113"/>
      <c r="W611" s="114"/>
      <c r="X611" s="113"/>
      <c r="Y611" s="113"/>
    </row>
    <row r="612" spans="10:25">
      <c r="J612" s="113"/>
      <c r="K612" s="113"/>
      <c r="L612" s="113"/>
      <c r="M612" s="113"/>
      <c r="N612" s="113"/>
      <c r="O612" s="113"/>
      <c r="P612" s="113"/>
      <c r="Q612" s="113"/>
      <c r="R612" s="113"/>
      <c r="S612" s="113"/>
      <c r="T612" s="113"/>
      <c r="U612" s="113"/>
      <c r="V612" s="113"/>
      <c r="W612" s="114"/>
      <c r="X612" s="113"/>
      <c r="Y612" s="113"/>
    </row>
    <row r="613" spans="10:25">
      <c r="J613" s="113"/>
      <c r="K613" s="113"/>
      <c r="L613" s="113"/>
      <c r="M613" s="113"/>
      <c r="N613" s="113"/>
      <c r="O613" s="113"/>
      <c r="P613" s="113"/>
      <c r="Q613" s="113"/>
      <c r="R613" s="113"/>
      <c r="S613" s="113"/>
      <c r="T613" s="113"/>
      <c r="U613" s="113"/>
      <c r="V613" s="113"/>
      <c r="W613" s="114"/>
      <c r="X613" s="113"/>
      <c r="Y613" s="113"/>
    </row>
    <row r="614" spans="10:25">
      <c r="J614" s="113"/>
      <c r="K614" s="113"/>
      <c r="L614" s="113"/>
      <c r="M614" s="113"/>
      <c r="N614" s="113"/>
      <c r="O614" s="113"/>
      <c r="P614" s="113"/>
      <c r="Q614" s="113"/>
      <c r="R614" s="113"/>
      <c r="S614" s="113"/>
      <c r="T614" s="113"/>
      <c r="U614" s="113"/>
      <c r="V614" s="113"/>
      <c r="W614" s="114"/>
      <c r="X614" s="113"/>
      <c r="Y614" s="113"/>
    </row>
    <row r="615" spans="10:25">
      <c r="J615" s="113"/>
      <c r="K615" s="113"/>
      <c r="L615" s="113"/>
      <c r="M615" s="113"/>
      <c r="N615" s="113"/>
      <c r="O615" s="113"/>
      <c r="P615" s="113"/>
      <c r="Q615" s="113"/>
      <c r="R615" s="113"/>
      <c r="S615" s="113"/>
      <c r="T615" s="113"/>
      <c r="U615" s="113"/>
      <c r="V615" s="113"/>
      <c r="W615" s="114"/>
      <c r="X615" s="113"/>
      <c r="Y615" s="113"/>
    </row>
    <row r="616" spans="10:25">
      <c r="J616" s="113"/>
      <c r="K616" s="113"/>
      <c r="L616" s="113"/>
      <c r="M616" s="113"/>
      <c r="N616" s="113"/>
      <c r="O616" s="113"/>
      <c r="P616" s="113"/>
      <c r="Q616" s="113"/>
      <c r="R616" s="113"/>
      <c r="S616" s="113"/>
      <c r="T616" s="113"/>
      <c r="U616" s="113"/>
      <c r="V616" s="113"/>
      <c r="W616" s="114"/>
      <c r="X616" s="113"/>
      <c r="Y616" s="113"/>
    </row>
    <row r="617" spans="10:25">
      <c r="J617" s="113"/>
      <c r="K617" s="113"/>
      <c r="L617" s="113"/>
      <c r="M617" s="113"/>
      <c r="N617" s="113"/>
      <c r="O617" s="113"/>
      <c r="P617" s="113"/>
      <c r="Q617" s="113"/>
      <c r="R617" s="113"/>
      <c r="S617" s="113"/>
      <c r="T617" s="113"/>
      <c r="U617" s="113"/>
      <c r="V617" s="113"/>
      <c r="W617" s="114"/>
      <c r="X617" s="113"/>
      <c r="Y617" s="113"/>
    </row>
    <row r="618" spans="10:25">
      <c r="J618" s="113"/>
      <c r="K618" s="113"/>
      <c r="L618" s="113"/>
      <c r="M618" s="113"/>
      <c r="N618" s="113"/>
      <c r="O618" s="113"/>
      <c r="P618" s="113"/>
      <c r="Q618" s="113"/>
      <c r="R618" s="113"/>
      <c r="S618" s="113"/>
      <c r="T618" s="113"/>
      <c r="U618" s="113"/>
      <c r="V618" s="113"/>
      <c r="W618" s="114"/>
      <c r="X618" s="113"/>
      <c r="Y618" s="113"/>
    </row>
    <row r="619" spans="10:25">
      <c r="J619" s="113"/>
      <c r="K619" s="113"/>
      <c r="L619" s="113"/>
      <c r="M619" s="113"/>
      <c r="N619" s="113"/>
      <c r="O619" s="113"/>
      <c r="P619" s="113"/>
      <c r="Q619" s="113"/>
      <c r="R619" s="113"/>
      <c r="S619" s="113"/>
      <c r="T619" s="113"/>
      <c r="U619" s="113"/>
      <c r="V619" s="113"/>
      <c r="W619" s="114"/>
      <c r="X619" s="113"/>
      <c r="Y619" s="113"/>
    </row>
    <row r="620" spans="10:25">
      <c r="J620" s="113"/>
      <c r="K620" s="113"/>
      <c r="L620" s="113"/>
      <c r="M620" s="113"/>
      <c r="N620" s="113"/>
      <c r="O620" s="113"/>
      <c r="P620" s="113"/>
      <c r="Q620" s="113"/>
      <c r="R620" s="113"/>
      <c r="S620" s="113"/>
      <c r="T620" s="113"/>
      <c r="U620" s="113"/>
      <c r="V620" s="113"/>
      <c r="W620" s="114"/>
      <c r="X620" s="113"/>
      <c r="Y620" s="113"/>
    </row>
    <row r="621" spans="10:25">
      <c r="J621" s="113"/>
      <c r="K621" s="113"/>
      <c r="L621" s="113"/>
      <c r="M621" s="113"/>
      <c r="N621" s="113"/>
      <c r="O621" s="113"/>
      <c r="P621" s="113"/>
      <c r="Q621" s="113"/>
      <c r="R621" s="113"/>
      <c r="S621" s="113"/>
      <c r="T621" s="113"/>
      <c r="U621" s="113"/>
      <c r="V621" s="113"/>
      <c r="W621" s="114"/>
      <c r="X621" s="113"/>
      <c r="Y621" s="113"/>
    </row>
    <row r="622" spans="10:25">
      <c r="J622" s="113"/>
      <c r="K622" s="113"/>
      <c r="L622" s="113"/>
      <c r="M622" s="113"/>
      <c r="N622" s="113"/>
      <c r="O622" s="113"/>
      <c r="P622" s="113"/>
      <c r="Q622" s="113"/>
      <c r="R622" s="113"/>
      <c r="S622" s="113"/>
      <c r="T622" s="113"/>
      <c r="U622" s="113"/>
      <c r="V622" s="113"/>
      <c r="W622" s="114"/>
      <c r="X622" s="113"/>
      <c r="Y622" s="113"/>
    </row>
    <row r="623" spans="10:25">
      <c r="J623" s="113"/>
      <c r="K623" s="113"/>
      <c r="L623" s="113"/>
      <c r="M623" s="113"/>
      <c r="N623" s="113"/>
      <c r="O623" s="113"/>
      <c r="P623" s="113"/>
      <c r="Q623" s="113"/>
      <c r="R623" s="113"/>
      <c r="S623" s="113"/>
      <c r="T623" s="113"/>
      <c r="U623" s="113"/>
      <c r="V623" s="113"/>
      <c r="W623" s="114"/>
      <c r="X623" s="113"/>
      <c r="Y623" s="113"/>
    </row>
    <row r="624" spans="10:25">
      <c r="J624" s="113"/>
      <c r="K624" s="113"/>
      <c r="L624" s="113"/>
      <c r="M624" s="113"/>
      <c r="N624" s="113"/>
      <c r="O624" s="113"/>
      <c r="P624" s="113"/>
      <c r="Q624" s="113"/>
      <c r="R624" s="113"/>
      <c r="S624" s="113"/>
      <c r="T624" s="113"/>
      <c r="U624" s="113"/>
      <c r="V624" s="113"/>
      <c r="W624" s="114"/>
      <c r="X624" s="113"/>
      <c r="Y624" s="113"/>
    </row>
    <row r="625" spans="10:25">
      <c r="J625" s="113"/>
      <c r="K625" s="113"/>
      <c r="L625" s="113"/>
      <c r="M625" s="113"/>
      <c r="N625" s="113"/>
      <c r="O625" s="113"/>
      <c r="P625" s="113"/>
      <c r="Q625" s="113"/>
      <c r="R625" s="113"/>
      <c r="S625" s="113"/>
      <c r="T625" s="113"/>
      <c r="U625" s="113"/>
      <c r="V625" s="113"/>
      <c r="W625" s="114"/>
      <c r="X625" s="113"/>
      <c r="Y625" s="113"/>
    </row>
    <row r="626" spans="10:25">
      <c r="J626" s="113"/>
      <c r="K626" s="113"/>
      <c r="L626" s="113"/>
      <c r="M626" s="113"/>
      <c r="N626" s="113"/>
      <c r="O626" s="113"/>
      <c r="P626" s="113"/>
      <c r="Q626" s="113"/>
      <c r="R626" s="113"/>
      <c r="S626" s="113"/>
      <c r="T626" s="113"/>
      <c r="U626" s="113"/>
      <c r="V626" s="113"/>
      <c r="W626" s="114"/>
      <c r="X626" s="113"/>
      <c r="Y626" s="113"/>
    </row>
    <row r="627" spans="10:25">
      <c r="J627" s="113"/>
      <c r="K627" s="113"/>
      <c r="L627" s="113"/>
      <c r="M627" s="113"/>
      <c r="N627" s="113"/>
      <c r="O627" s="113"/>
      <c r="P627" s="113"/>
      <c r="Q627" s="113"/>
      <c r="R627" s="113"/>
      <c r="S627" s="113"/>
      <c r="T627" s="113"/>
      <c r="U627" s="113"/>
      <c r="V627" s="113"/>
      <c r="W627" s="114"/>
      <c r="X627" s="113"/>
      <c r="Y627" s="113"/>
    </row>
    <row r="628" spans="10:25">
      <c r="J628" s="113"/>
      <c r="K628" s="113"/>
      <c r="L628" s="113"/>
      <c r="M628" s="113"/>
      <c r="N628" s="113"/>
      <c r="O628" s="113"/>
      <c r="P628" s="113"/>
      <c r="Q628" s="113"/>
      <c r="R628" s="113"/>
      <c r="S628" s="113"/>
      <c r="T628" s="113"/>
      <c r="U628" s="113"/>
      <c r="V628" s="113"/>
      <c r="W628" s="114"/>
      <c r="X628" s="113"/>
      <c r="Y628" s="113"/>
    </row>
    <row r="629" spans="10:25">
      <c r="J629" s="113"/>
      <c r="K629" s="113"/>
      <c r="L629" s="113"/>
      <c r="M629" s="113"/>
      <c r="N629" s="113"/>
      <c r="O629" s="113"/>
      <c r="P629" s="113"/>
      <c r="Q629" s="113"/>
      <c r="R629" s="113"/>
      <c r="S629" s="113"/>
      <c r="T629" s="113"/>
      <c r="U629" s="113"/>
      <c r="V629" s="113"/>
      <c r="W629" s="114"/>
      <c r="X629" s="113"/>
      <c r="Y629" s="113"/>
    </row>
    <row r="630" spans="10:25">
      <c r="J630" s="113"/>
      <c r="K630" s="113"/>
      <c r="L630" s="113"/>
      <c r="M630" s="113"/>
      <c r="N630" s="113"/>
      <c r="O630" s="113"/>
      <c r="P630" s="113"/>
      <c r="Q630" s="113"/>
      <c r="R630" s="113"/>
      <c r="S630" s="113"/>
      <c r="T630" s="113"/>
      <c r="U630" s="113"/>
      <c r="V630" s="113"/>
      <c r="W630" s="114"/>
      <c r="X630" s="113"/>
      <c r="Y630" s="113"/>
    </row>
    <row r="631" spans="10:25">
      <c r="J631" s="113"/>
      <c r="K631" s="113"/>
      <c r="L631" s="113"/>
      <c r="M631" s="113"/>
      <c r="N631" s="113"/>
      <c r="O631" s="113"/>
      <c r="P631" s="113"/>
      <c r="Q631" s="113"/>
      <c r="R631" s="113"/>
      <c r="S631" s="113"/>
      <c r="T631" s="113"/>
      <c r="U631" s="113"/>
      <c r="V631" s="113"/>
      <c r="W631" s="114"/>
      <c r="X631" s="113"/>
      <c r="Y631" s="113"/>
    </row>
    <row r="632" spans="10:25">
      <c r="J632" s="113"/>
      <c r="K632" s="113"/>
      <c r="L632" s="113"/>
      <c r="M632" s="113"/>
      <c r="N632" s="113"/>
      <c r="O632" s="113"/>
      <c r="P632" s="113"/>
      <c r="Q632" s="113"/>
      <c r="R632" s="113"/>
      <c r="S632" s="113"/>
      <c r="T632" s="113"/>
      <c r="U632" s="113"/>
      <c r="V632" s="113"/>
      <c r="W632" s="114"/>
      <c r="X632" s="113"/>
      <c r="Y632" s="113"/>
    </row>
    <row r="633" spans="10:25">
      <c r="J633" s="113"/>
      <c r="K633" s="113"/>
      <c r="L633" s="113"/>
      <c r="M633" s="113"/>
      <c r="N633" s="113"/>
      <c r="O633" s="113"/>
      <c r="P633" s="113"/>
      <c r="Q633" s="113"/>
      <c r="R633" s="113"/>
      <c r="S633" s="113"/>
      <c r="T633" s="113"/>
      <c r="U633" s="113"/>
      <c r="V633" s="113"/>
      <c r="W633" s="114"/>
      <c r="X633" s="113"/>
      <c r="Y633" s="113"/>
    </row>
    <row r="634" spans="10:25">
      <c r="J634" s="113"/>
      <c r="K634" s="113"/>
      <c r="L634" s="113"/>
      <c r="M634" s="113"/>
      <c r="N634" s="113"/>
      <c r="O634" s="113"/>
      <c r="P634" s="113"/>
      <c r="Q634" s="113"/>
      <c r="R634" s="113"/>
      <c r="S634" s="113"/>
      <c r="T634" s="113"/>
      <c r="U634" s="113"/>
      <c r="V634" s="113"/>
      <c r="W634" s="114"/>
      <c r="X634" s="113"/>
      <c r="Y634" s="113"/>
    </row>
    <row r="635" spans="10:25">
      <c r="J635" s="113"/>
      <c r="K635" s="113"/>
      <c r="L635" s="113"/>
      <c r="M635" s="113"/>
      <c r="N635" s="113"/>
      <c r="O635" s="113"/>
      <c r="P635" s="113"/>
      <c r="Q635" s="113"/>
      <c r="R635" s="113"/>
      <c r="S635" s="113"/>
      <c r="T635" s="113"/>
      <c r="U635" s="113"/>
      <c r="V635" s="113"/>
      <c r="W635" s="114"/>
      <c r="X635" s="113"/>
      <c r="Y635" s="113"/>
    </row>
    <row r="636" spans="10:25">
      <c r="J636" s="113"/>
      <c r="K636" s="113"/>
      <c r="L636" s="113"/>
      <c r="M636" s="113"/>
      <c r="N636" s="113"/>
      <c r="O636" s="113"/>
      <c r="P636" s="113"/>
      <c r="Q636" s="113"/>
      <c r="R636" s="113"/>
      <c r="S636" s="113"/>
      <c r="T636" s="113"/>
      <c r="U636" s="113"/>
      <c r="V636" s="113"/>
      <c r="W636" s="114"/>
      <c r="X636" s="113"/>
      <c r="Y636" s="113"/>
    </row>
    <row r="637" spans="10:25">
      <c r="J637" s="113"/>
      <c r="K637" s="113"/>
      <c r="L637" s="113"/>
      <c r="M637" s="113"/>
      <c r="N637" s="113"/>
      <c r="O637" s="113"/>
      <c r="P637" s="113"/>
      <c r="Q637" s="113"/>
      <c r="R637" s="113"/>
      <c r="S637" s="113"/>
      <c r="T637" s="113"/>
      <c r="U637" s="113"/>
      <c r="V637" s="113"/>
      <c r="W637" s="114"/>
      <c r="X637" s="113"/>
      <c r="Y637" s="113"/>
    </row>
    <row r="638" spans="10:25">
      <c r="J638" s="113"/>
      <c r="K638" s="113"/>
      <c r="L638" s="113"/>
      <c r="M638" s="113"/>
      <c r="N638" s="113"/>
      <c r="O638" s="113"/>
      <c r="P638" s="113"/>
      <c r="Q638" s="113"/>
      <c r="R638" s="113"/>
      <c r="S638" s="113"/>
      <c r="T638" s="113"/>
      <c r="U638" s="113"/>
      <c r="V638" s="113"/>
      <c r="W638" s="114"/>
      <c r="X638" s="113"/>
      <c r="Y638" s="113"/>
    </row>
    <row r="639" spans="10:25">
      <c r="J639" s="113"/>
      <c r="K639" s="113"/>
      <c r="L639" s="113"/>
      <c r="M639" s="113"/>
      <c r="N639" s="113"/>
      <c r="O639" s="113"/>
      <c r="P639" s="113"/>
      <c r="Q639" s="113"/>
      <c r="R639" s="113"/>
      <c r="S639" s="113"/>
      <c r="T639" s="113"/>
      <c r="U639" s="113"/>
      <c r="V639" s="113"/>
      <c r="W639" s="114"/>
      <c r="X639" s="113"/>
      <c r="Y639" s="113"/>
    </row>
    <row r="640" spans="10:25">
      <c r="J640" s="113"/>
      <c r="K640" s="113"/>
      <c r="L640" s="113"/>
      <c r="M640" s="113"/>
      <c r="N640" s="113"/>
      <c r="O640" s="113"/>
      <c r="P640" s="113"/>
      <c r="Q640" s="113"/>
      <c r="R640" s="113"/>
      <c r="S640" s="113"/>
      <c r="T640" s="113"/>
      <c r="U640" s="113"/>
      <c r="V640" s="113"/>
      <c r="W640" s="114"/>
      <c r="X640" s="113"/>
      <c r="Y640" s="113"/>
    </row>
    <row r="641" spans="10:25">
      <c r="J641" s="113"/>
      <c r="K641" s="113"/>
      <c r="L641" s="113"/>
      <c r="M641" s="113"/>
      <c r="N641" s="113"/>
      <c r="O641" s="113"/>
      <c r="P641" s="113"/>
      <c r="Q641" s="113"/>
      <c r="R641" s="113"/>
      <c r="S641" s="113"/>
      <c r="T641" s="113"/>
      <c r="U641" s="113"/>
      <c r="V641" s="113"/>
      <c r="W641" s="114"/>
      <c r="X641" s="113"/>
      <c r="Y641" s="113"/>
    </row>
    <row r="642" spans="10:25">
      <c r="J642" s="113"/>
      <c r="K642" s="113"/>
      <c r="L642" s="113"/>
      <c r="M642" s="113"/>
      <c r="N642" s="113"/>
      <c r="O642" s="113"/>
      <c r="P642" s="113"/>
      <c r="Q642" s="113"/>
      <c r="R642" s="113"/>
      <c r="S642" s="113"/>
      <c r="T642" s="113"/>
      <c r="U642" s="113"/>
      <c r="V642" s="113"/>
      <c r="W642" s="114"/>
      <c r="X642" s="113"/>
      <c r="Y642" s="113"/>
    </row>
    <row r="643" spans="10:25">
      <c r="J643" s="113"/>
      <c r="K643" s="113"/>
      <c r="L643" s="113"/>
      <c r="M643" s="113"/>
      <c r="N643" s="113"/>
      <c r="O643" s="113"/>
      <c r="P643" s="113"/>
      <c r="Q643" s="113"/>
      <c r="R643" s="113"/>
      <c r="S643" s="113"/>
      <c r="T643" s="113"/>
      <c r="U643" s="113"/>
      <c r="V643" s="113"/>
      <c r="W643" s="114"/>
      <c r="X643" s="113"/>
      <c r="Y643" s="113"/>
    </row>
    <row r="644" spans="10:25">
      <c r="J644" s="113"/>
      <c r="K644" s="113"/>
      <c r="L644" s="113"/>
      <c r="M644" s="113"/>
      <c r="N644" s="113"/>
      <c r="O644" s="113"/>
      <c r="P644" s="113"/>
      <c r="Q644" s="113"/>
      <c r="R644" s="113"/>
      <c r="S644" s="113"/>
      <c r="T644" s="113"/>
      <c r="U644" s="113"/>
      <c r="V644" s="113"/>
      <c r="W644" s="114"/>
      <c r="X644" s="113"/>
      <c r="Y644" s="113"/>
    </row>
    <row r="645" spans="10:25">
      <c r="J645" s="113"/>
      <c r="K645" s="113"/>
      <c r="L645" s="113"/>
      <c r="M645" s="113"/>
      <c r="N645" s="113"/>
      <c r="O645" s="113"/>
      <c r="P645" s="113"/>
      <c r="Q645" s="113"/>
      <c r="R645" s="113"/>
      <c r="S645" s="113"/>
      <c r="T645" s="113"/>
      <c r="U645" s="113"/>
      <c r="V645" s="113"/>
      <c r="W645" s="114"/>
      <c r="X645" s="113"/>
      <c r="Y645" s="113"/>
    </row>
    <row r="646" spans="10:25">
      <c r="J646" s="113"/>
      <c r="K646" s="113"/>
      <c r="L646" s="113"/>
      <c r="M646" s="113"/>
      <c r="N646" s="113"/>
      <c r="O646" s="113"/>
      <c r="P646" s="113"/>
      <c r="Q646" s="113"/>
      <c r="R646" s="113"/>
      <c r="S646" s="113"/>
      <c r="T646" s="113"/>
      <c r="U646" s="113"/>
      <c r="V646" s="113"/>
      <c r="W646" s="114"/>
      <c r="X646" s="113"/>
      <c r="Y646" s="113"/>
    </row>
    <row r="647" spans="10:25">
      <c r="J647" s="113"/>
      <c r="K647" s="113"/>
      <c r="L647" s="113"/>
      <c r="M647" s="113"/>
      <c r="N647" s="113"/>
      <c r="O647" s="113"/>
      <c r="P647" s="113"/>
      <c r="Q647" s="113"/>
      <c r="R647" s="113"/>
      <c r="S647" s="113"/>
      <c r="T647" s="113"/>
      <c r="U647" s="113"/>
      <c r="V647" s="113"/>
      <c r="W647" s="114"/>
      <c r="X647" s="113"/>
      <c r="Y647" s="113"/>
    </row>
    <row r="648" spans="10:25">
      <c r="J648" s="113"/>
      <c r="K648" s="113"/>
      <c r="L648" s="113"/>
      <c r="M648" s="113"/>
      <c r="N648" s="113"/>
      <c r="O648" s="113"/>
      <c r="P648" s="113"/>
      <c r="Q648" s="113"/>
      <c r="R648" s="113"/>
      <c r="S648" s="113"/>
      <c r="T648" s="113"/>
      <c r="U648" s="113"/>
      <c r="V648" s="113"/>
      <c r="W648" s="114"/>
      <c r="X648" s="113"/>
      <c r="Y648" s="113"/>
    </row>
    <row r="649" spans="10:25">
      <c r="J649" s="113"/>
      <c r="K649" s="113"/>
      <c r="L649" s="113"/>
      <c r="M649" s="113"/>
      <c r="N649" s="113"/>
      <c r="O649" s="113"/>
      <c r="P649" s="113"/>
      <c r="Q649" s="113"/>
      <c r="R649" s="113"/>
      <c r="S649" s="113"/>
      <c r="T649" s="113"/>
      <c r="U649" s="113"/>
      <c r="V649" s="113"/>
      <c r="W649" s="114"/>
      <c r="X649" s="113"/>
      <c r="Y649" s="113"/>
    </row>
    <row r="650" spans="10:25">
      <c r="J650" s="113"/>
      <c r="K650" s="113"/>
      <c r="L650" s="113"/>
      <c r="M650" s="113"/>
      <c r="N650" s="113"/>
      <c r="O650" s="113"/>
      <c r="P650" s="113"/>
      <c r="Q650" s="113"/>
      <c r="R650" s="113"/>
      <c r="S650" s="113"/>
      <c r="T650" s="113"/>
      <c r="U650" s="113"/>
      <c r="V650" s="113"/>
      <c r="W650" s="114"/>
      <c r="X650" s="113"/>
      <c r="Y650" s="113"/>
    </row>
    <row r="651" spans="10:25">
      <c r="J651" s="113"/>
      <c r="K651" s="113"/>
      <c r="L651" s="113"/>
      <c r="M651" s="113"/>
      <c r="N651" s="113"/>
      <c r="O651" s="113"/>
      <c r="P651" s="113"/>
      <c r="Q651" s="113"/>
      <c r="R651" s="113"/>
      <c r="S651" s="113"/>
      <c r="T651" s="113"/>
      <c r="U651" s="113"/>
      <c r="V651" s="113"/>
      <c r="W651" s="114"/>
      <c r="X651" s="113"/>
      <c r="Y651" s="113"/>
    </row>
    <row r="652" spans="10:25">
      <c r="J652" s="113"/>
      <c r="K652" s="113"/>
      <c r="L652" s="113"/>
      <c r="M652" s="113"/>
      <c r="N652" s="113"/>
      <c r="O652" s="113"/>
      <c r="P652" s="113"/>
      <c r="Q652" s="113"/>
      <c r="R652" s="113"/>
      <c r="S652" s="113"/>
      <c r="T652" s="113"/>
      <c r="U652" s="113"/>
      <c r="V652" s="113"/>
      <c r="W652" s="114"/>
      <c r="X652" s="113"/>
      <c r="Y652" s="113"/>
    </row>
    <row r="653" spans="10:25">
      <c r="J653" s="113"/>
      <c r="K653" s="113"/>
      <c r="L653" s="113"/>
      <c r="M653" s="113"/>
      <c r="N653" s="113"/>
      <c r="O653" s="113"/>
      <c r="P653" s="113"/>
      <c r="Q653" s="113"/>
      <c r="R653" s="113"/>
      <c r="S653" s="113"/>
      <c r="T653" s="113"/>
      <c r="U653" s="113"/>
      <c r="V653" s="113"/>
      <c r="W653" s="114"/>
      <c r="X653" s="113"/>
      <c r="Y653" s="113"/>
    </row>
    <row r="654" spans="10:25">
      <c r="J654" s="113"/>
      <c r="K654" s="113"/>
      <c r="L654" s="113"/>
      <c r="M654" s="113"/>
      <c r="N654" s="113"/>
      <c r="O654" s="113"/>
      <c r="P654" s="113"/>
      <c r="Q654" s="113"/>
      <c r="R654" s="113"/>
      <c r="S654" s="113"/>
      <c r="T654" s="113"/>
      <c r="U654" s="113"/>
      <c r="V654" s="113"/>
      <c r="W654" s="114"/>
      <c r="X654" s="113"/>
      <c r="Y654" s="113"/>
    </row>
    <row r="655" spans="10:25">
      <c r="J655" s="113"/>
      <c r="K655" s="113"/>
      <c r="L655" s="113"/>
      <c r="M655" s="113"/>
      <c r="N655" s="113"/>
      <c r="O655" s="113"/>
      <c r="P655" s="113"/>
      <c r="Q655" s="113"/>
      <c r="R655" s="113"/>
      <c r="S655" s="113"/>
      <c r="T655" s="113"/>
      <c r="U655" s="113"/>
      <c r="V655" s="113"/>
      <c r="W655" s="114"/>
      <c r="X655" s="113"/>
      <c r="Y655" s="113"/>
    </row>
    <row r="656" spans="10:25">
      <c r="J656" s="113"/>
      <c r="K656" s="113"/>
      <c r="L656" s="113"/>
      <c r="M656" s="113"/>
      <c r="N656" s="113"/>
      <c r="O656" s="113"/>
      <c r="P656" s="113"/>
      <c r="Q656" s="113"/>
      <c r="R656" s="113"/>
      <c r="S656" s="113"/>
      <c r="T656" s="113"/>
      <c r="U656" s="113"/>
      <c r="V656" s="113"/>
      <c r="W656" s="114"/>
      <c r="X656" s="113"/>
      <c r="Y656" s="113"/>
    </row>
    <row r="657" spans="10:25">
      <c r="J657" s="113"/>
      <c r="K657" s="113"/>
      <c r="L657" s="113"/>
      <c r="M657" s="113"/>
      <c r="N657" s="113"/>
      <c r="O657" s="113"/>
      <c r="P657" s="113"/>
      <c r="Q657" s="113"/>
      <c r="R657" s="113"/>
      <c r="S657" s="113"/>
      <c r="T657" s="113"/>
      <c r="U657" s="113"/>
      <c r="V657" s="113"/>
      <c r="W657" s="114"/>
      <c r="X657" s="113"/>
      <c r="Y657" s="113"/>
    </row>
    <row r="658" spans="10:25">
      <c r="J658" s="113"/>
      <c r="K658" s="113"/>
      <c r="L658" s="113"/>
      <c r="M658" s="113"/>
      <c r="N658" s="113"/>
      <c r="O658" s="113"/>
      <c r="P658" s="113"/>
      <c r="Q658" s="113"/>
      <c r="R658" s="113"/>
      <c r="S658" s="113"/>
      <c r="T658" s="113"/>
      <c r="U658" s="113"/>
      <c r="V658" s="113"/>
      <c r="W658" s="114"/>
      <c r="X658" s="113"/>
      <c r="Y658" s="113"/>
    </row>
    <row r="659" spans="10:25">
      <c r="J659" s="113"/>
      <c r="K659" s="113"/>
      <c r="L659" s="113"/>
      <c r="M659" s="113"/>
      <c r="N659" s="113"/>
      <c r="O659" s="113"/>
      <c r="P659" s="113"/>
      <c r="Q659" s="113"/>
      <c r="R659" s="113"/>
      <c r="S659" s="113"/>
      <c r="T659" s="113"/>
      <c r="U659" s="113"/>
      <c r="V659" s="113"/>
      <c r="W659" s="114"/>
      <c r="X659" s="113"/>
      <c r="Y659" s="113"/>
    </row>
    <row r="660" spans="10:25">
      <c r="J660" s="113"/>
      <c r="K660" s="113"/>
      <c r="L660" s="113"/>
      <c r="M660" s="113"/>
      <c r="N660" s="113"/>
      <c r="O660" s="113"/>
      <c r="P660" s="113"/>
      <c r="Q660" s="113"/>
      <c r="R660" s="113"/>
      <c r="S660" s="113"/>
      <c r="T660" s="113"/>
      <c r="U660" s="113"/>
      <c r="V660" s="113"/>
      <c r="W660" s="114"/>
      <c r="X660" s="113"/>
      <c r="Y660" s="113"/>
    </row>
    <row r="661" spans="10:25">
      <c r="J661" s="113"/>
      <c r="K661" s="113"/>
      <c r="L661" s="113"/>
      <c r="M661" s="113"/>
      <c r="N661" s="113"/>
      <c r="O661" s="113"/>
      <c r="P661" s="113"/>
      <c r="Q661" s="113"/>
      <c r="R661" s="113"/>
      <c r="S661" s="113"/>
      <c r="T661" s="113"/>
      <c r="U661" s="113"/>
      <c r="V661" s="113"/>
      <c r="W661" s="114"/>
      <c r="X661" s="113"/>
      <c r="Y661" s="113"/>
    </row>
    <row r="662" spans="10:25">
      <c r="J662" s="113"/>
      <c r="K662" s="113"/>
      <c r="L662" s="113"/>
      <c r="M662" s="113"/>
      <c r="N662" s="113"/>
      <c r="O662" s="113"/>
      <c r="P662" s="113"/>
      <c r="Q662" s="113"/>
      <c r="R662" s="113"/>
      <c r="S662" s="113"/>
      <c r="T662" s="113"/>
      <c r="U662" s="113"/>
      <c r="V662" s="113"/>
      <c r="W662" s="114"/>
      <c r="X662" s="113"/>
      <c r="Y662" s="113"/>
    </row>
    <row r="663" spans="10:25">
      <c r="J663" s="113"/>
      <c r="K663" s="113"/>
      <c r="L663" s="113"/>
      <c r="M663" s="113"/>
      <c r="N663" s="113"/>
      <c r="O663" s="113"/>
      <c r="P663" s="113"/>
      <c r="Q663" s="113"/>
      <c r="R663" s="113"/>
      <c r="S663" s="113"/>
      <c r="T663" s="113"/>
      <c r="U663" s="113"/>
      <c r="V663" s="113"/>
      <c r="W663" s="114"/>
      <c r="X663" s="113"/>
      <c r="Y663" s="113"/>
    </row>
    <row r="664" spans="10:25">
      <c r="J664" s="113"/>
      <c r="K664" s="113"/>
      <c r="L664" s="113"/>
      <c r="M664" s="113"/>
      <c r="N664" s="113"/>
      <c r="O664" s="113"/>
      <c r="P664" s="113"/>
      <c r="Q664" s="113"/>
      <c r="R664" s="113"/>
      <c r="S664" s="113"/>
      <c r="T664" s="113"/>
      <c r="U664" s="113"/>
      <c r="V664" s="113"/>
      <c r="W664" s="114"/>
      <c r="X664" s="113"/>
      <c r="Y664" s="113"/>
    </row>
    <row r="665" spans="10:25">
      <c r="J665" s="113"/>
      <c r="K665" s="113"/>
      <c r="L665" s="113"/>
      <c r="M665" s="113"/>
      <c r="N665" s="113"/>
      <c r="O665" s="113"/>
      <c r="P665" s="113"/>
      <c r="Q665" s="113"/>
      <c r="R665" s="113"/>
      <c r="S665" s="113"/>
      <c r="T665" s="113"/>
      <c r="U665" s="113"/>
      <c r="V665" s="113"/>
      <c r="W665" s="114"/>
      <c r="X665" s="113"/>
      <c r="Y665" s="113"/>
    </row>
    <row r="666" spans="10:25">
      <c r="J666" s="113"/>
      <c r="K666" s="113"/>
      <c r="L666" s="113"/>
      <c r="M666" s="113"/>
      <c r="N666" s="113"/>
      <c r="O666" s="113"/>
      <c r="P666" s="113"/>
      <c r="Q666" s="113"/>
      <c r="R666" s="113"/>
      <c r="S666" s="113"/>
      <c r="T666" s="113"/>
      <c r="U666" s="113"/>
      <c r="V666" s="113"/>
      <c r="W666" s="114"/>
      <c r="X666" s="113"/>
      <c r="Y666" s="113"/>
    </row>
    <row r="667" spans="10:25">
      <c r="J667" s="113"/>
      <c r="K667" s="113"/>
      <c r="L667" s="113"/>
      <c r="M667" s="113"/>
      <c r="N667" s="113"/>
      <c r="O667" s="113"/>
      <c r="P667" s="113"/>
      <c r="Q667" s="113"/>
      <c r="R667" s="113"/>
      <c r="S667" s="113"/>
      <c r="T667" s="113"/>
      <c r="U667" s="113"/>
      <c r="V667" s="113"/>
      <c r="W667" s="114"/>
      <c r="X667" s="113"/>
      <c r="Y667" s="113"/>
    </row>
    <row r="668" spans="10:25">
      <c r="J668" s="113"/>
      <c r="K668" s="113"/>
      <c r="L668" s="113"/>
      <c r="M668" s="113"/>
      <c r="N668" s="113"/>
      <c r="O668" s="113"/>
      <c r="P668" s="113"/>
      <c r="Q668" s="113"/>
      <c r="R668" s="113"/>
      <c r="S668" s="113"/>
      <c r="T668" s="113"/>
      <c r="U668" s="113"/>
      <c r="V668" s="113"/>
      <c r="W668" s="114"/>
      <c r="X668" s="113"/>
      <c r="Y668" s="113"/>
    </row>
    <row r="669" spans="10:25">
      <c r="J669" s="113"/>
      <c r="K669" s="113"/>
      <c r="L669" s="113"/>
      <c r="M669" s="113"/>
      <c r="N669" s="113"/>
      <c r="O669" s="113"/>
      <c r="P669" s="113"/>
      <c r="Q669" s="113"/>
      <c r="R669" s="113"/>
      <c r="S669" s="113"/>
      <c r="T669" s="113"/>
      <c r="U669" s="113"/>
      <c r="V669" s="113"/>
      <c r="W669" s="114"/>
      <c r="X669" s="113"/>
      <c r="Y669" s="113"/>
    </row>
    <row r="670" spans="10:25">
      <c r="J670" s="113"/>
      <c r="K670" s="113"/>
      <c r="L670" s="113"/>
      <c r="M670" s="113"/>
      <c r="N670" s="113"/>
      <c r="O670" s="113"/>
      <c r="P670" s="113"/>
      <c r="Q670" s="113"/>
      <c r="R670" s="113"/>
      <c r="S670" s="113"/>
      <c r="T670" s="113"/>
      <c r="U670" s="113"/>
      <c r="V670" s="113"/>
      <c r="W670" s="114"/>
      <c r="X670" s="113"/>
      <c r="Y670" s="113"/>
    </row>
    <row r="671" spans="10:25">
      <c r="J671" s="113"/>
      <c r="K671" s="113"/>
      <c r="L671" s="113"/>
      <c r="M671" s="113"/>
      <c r="N671" s="113"/>
      <c r="O671" s="113"/>
      <c r="P671" s="113"/>
      <c r="Q671" s="113"/>
      <c r="R671" s="113"/>
      <c r="S671" s="113"/>
      <c r="T671" s="113"/>
      <c r="U671" s="113"/>
      <c r="V671" s="113"/>
      <c r="W671" s="114"/>
      <c r="X671" s="113"/>
      <c r="Y671" s="113"/>
    </row>
    <row r="672" spans="10:25">
      <c r="J672" s="113"/>
      <c r="K672" s="113"/>
      <c r="L672" s="113"/>
      <c r="M672" s="113"/>
      <c r="N672" s="113"/>
      <c r="O672" s="113"/>
      <c r="P672" s="113"/>
      <c r="Q672" s="113"/>
      <c r="R672" s="113"/>
      <c r="S672" s="113"/>
      <c r="T672" s="113"/>
      <c r="U672" s="113"/>
      <c r="V672" s="113"/>
      <c r="W672" s="114"/>
      <c r="X672" s="113"/>
      <c r="Y672" s="113"/>
    </row>
    <row r="673" spans="10:25">
      <c r="J673" s="113"/>
      <c r="K673" s="113"/>
      <c r="L673" s="113"/>
      <c r="M673" s="113"/>
      <c r="N673" s="113"/>
      <c r="O673" s="113"/>
      <c r="P673" s="113"/>
      <c r="Q673" s="113"/>
      <c r="R673" s="113"/>
      <c r="S673" s="113"/>
      <c r="T673" s="113"/>
      <c r="U673" s="113"/>
      <c r="V673" s="113"/>
      <c r="W673" s="114"/>
      <c r="X673" s="113"/>
      <c r="Y673" s="113"/>
    </row>
    <row r="674" spans="10:25">
      <c r="J674" s="113"/>
      <c r="K674" s="113"/>
      <c r="L674" s="113"/>
      <c r="M674" s="113"/>
      <c r="N674" s="113"/>
      <c r="O674" s="113"/>
      <c r="P674" s="113"/>
      <c r="Q674" s="113"/>
      <c r="R674" s="113"/>
      <c r="S674" s="113"/>
      <c r="T674" s="113"/>
      <c r="U674" s="113"/>
      <c r="V674" s="113"/>
      <c r="W674" s="114"/>
      <c r="X674" s="113"/>
      <c r="Y674" s="113"/>
    </row>
    <row r="675" spans="10:25">
      <c r="J675" s="113"/>
      <c r="K675" s="113"/>
      <c r="L675" s="113"/>
      <c r="M675" s="113"/>
      <c r="N675" s="113"/>
      <c r="O675" s="113"/>
      <c r="P675" s="113"/>
      <c r="Q675" s="113"/>
      <c r="R675" s="113"/>
      <c r="S675" s="113"/>
      <c r="T675" s="113"/>
      <c r="U675" s="113"/>
      <c r="V675" s="113"/>
      <c r="W675" s="114"/>
      <c r="X675" s="113"/>
      <c r="Y675" s="113"/>
    </row>
    <row r="676" spans="10:25">
      <c r="J676" s="113"/>
      <c r="K676" s="113"/>
      <c r="L676" s="113"/>
      <c r="M676" s="113"/>
      <c r="N676" s="113"/>
      <c r="O676" s="113"/>
      <c r="P676" s="113"/>
      <c r="Q676" s="113"/>
      <c r="R676" s="113"/>
      <c r="S676" s="113"/>
      <c r="T676" s="113"/>
      <c r="U676" s="113"/>
      <c r="V676" s="113"/>
      <c r="W676" s="114"/>
      <c r="X676" s="113"/>
      <c r="Y676" s="113"/>
    </row>
    <row r="677" spans="10:25">
      <c r="J677" s="113"/>
      <c r="K677" s="113"/>
      <c r="L677" s="113"/>
      <c r="M677" s="113"/>
      <c r="N677" s="113"/>
      <c r="O677" s="113"/>
      <c r="P677" s="113"/>
      <c r="Q677" s="113"/>
      <c r="R677" s="113"/>
      <c r="S677" s="113"/>
      <c r="T677" s="113"/>
      <c r="U677" s="113"/>
      <c r="V677" s="113"/>
      <c r="W677" s="114"/>
      <c r="X677" s="113"/>
      <c r="Y677" s="113"/>
    </row>
    <row r="678" spans="10:25">
      <c r="J678" s="113"/>
      <c r="K678" s="113"/>
      <c r="L678" s="113"/>
      <c r="M678" s="113"/>
      <c r="N678" s="113"/>
      <c r="O678" s="113"/>
      <c r="P678" s="113"/>
      <c r="Q678" s="113"/>
      <c r="R678" s="113"/>
      <c r="S678" s="113"/>
      <c r="T678" s="113"/>
      <c r="U678" s="113"/>
      <c r="V678" s="113"/>
      <c r="W678" s="114"/>
      <c r="X678" s="113"/>
      <c r="Y678" s="113"/>
    </row>
    <row r="679" spans="10:25">
      <c r="J679" s="113"/>
      <c r="K679" s="113"/>
      <c r="L679" s="113"/>
      <c r="M679" s="113"/>
      <c r="N679" s="113"/>
      <c r="O679" s="113"/>
      <c r="P679" s="113"/>
      <c r="Q679" s="113"/>
      <c r="R679" s="113"/>
      <c r="S679" s="113"/>
      <c r="T679" s="113"/>
      <c r="U679" s="113"/>
      <c r="V679" s="113"/>
      <c r="W679" s="114"/>
      <c r="X679" s="113"/>
      <c r="Y679" s="113"/>
    </row>
    <row r="680" spans="10:25">
      <c r="J680" s="113"/>
      <c r="K680" s="113"/>
      <c r="L680" s="113"/>
      <c r="M680" s="113"/>
      <c r="N680" s="113"/>
      <c r="O680" s="113"/>
      <c r="P680" s="113"/>
      <c r="Q680" s="113"/>
      <c r="R680" s="113"/>
      <c r="S680" s="113"/>
      <c r="T680" s="113"/>
      <c r="U680" s="113"/>
      <c r="V680" s="113"/>
      <c r="W680" s="114"/>
      <c r="X680" s="113"/>
      <c r="Y680" s="113"/>
    </row>
    <row r="681" spans="10:25">
      <c r="J681" s="113"/>
      <c r="K681" s="113"/>
      <c r="L681" s="113"/>
      <c r="M681" s="113"/>
      <c r="N681" s="113"/>
      <c r="O681" s="113"/>
      <c r="P681" s="113"/>
      <c r="Q681" s="113"/>
      <c r="R681" s="113"/>
      <c r="S681" s="113"/>
      <c r="T681" s="113"/>
      <c r="U681" s="113"/>
      <c r="V681" s="113"/>
      <c r="W681" s="114"/>
      <c r="X681" s="113"/>
      <c r="Y681" s="113"/>
    </row>
    <row r="682" spans="10:25">
      <c r="J682" s="113"/>
      <c r="K682" s="113"/>
      <c r="L682" s="113"/>
      <c r="M682" s="113"/>
      <c r="N682" s="113"/>
      <c r="O682" s="113"/>
      <c r="P682" s="113"/>
      <c r="Q682" s="113"/>
      <c r="R682" s="113"/>
      <c r="S682" s="113"/>
      <c r="T682" s="113"/>
      <c r="U682" s="113"/>
      <c r="V682" s="113"/>
      <c r="W682" s="114"/>
      <c r="X682" s="113"/>
      <c r="Y682" s="113"/>
    </row>
    <row r="683" spans="10:25">
      <c r="J683" s="113"/>
      <c r="K683" s="113"/>
      <c r="L683" s="113"/>
      <c r="M683" s="113"/>
      <c r="N683" s="113"/>
      <c r="O683" s="113"/>
      <c r="P683" s="113"/>
      <c r="Q683" s="113"/>
      <c r="R683" s="113"/>
      <c r="S683" s="113"/>
      <c r="T683" s="113"/>
      <c r="U683" s="113"/>
      <c r="V683" s="113"/>
      <c r="W683" s="114"/>
      <c r="X683" s="113"/>
      <c r="Y683" s="113"/>
    </row>
    <row r="684" spans="10:25">
      <c r="J684" s="113"/>
      <c r="K684" s="113"/>
      <c r="L684" s="113"/>
      <c r="M684" s="113"/>
      <c r="N684" s="113"/>
      <c r="O684" s="113"/>
      <c r="P684" s="113"/>
      <c r="Q684" s="113"/>
      <c r="R684" s="113"/>
      <c r="S684" s="113"/>
      <c r="T684" s="113"/>
      <c r="U684" s="113"/>
      <c r="V684" s="113"/>
      <c r="W684" s="114"/>
      <c r="X684" s="113"/>
      <c r="Y684" s="113"/>
    </row>
    <row r="685" spans="10:25">
      <c r="J685" s="113"/>
      <c r="K685" s="113"/>
      <c r="L685" s="113"/>
      <c r="M685" s="113"/>
      <c r="N685" s="113"/>
      <c r="O685" s="113"/>
      <c r="P685" s="113"/>
      <c r="Q685" s="113"/>
      <c r="R685" s="113"/>
      <c r="S685" s="113"/>
      <c r="T685" s="113"/>
      <c r="U685" s="113"/>
      <c r="V685" s="113"/>
      <c r="W685" s="114"/>
      <c r="X685" s="113"/>
      <c r="Y685" s="113"/>
    </row>
    <row r="686" spans="10:25">
      <c r="J686" s="113"/>
      <c r="K686" s="113"/>
      <c r="L686" s="113"/>
      <c r="M686" s="113"/>
      <c r="N686" s="113"/>
      <c r="O686" s="113"/>
      <c r="P686" s="113"/>
      <c r="Q686" s="113"/>
      <c r="R686" s="113"/>
      <c r="S686" s="113"/>
      <c r="T686" s="113"/>
      <c r="U686" s="113"/>
      <c r="V686" s="113"/>
      <c r="W686" s="114"/>
      <c r="X686" s="113"/>
      <c r="Y686" s="113"/>
    </row>
    <row r="687" spans="10:25">
      <c r="J687" s="113"/>
      <c r="K687" s="113"/>
      <c r="L687" s="113"/>
      <c r="M687" s="113"/>
      <c r="N687" s="113"/>
      <c r="O687" s="113"/>
      <c r="P687" s="113"/>
      <c r="Q687" s="113"/>
      <c r="R687" s="113"/>
      <c r="S687" s="113"/>
      <c r="T687" s="113"/>
      <c r="U687" s="113"/>
      <c r="V687" s="113"/>
      <c r="W687" s="114"/>
      <c r="X687" s="113"/>
      <c r="Y687" s="113"/>
    </row>
    <row r="688" spans="10:25">
      <c r="J688" s="113"/>
      <c r="K688" s="113"/>
      <c r="L688" s="113"/>
      <c r="M688" s="113"/>
      <c r="N688" s="113"/>
      <c r="O688" s="113"/>
      <c r="P688" s="113"/>
      <c r="Q688" s="113"/>
      <c r="R688" s="113"/>
      <c r="S688" s="113"/>
      <c r="T688" s="113"/>
      <c r="U688" s="113"/>
      <c r="V688" s="113"/>
      <c r="W688" s="114"/>
      <c r="X688" s="113"/>
      <c r="Y688" s="113"/>
    </row>
    <row r="689" spans="10:25">
      <c r="J689" s="113"/>
      <c r="K689" s="113"/>
      <c r="L689" s="113"/>
      <c r="M689" s="113"/>
      <c r="N689" s="113"/>
      <c r="O689" s="113"/>
      <c r="P689" s="113"/>
      <c r="Q689" s="113"/>
      <c r="R689" s="113"/>
      <c r="S689" s="113"/>
      <c r="T689" s="113"/>
      <c r="U689" s="113"/>
      <c r="V689" s="113"/>
      <c r="W689" s="114"/>
      <c r="X689" s="113"/>
      <c r="Y689" s="113"/>
    </row>
    <row r="690" spans="10:25">
      <c r="J690" s="113"/>
      <c r="K690" s="113"/>
      <c r="L690" s="113"/>
      <c r="M690" s="113"/>
      <c r="N690" s="113"/>
      <c r="O690" s="113"/>
      <c r="P690" s="113"/>
      <c r="Q690" s="113"/>
      <c r="R690" s="113"/>
      <c r="S690" s="113"/>
      <c r="T690" s="113"/>
      <c r="U690" s="113"/>
      <c r="V690" s="113"/>
      <c r="W690" s="114"/>
      <c r="X690" s="113"/>
      <c r="Y690" s="113"/>
    </row>
    <row r="691" spans="10:25">
      <c r="J691" s="113"/>
      <c r="K691" s="113"/>
      <c r="L691" s="113"/>
      <c r="M691" s="113"/>
      <c r="N691" s="113"/>
      <c r="O691" s="113"/>
      <c r="P691" s="113"/>
      <c r="Q691" s="113"/>
      <c r="R691" s="113"/>
      <c r="S691" s="113"/>
      <c r="T691" s="113"/>
      <c r="U691" s="113"/>
      <c r="V691" s="113"/>
      <c r="W691" s="114"/>
      <c r="X691" s="113"/>
      <c r="Y691" s="113"/>
    </row>
    <row r="692" spans="10:25">
      <c r="J692" s="113"/>
      <c r="K692" s="113"/>
      <c r="L692" s="113"/>
      <c r="M692" s="113"/>
      <c r="N692" s="113"/>
      <c r="O692" s="113"/>
      <c r="P692" s="113"/>
      <c r="Q692" s="113"/>
      <c r="R692" s="113"/>
      <c r="S692" s="113"/>
      <c r="T692" s="113"/>
      <c r="U692" s="113"/>
      <c r="V692" s="113"/>
      <c r="W692" s="114"/>
      <c r="X692" s="113"/>
      <c r="Y692" s="113"/>
    </row>
    <row r="693" spans="10:25">
      <c r="J693" s="113"/>
      <c r="K693" s="113"/>
      <c r="L693" s="113"/>
      <c r="M693" s="113"/>
      <c r="N693" s="113"/>
      <c r="O693" s="113"/>
      <c r="P693" s="113"/>
      <c r="Q693" s="113"/>
      <c r="R693" s="113"/>
      <c r="S693" s="113"/>
      <c r="T693" s="113"/>
      <c r="U693" s="113"/>
      <c r="V693" s="113"/>
      <c r="W693" s="114"/>
      <c r="X693" s="113"/>
      <c r="Y693" s="113"/>
    </row>
    <row r="694" spans="10:25">
      <c r="J694" s="113"/>
      <c r="K694" s="113"/>
      <c r="L694" s="113"/>
      <c r="M694" s="113"/>
      <c r="N694" s="113"/>
      <c r="O694" s="113"/>
      <c r="P694" s="113"/>
      <c r="Q694" s="113"/>
      <c r="R694" s="113"/>
      <c r="S694" s="113"/>
      <c r="T694" s="113"/>
      <c r="U694" s="113"/>
      <c r="V694" s="113"/>
      <c r="W694" s="114"/>
      <c r="X694" s="113"/>
      <c r="Y694" s="113"/>
    </row>
    <row r="695" spans="10:25">
      <c r="J695" s="113"/>
      <c r="K695" s="113"/>
      <c r="L695" s="113"/>
      <c r="M695" s="113"/>
      <c r="N695" s="113"/>
      <c r="O695" s="113"/>
      <c r="P695" s="113"/>
      <c r="Q695" s="113"/>
      <c r="R695" s="113"/>
      <c r="S695" s="113"/>
      <c r="T695" s="113"/>
      <c r="U695" s="113"/>
      <c r="V695" s="113"/>
      <c r="W695" s="114"/>
      <c r="X695" s="113"/>
      <c r="Y695" s="113"/>
    </row>
    <row r="696" spans="10:25">
      <c r="J696" s="113"/>
      <c r="K696" s="113"/>
      <c r="L696" s="113"/>
      <c r="M696" s="113"/>
      <c r="N696" s="113"/>
      <c r="O696" s="113"/>
      <c r="P696" s="113"/>
      <c r="Q696" s="113"/>
      <c r="R696" s="113"/>
      <c r="S696" s="113"/>
      <c r="T696" s="113"/>
      <c r="U696" s="113"/>
      <c r="V696" s="113"/>
      <c r="W696" s="114"/>
      <c r="X696" s="113"/>
      <c r="Y696" s="113"/>
    </row>
    <row r="697" spans="10:25">
      <c r="J697" s="113"/>
      <c r="K697" s="113"/>
      <c r="L697" s="113"/>
      <c r="M697" s="113"/>
      <c r="N697" s="113"/>
      <c r="O697" s="113"/>
      <c r="P697" s="113"/>
      <c r="Q697" s="113"/>
      <c r="R697" s="113"/>
      <c r="S697" s="113"/>
      <c r="T697" s="113"/>
      <c r="U697" s="113"/>
      <c r="V697" s="113"/>
      <c r="W697" s="114"/>
      <c r="X697" s="113"/>
      <c r="Y697" s="113"/>
    </row>
    <row r="698" spans="10:25">
      <c r="J698" s="113"/>
      <c r="K698" s="113"/>
      <c r="L698" s="113"/>
      <c r="M698" s="113"/>
      <c r="N698" s="113"/>
      <c r="O698" s="113"/>
      <c r="P698" s="113"/>
      <c r="Q698" s="113"/>
      <c r="R698" s="113"/>
      <c r="S698" s="113"/>
      <c r="T698" s="113"/>
      <c r="U698" s="113"/>
      <c r="V698" s="113"/>
      <c r="W698" s="114"/>
      <c r="X698" s="113"/>
      <c r="Y698" s="113"/>
    </row>
    <row r="699" spans="10:25">
      <c r="J699" s="113"/>
      <c r="K699" s="113"/>
      <c r="L699" s="113"/>
      <c r="M699" s="113"/>
      <c r="N699" s="113"/>
      <c r="O699" s="113"/>
      <c r="P699" s="113"/>
      <c r="Q699" s="113"/>
      <c r="R699" s="113"/>
      <c r="S699" s="113"/>
      <c r="T699" s="113"/>
      <c r="U699" s="113"/>
      <c r="V699" s="113"/>
      <c r="W699" s="114"/>
      <c r="X699" s="113"/>
      <c r="Y699" s="113"/>
    </row>
    <row r="700" spans="10:25">
      <c r="J700" s="113"/>
      <c r="K700" s="113"/>
      <c r="L700" s="113"/>
      <c r="M700" s="113"/>
      <c r="N700" s="113"/>
      <c r="O700" s="113"/>
      <c r="P700" s="113"/>
      <c r="Q700" s="113"/>
      <c r="R700" s="113"/>
      <c r="S700" s="113"/>
      <c r="T700" s="113"/>
      <c r="U700" s="113"/>
      <c r="V700" s="113"/>
      <c r="W700" s="114"/>
      <c r="X700" s="113"/>
      <c r="Y700" s="113"/>
    </row>
    <row r="701" spans="10:25">
      <c r="J701" s="113"/>
      <c r="K701" s="113"/>
      <c r="L701" s="113"/>
      <c r="M701" s="113"/>
      <c r="N701" s="113"/>
      <c r="O701" s="113"/>
      <c r="P701" s="113"/>
      <c r="Q701" s="113"/>
      <c r="R701" s="113"/>
      <c r="S701" s="113"/>
      <c r="T701" s="113"/>
      <c r="U701" s="113"/>
      <c r="V701" s="113"/>
      <c r="W701" s="114"/>
      <c r="X701" s="113"/>
      <c r="Y701" s="113"/>
    </row>
    <row r="702" spans="10:25">
      <c r="J702" s="113"/>
      <c r="K702" s="113"/>
      <c r="L702" s="113"/>
      <c r="M702" s="113"/>
      <c r="N702" s="113"/>
      <c r="O702" s="113"/>
      <c r="P702" s="113"/>
      <c r="Q702" s="113"/>
      <c r="R702" s="113"/>
      <c r="S702" s="113"/>
      <c r="T702" s="113"/>
      <c r="U702" s="113"/>
      <c r="V702" s="113"/>
      <c r="W702" s="114"/>
      <c r="X702" s="113"/>
      <c r="Y702" s="113"/>
    </row>
    <row r="703" spans="10:25">
      <c r="J703" s="113"/>
      <c r="K703" s="113"/>
      <c r="L703" s="113"/>
      <c r="M703" s="113"/>
      <c r="N703" s="113"/>
      <c r="O703" s="113"/>
      <c r="P703" s="113"/>
      <c r="Q703" s="113"/>
      <c r="R703" s="113"/>
      <c r="S703" s="113"/>
      <c r="T703" s="113"/>
      <c r="U703" s="113"/>
      <c r="V703" s="113"/>
      <c r="W703" s="114"/>
      <c r="X703" s="113"/>
      <c r="Y703" s="113"/>
    </row>
  </sheetData>
  <mergeCells count="27">
    <mergeCell ref="V7:V9"/>
    <mergeCell ref="A2:L2"/>
    <mergeCell ref="M2:Y2"/>
    <mergeCell ref="A5:A9"/>
    <mergeCell ref="D5:F5"/>
    <mergeCell ref="G5:I5"/>
    <mergeCell ref="J5:L5"/>
    <mergeCell ref="M5:O5"/>
    <mergeCell ref="P5:R5"/>
    <mergeCell ref="S5:U5"/>
    <mergeCell ref="V5:X5"/>
    <mergeCell ref="P43:Y43"/>
    <mergeCell ref="A44:E44"/>
    <mergeCell ref="P44:Y44"/>
    <mergeCell ref="Y5:Y9"/>
    <mergeCell ref="D6:F6"/>
    <mergeCell ref="G6:I6"/>
    <mergeCell ref="J6:L6"/>
    <mergeCell ref="M6:O6"/>
    <mergeCell ref="P6:R6"/>
    <mergeCell ref="S6:U6"/>
    <mergeCell ref="V6:X6"/>
    <mergeCell ref="D7:D9"/>
    <mergeCell ref="G7:G9"/>
    <mergeCell ref="J7:J9"/>
    <mergeCell ref="P7:P9"/>
    <mergeCell ref="S7:S9"/>
  </mergeCells>
  <phoneticPr fontId="4" type="noConversion"/>
  <printOptions horizontalCentered="1" gridLinesSet="0"/>
  <pageMargins left="0.19685039370078741" right="0.19685039370078741" top="0.78740157480314965" bottom="0.27559055118110237" header="0.39370078740157483" footer="0"/>
  <pageSetup paperSize="9" scale="62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showGridLines="0" view="pageBreakPreview" zoomScaleNormal="75" workbookViewId="0">
      <selection activeCell="C16" sqref="C16"/>
    </sheetView>
  </sheetViews>
  <sheetFormatPr defaultRowHeight="15.75"/>
  <cols>
    <col min="1" max="1" width="10.5" style="793" customWidth="1"/>
    <col min="2" max="3" width="12.875" style="793" customWidth="1"/>
    <col min="4" max="4" width="8.375" style="793" customWidth="1"/>
    <col min="5" max="5" width="10.125" style="793" customWidth="1"/>
    <col min="6" max="7" width="11" style="793" customWidth="1"/>
    <col min="8" max="8" width="12" style="794" customWidth="1"/>
    <col min="9" max="9" width="13" style="794" customWidth="1"/>
    <col min="10" max="10" width="12" style="794" customWidth="1"/>
    <col min="11" max="11" width="8.625" style="794" customWidth="1"/>
    <col min="12" max="12" width="11.625" style="794" customWidth="1"/>
    <col min="13" max="13" width="10.625" style="794" customWidth="1"/>
    <col min="14" max="14" width="14.875" style="793" customWidth="1"/>
    <col min="15" max="16384" width="9" style="794"/>
  </cols>
  <sheetData>
    <row r="1" spans="1:14" s="764" customFormat="1" ht="35.1" customHeight="1">
      <c r="A1" s="650"/>
      <c r="B1" s="763"/>
      <c r="C1" s="763"/>
      <c r="D1" s="763"/>
      <c r="E1" s="763"/>
      <c r="F1" s="763"/>
      <c r="G1" s="763"/>
      <c r="N1" s="763"/>
    </row>
    <row r="2" spans="1:14" s="766" customFormat="1" ht="22.5" customHeight="1">
      <c r="A2" s="1287" t="s">
        <v>638</v>
      </c>
      <c r="B2" s="1287"/>
      <c r="C2" s="1287"/>
      <c r="D2" s="1287"/>
      <c r="E2" s="1287"/>
      <c r="F2" s="765"/>
      <c r="G2" s="765"/>
      <c r="H2" s="1288" t="s">
        <v>639</v>
      </c>
      <c r="I2" s="1288"/>
      <c r="J2" s="1288"/>
      <c r="K2" s="1288"/>
      <c r="L2" s="1288"/>
      <c r="M2" s="1288"/>
      <c r="N2" s="1288"/>
    </row>
    <row r="3" spans="1:14" s="771" customFormat="1" ht="13.5" customHeight="1">
      <c r="A3" s="767"/>
      <c r="B3" s="767"/>
      <c r="C3" s="767"/>
      <c r="D3" s="767"/>
      <c r="E3" s="767"/>
      <c r="F3" s="767"/>
      <c r="G3" s="767"/>
      <c r="H3" s="768"/>
      <c r="I3" s="769"/>
      <c r="J3" s="769"/>
      <c r="K3" s="769"/>
      <c r="L3" s="769"/>
      <c r="M3" s="769"/>
      <c r="N3" s="770"/>
    </row>
    <row r="4" spans="1:14" s="772" customFormat="1" ht="14.25" thickBot="1">
      <c r="A4" s="772" t="s">
        <v>640</v>
      </c>
      <c r="N4" s="660" t="s">
        <v>641</v>
      </c>
    </row>
    <row r="5" spans="1:14" s="773" customFormat="1" ht="39.75" customHeight="1">
      <c r="A5" s="1289" t="s">
        <v>642</v>
      </c>
      <c r="B5" s="1291" t="s">
        <v>643</v>
      </c>
      <c r="C5" s="1292"/>
      <c r="D5" s="1292"/>
      <c r="E5" s="1292"/>
      <c r="F5" s="1291" t="s">
        <v>644</v>
      </c>
      <c r="G5" s="1293"/>
      <c r="H5" s="1292" t="s">
        <v>645</v>
      </c>
      <c r="I5" s="1292"/>
      <c r="J5" s="1292"/>
      <c r="K5" s="1291" t="s">
        <v>646</v>
      </c>
      <c r="L5" s="1294"/>
      <c r="M5" s="1295"/>
      <c r="N5" s="1264" t="s">
        <v>647</v>
      </c>
    </row>
    <row r="6" spans="1:14" s="773" customFormat="1" ht="42" customHeight="1">
      <c r="A6" s="1290"/>
      <c r="B6" s="774" t="s">
        <v>648</v>
      </c>
      <c r="C6" s="774" t="s">
        <v>649</v>
      </c>
      <c r="D6" s="1298" t="s">
        <v>650</v>
      </c>
      <c r="E6" s="1299"/>
      <c r="F6" s="775" t="s">
        <v>651</v>
      </c>
      <c r="G6" s="775" t="s">
        <v>652</v>
      </c>
      <c r="H6" s="776" t="s">
        <v>653</v>
      </c>
      <c r="I6" s="774" t="s">
        <v>654</v>
      </c>
      <c r="J6" s="774" t="s">
        <v>655</v>
      </c>
      <c r="K6" s="775" t="s">
        <v>656</v>
      </c>
      <c r="L6" s="775" t="s">
        <v>657</v>
      </c>
      <c r="M6" s="777" t="s">
        <v>658</v>
      </c>
      <c r="N6" s="1296"/>
    </row>
    <row r="7" spans="1:14" s="773" customFormat="1" ht="14.25" customHeight="1">
      <c r="A7" s="1290"/>
      <c r="B7" s="778"/>
      <c r="C7" s="778"/>
      <c r="D7" s="778"/>
      <c r="E7" s="779" t="s">
        <v>659</v>
      </c>
      <c r="F7" s="780"/>
      <c r="G7" s="780"/>
      <c r="H7" s="1300" t="s">
        <v>660</v>
      </c>
      <c r="I7" s="1300" t="s">
        <v>661</v>
      </c>
      <c r="J7" s="778"/>
      <c r="K7" s="1302" t="s">
        <v>662</v>
      </c>
      <c r="L7" s="1302" t="s">
        <v>663</v>
      </c>
      <c r="M7" s="1302" t="s">
        <v>664</v>
      </c>
      <c r="N7" s="1296"/>
    </row>
    <row r="8" spans="1:14" s="773" customFormat="1" ht="28.5" customHeight="1">
      <c r="A8" s="1272"/>
      <c r="B8" s="781" t="s">
        <v>665</v>
      </c>
      <c r="C8" s="781" t="s">
        <v>666</v>
      </c>
      <c r="D8" s="782"/>
      <c r="E8" s="783" t="s">
        <v>667</v>
      </c>
      <c r="F8" s="784" t="s">
        <v>668</v>
      </c>
      <c r="G8" s="784" t="s">
        <v>669</v>
      </c>
      <c r="H8" s="1301"/>
      <c r="I8" s="1301"/>
      <c r="J8" s="785" t="s">
        <v>670</v>
      </c>
      <c r="K8" s="1303"/>
      <c r="L8" s="1303"/>
      <c r="M8" s="1303"/>
      <c r="N8" s="1297"/>
    </row>
    <row r="9" spans="1:14" s="788" customFormat="1" ht="29.25" customHeight="1">
      <c r="A9" s="673">
        <v>2012</v>
      </c>
      <c r="B9" s="786">
        <v>1</v>
      </c>
      <c r="C9" s="786">
        <v>2</v>
      </c>
      <c r="D9" s="786">
        <v>3</v>
      </c>
      <c r="E9" s="787">
        <v>8</v>
      </c>
      <c r="F9" s="787">
        <v>0</v>
      </c>
      <c r="G9" s="787">
        <v>0</v>
      </c>
      <c r="H9" s="786">
        <v>1</v>
      </c>
      <c r="I9" s="786">
        <v>1</v>
      </c>
      <c r="J9" s="786">
        <v>0</v>
      </c>
      <c r="K9" s="786">
        <v>1</v>
      </c>
      <c r="L9" s="786">
        <v>1</v>
      </c>
      <c r="M9" s="786">
        <v>1</v>
      </c>
      <c r="N9" s="677">
        <v>2012</v>
      </c>
    </row>
    <row r="10" spans="1:14" s="788" customFormat="1" ht="29.25" customHeight="1">
      <c r="A10" s="673">
        <v>2013</v>
      </c>
      <c r="B10" s="786">
        <v>1</v>
      </c>
      <c r="C10" s="786">
        <v>2</v>
      </c>
      <c r="D10" s="786">
        <v>1</v>
      </c>
      <c r="E10" s="787">
        <v>5</v>
      </c>
      <c r="F10" s="787">
        <v>0</v>
      </c>
      <c r="G10" s="787">
        <v>0</v>
      </c>
      <c r="H10" s="786">
        <v>1</v>
      </c>
      <c r="I10" s="786">
        <v>1</v>
      </c>
      <c r="J10" s="786">
        <v>0</v>
      </c>
      <c r="K10" s="786">
        <v>1</v>
      </c>
      <c r="L10" s="786">
        <v>1</v>
      </c>
      <c r="M10" s="786">
        <v>1</v>
      </c>
      <c r="N10" s="677">
        <v>2013</v>
      </c>
    </row>
    <row r="11" spans="1:14" s="788" customFormat="1" ht="29.25" customHeight="1">
      <c r="A11" s="673">
        <v>2014</v>
      </c>
      <c r="B11" s="786">
        <v>1</v>
      </c>
      <c r="C11" s="786">
        <v>2</v>
      </c>
      <c r="D11" s="786">
        <v>1</v>
      </c>
      <c r="E11" s="787">
        <v>5</v>
      </c>
      <c r="F11" s="787">
        <v>0</v>
      </c>
      <c r="G11" s="787">
        <v>0</v>
      </c>
      <c r="H11" s="786">
        <v>1</v>
      </c>
      <c r="I11" s="786">
        <v>1</v>
      </c>
      <c r="J11" s="786">
        <v>0</v>
      </c>
      <c r="K11" s="786">
        <v>1</v>
      </c>
      <c r="L11" s="786">
        <v>1</v>
      </c>
      <c r="M11" s="786">
        <v>1</v>
      </c>
      <c r="N11" s="677">
        <v>2014</v>
      </c>
    </row>
    <row r="12" spans="1:14" s="788" customFormat="1" ht="29.25" customHeight="1">
      <c r="A12" s="673">
        <v>2015</v>
      </c>
      <c r="B12" s="786">
        <v>2</v>
      </c>
      <c r="C12" s="786">
        <v>2</v>
      </c>
      <c r="D12" s="786">
        <v>1</v>
      </c>
      <c r="E12" s="787">
        <v>4</v>
      </c>
      <c r="F12" s="787">
        <v>0</v>
      </c>
      <c r="G12" s="787">
        <v>0</v>
      </c>
      <c r="H12" s="786">
        <v>1</v>
      </c>
      <c r="I12" s="786">
        <v>1</v>
      </c>
      <c r="J12" s="786">
        <v>0</v>
      </c>
      <c r="K12" s="786">
        <v>1</v>
      </c>
      <c r="L12" s="786">
        <v>1</v>
      </c>
      <c r="M12" s="786">
        <v>1</v>
      </c>
      <c r="N12" s="677">
        <v>2015</v>
      </c>
    </row>
    <row r="13" spans="1:14" s="788" customFormat="1" ht="29.25" customHeight="1">
      <c r="A13" s="673">
        <v>2016</v>
      </c>
      <c r="B13" s="786">
        <v>2</v>
      </c>
      <c r="C13" s="786">
        <v>2</v>
      </c>
      <c r="D13" s="786">
        <v>1</v>
      </c>
      <c r="E13" s="787">
        <v>4</v>
      </c>
      <c r="F13" s="787">
        <v>0</v>
      </c>
      <c r="G13" s="787">
        <v>0</v>
      </c>
      <c r="H13" s="786">
        <v>1</v>
      </c>
      <c r="I13" s="786">
        <v>1</v>
      </c>
      <c r="J13" s="786">
        <v>0</v>
      </c>
      <c r="K13" s="786">
        <v>1</v>
      </c>
      <c r="L13" s="786">
        <v>0</v>
      </c>
      <c r="M13" s="786">
        <v>1</v>
      </c>
      <c r="N13" s="677">
        <v>2016</v>
      </c>
    </row>
    <row r="14" spans="1:14" s="791" customFormat="1" ht="29.25" customHeight="1" thickBot="1">
      <c r="A14" s="789">
        <v>2017</v>
      </c>
      <c r="B14" s="925">
        <v>2</v>
      </c>
      <c r="C14" s="925">
        <v>0</v>
      </c>
      <c r="D14" s="925">
        <v>2</v>
      </c>
      <c r="E14" s="926">
        <v>11</v>
      </c>
      <c r="F14" s="926">
        <v>0</v>
      </c>
      <c r="G14" s="926">
        <v>0</v>
      </c>
      <c r="H14" s="925">
        <v>1</v>
      </c>
      <c r="I14" s="925">
        <v>1</v>
      </c>
      <c r="J14" s="925" t="s">
        <v>1127</v>
      </c>
      <c r="K14" s="925">
        <v>1</v>
      </c>
      <c r="L14" s="925">
        <v>1</v>
      </c>
      <c r="M14" s="925">
        <v>1</v>
      </c>
      <c r="N14" s="790">
        <v>2017</v>
      </c>
    </row>
    <row r="15" spans="1:14" s="772" customFormat="1" ht="30" customHeight="1">
      <c r="A15" s="1285" t="s">
        <v>671</v>
      </c>
      <c r="B15" s="1285"/>
      <c r="C15" s="1285"/>
      <c r="D15" s="792"/>
      <c r="E15" s="792"/>
      <c r="F15" s="792"/>
      <c r="G15" s="792"/>
      <c r="H15" s="1286" t="s">
        <v>672</v>
      </c>
      <c r="I15" s="1286"/>
      <c r="J15" s="1286"/>
      <c r="K15" s="1286"/>
      <c r="L15" s="1286"/>
      <c r="M15" s="1286"/>
      <c r="N15" s="1286"/>
    </row>
    <row r="16" spans="1:14" ht="13.5" customHeight="1"/>
    <row r="17" ht="3.75" customHeight="1"/>
    <row r="18" ht="3.75" customHeight="1"/>
    <row r="19" ht="3.75" customHeight="1"/>
  </sheetData>
  <mergeCells count="16">
    <mergeCell ref="A15:C15"/>
    <mergeCell ref="H15:N15"/>
    <mergeCell ref="A2:E2"/>
    <mergeCell ref="H2:N2"/>
    <mergeCell ref="A5:A8"/>
    <mergeCell ref="B5:E5"/>
    <mergeCell ref="F5:G5"/>
    <mergeCell ref="H5:J5"/>
    <mergeCell ref="K5:M5"/>
    <mergeCell ref="N5:N8"/>
    <mergeCell ref="D6:E6"/>
    <mergeCell ref="H7:H8"/>
    <mergeCell ref="I7:I8"/>
    <mergeCell ref="K7:K8"/>
    <mergeCell ref="L7:L8"/>
    <mergeCell ref="M7:M8"/>
  </mergeCells>
  <phoneticPr fontId="4" type="noConversion"/>
  <printOptions horizontalCentered="1"/>
  <pageMargins left="0.49" right="0.4" top="0.78740157480314965" bottom="0.39370078740157483" header="0.39370078740157483" footer="0"/>
  <pageSetup paperSize="9" scale="7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8"/>
  <sheetViews>
    <sheetView showGridLines="0" view="pageBreakPreview" zoomScale="85" zoomScaleNormal="75" zoomScaleSheetLayoutView="85" workbookViewId="0">
      <selection activeCell="F21" sqref="F21"/>
    </sheetView>
  </sheetViews>
  <sheetFormatPr defaultRowHeight="15"/>
  <cols>
    <col min="1" max="2" width="9.25" style="691" customWidth="1"/>
    <col min="3" max="7" width="11.625" style="691" customWidth="1"/>
    <col min="8" max="8" width="15" style="691" bestFit="1" customWidth="1"/>
    <col min="9" max="10" width="11.625" style="691" customWidth="1"/>
    <col min="11" max="13" width="10.875" style="691" customWidth="1"/>
    <col min="14" max="14" width="9.5" style="691" bestFit="1" customWidth="1"/>
    <col min="15" max="15" width="11.625" style="691" bestFit="1" customWidth="1"/>
    <col min="16" max="21" width="11.625" style="691" customWidth="1"/>
    <col min="22" max="22" width="13.25" style="693" customWidth="1"/>
    <col min="23" max="23" width="9.25" style="691" customWidth="1"/>
    <col min="24" max="24" width="10.125" style="691" customWidth="1"/>
    <col min="25" max="42" width="9.125" style="691" customWidth="1"/>
    <col min="43" max="43" width="16.25" style="693" customWidth="1"/>
    <col min="44" max="16384" width="9" style="696"/>
  </cols>
  <sheetData>
    <row r="1" spans="1:44" s="652" customFormat="1" ht="35.1" customHeight="1">
      <c r="A1" s="650"/>
      <c r="B1" s="650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  <c r="S1" s="651"/>
      <c r="T1" s="651"/>
      <c r="U1" s="651"/>
      <c r="V1" s="816"/>
      <c r="W1" s="650"/>
      <c r="X1" s="651"/>
      <c r="Y1" s="651"/>
      <c r="Z1" s="651"/>
      <c r="AA1" s="651"/>
      <c r="AB1" s="651"/>
      <c r="AC1" s="651"/>
      <c r="AD1" s="651"/>
      <c r="AE1" s="651"/>
      <c r="AF1" s="651"/>
      <c r="AG1" s="651"/>
      <c r="AH1" s="651"/>
      <c r="AI1" s="651"/>
      <c r="AJ1" s="651"/>
      <c r="AL1" s="651"/>
      <c r="AM1" s="651"/>
      <c r="AN1" s="651"/>
      <c r="AO1" s="651"/>
      <c r="AP1" s="651"/>
      <c r="AQ1" s="816"/>
    </row>
    <row r="2" spans="1:44" s="653" customFormat="1" ht="21" customHeight="1">
      <c r="A2" s="1254" t="s">
        <v>706</v>
      </c>
      <c r="B2" s="1254"/>
      <c r="C2" s="1254"/>
      <c r="D2" s="1254"/>
      <c r="E2" s="1254"/>
      <c r="F2" s="1254"/>
      <c r="G2" s="1254"/>
      <c r="H2" s="1254"/>
      <c r="I2" s="1254"/>
      <c r="J2" s="1254"/>
      <c r="K2" s="1254"/>
      <c r="L2" s="1254"/>
      <c r="M2" s="1254"/>
      <c r="N2" s="1254"/>
      <c r="O2" s="1254"/>
      <c r="P2" s="1254" t="s">
        <v>707</v>
      </c>
      <c r="Q2" s="1254"/>
      <c r="R2" s="1254"/>
      <c r="S2" s="1254"/>
      <c r="T2" s="1254"/>
      <c r="U2" s="1254"/>
      <c r="V2" s="1254"/>
      <c r="W2" s="1254" t="s">
        <v>708</v>
      </c>
      <c r="X2" s="1254"/>
      <c r="Y2" s="1254"/>
      <c r="Z2" s="1254"/>
      <c r="AA2" s="1254"/>
      <c r="AB2" s="1254"/>
      <c r="AC2" s="1254"/>
      <c r="AD2" s="1254"/>
      <c r="AE2" s="1254"/>
      <c r="AF2" s="1254"/>
      <c r="AG2" s="1254"/>
      <c r="AH2" s="1254"/>
      <c r="AI2" s="1254"/>
      <c r="AJ2" s="1254"/>
      <c r="AK2" s="1254"/>
      <c r="AL2" s="1254" t="s">
        <v>707</v>
      </c>
      <c r="AM2" s="1310"/>
      <c r="AN2" s="1310"/>
      <c r="AO2" s="1310"/>
      <c r="AP2" s="1310"/>
      <c r="AQ2" s="1254"/>
      <c r="AR2" s="1254"/>
    </row>
    <row r="3" spans="1:44" s="659" customFormat="1" ht="14.25" thickBot="1">
      <c r="A3" s="659" t="s">
        <v>709</v>
      </c>
      <c r="V3" s="660" t="s">
        <v>710</v>
      </c>
      <c r="W3" s="659" t="s">
        <v>711</v>
      </c>
      <c r="AJ3" s="660"/>
      <c r="AQ3" s="660" t="s">
        <v>710</v>
      </c>
    </row>
    <row r="4" spans="1:44" s="659" customFormat="1" ht="24.75" customHeight="1">
      <c r="A4" s="1289" t="s">
        <v>712</v>
      </c>
      <c r="B4" s="1261" t="s">
        <v>713</v>
      </c>
      <c r="C4" s="1262"/>
      <c r="D4" s="1262"/>
      <c r="E4" s="1262"/>
      <c r="F4" s="1262"/>
      <c r="G4" s="1262"/>
      <c r="H4" s="1262"/>
      <c r="I4" s="1262"/>
      <c r="J4" s="1262"/>
      <c r="K4" s="1262"/>
      <c r="L4" s="1262"/>
      <c r="M4" s="1262"/>
      <c r="N4" s="1262"/>
      <c r="O4" s="1262"/>
      <c r="P4" s="1262"/>
      <c r="Q4" s="1262"/>
      <c r="R4" s="1262"/>
      <c r="S4" s="1262"/>
      <c r="T4" s="1262"/>
      <c r="U4" s="1263"/>
      <c r="V4" s="1264" t="s">
        <v>714</v>
      </c>
      <c r="W4" s="1289" t="s">
        <v>712</v>
      </c>
      <c r="X4" s="1311" t="s">
        <v>715</v>
      </c>
      <c r="Y4" s="1261" t="s">
        <v>716</v>
      </c>
      <c r="Z4" s="1262"/>
      <c r="AA4" s="1262"/>
      <c r="AB4" s="1262"/>
      <c r="AC4" s="1262"/>
      <c r="AD4" s="1262"/>
      <c r="AE4" s="1262"/>
      <c r="AF4" s="1262"/>
      <c r="AG4" s="1262"/>
      <c r="AH4" s="1262"/>
      <c r="AI4" s="1262"/>
      <c r="AJ4" s="1262"/>
      <c r="AK4" s="1262"/>
      <c r="AL4" s="1262"/>
      <c r="AM4" s="1263"/>
      <c r="AN4" s="1314" t="s">
        <v>717</v>
      </c>
      <c r="AO4" s="1315"/>
      <c r="AP4" s="1316"/>
      <c r="AQ4" s="1264" t="s">
        <v>714</v>
      </c>
    </row>
    <row r="5" spans="1:44" s="659" customFormat="1" ht="30" customHeight="1">
      <c r="A5" s="1270"/>
      <c r="B5" s="1317" t="s">
        <v>718</v>
      </c>
      <c r="C5" s="817" t="s">
        <v>719</v>
      </c>
      <c r="D5" s="817" t="s">
        <v>720</v>
      </c>
      <c r="E5" s="818" t="s">
        <v>721</v>
      </c>
      <c r="F5" s="818" t="s">
        <v>722</v>
      </c>
      <c r="G5" s="818" t="s">
        <v>723</v>
      </c>
      <c r="H5" s="819" t="s">
        <v>724</v>
      </c>
      <c r="I5" s="817" t="s">
        <v>725</v>
      </c>
      <c r="J5" s="818" t="s">
        <v>726</v>
      </c>
      <c r="K5" s="1320" t="s">
        <v>727</v>
      </c>
      <c r="L5" s="1321"/>
      <c r="M5" s="1322"/>
      <c r="N5" s="819" t="s">
        <v>728</v>
      </c>
      <c r="O5" s="817" t="s">
        <v>729</v>
      </c>
      <c r="P5" s="817" t="s">
        <v>730</v>
      </c>
      <c r="Q5" s="817" t="s">
        <v>731</v>
      </c>
      <c r="R5" s="820" t="s">
        <v>732</v>
      </c>
      <c r="S5" s="817" t="s">
        <v>733</v>
      </c>
      <c r="T5" s="820" t="s">
        <v>734</v>
      </c>
      <c r="U5" s="820" t="s">
        <v>735</v>
      </c>
      <c r="V5" s="1296"/>
      <c r="W5" s="1270"/>
      <c r="X5" s="1312"/>
      <c r="Y5" s="821" t="s">
        <v>734</v>
      </c>
      <c r="Z5" s="821" t="s">
        <v>736</v>
      </c>
      <c r="AA5" s="821" t="s">
        <v>737</v>
      </c>
      <c r="AB5" s="821" t="s">
        <v>735</v>
      </c>
      <c r="AC5" s="821" t="s">
        <v>731</v>
      </c>
      <c r="AD5" s="822" t="s">
        <v>738</v>
      </c>
      <c r="AE5" s="821" t="s">
        <v>739</v>
      </c>
      <c r="AF5" s="822" t="s">
        <v>740</v>
      </c>
      <c r="AG5" s="822" t="s">
        <v>741</v>
      </c>
      <c r="AH5" s="668" t="s">
        <v>742</v>
      </c>
      <c r="AI5" s="668" t="s">
        <v>743</v>
      </c>
      <c r="AJ5" s="823" t="s">
        <v>744</v>
      </c>
      <c r="AK5" s="666" t="s">
        <v>745</v>
      </c>
      <c r="AL5" s="668" t="s">
        <v>746</v>
      </c>
      <c r="AM5" s="669" t="s">
        <v>747</v>
      </c>
      <c r="AN5" s="824" t="s">
        <v>748</v>
      </c>
      <c r="AO5" s="824" t="s">
        <v>749</v>
      </c>
      <c r="AP5" s="669" t="s">
        <v>750</v>
      </c>
      <c r="AQ5" s="1296"/>
    </row>
    <row r="6" spans="1:44" s="659" customFormat="1" ht="31.5" customHeight="1">
      <c r="A6" s="1270"/>
      <c r="B6" s="1318"/>
      <c r="C6" s="825"/>
      <c r="D6" s="825"/>
      <c r="E6" s="826"/>
      <c r="F6" s="826"/>
      <c r="G6" s="826"/>
      <c r="H6" s="825"/>
      <c r="I6" s="825"/>
      <c r="J6" s="827" t="s">
        <v>751</v>
      </c>
      <c r="K6" s="828" t="s">
        <v>752</v>
      </c>
      <c r="L6" s="828" t="s">
        <v>753</v>
      </c>
      <c r="M6" s="828" t="s">
        <v>754</v>
      </c>
      <c r="N6" s="825"/>
      <c r="O6" s="825"/>
      <c r="P6" s="1249" t="s">
        <v>755</v>
      </c>
      <c r="Q6" s="825"/>
      <c r="R6" s="1304" t="s">
        <v>756</v>
      </c>
      <c r="S6" s="825"/>
      <c r="T6" s="829"/>
      <c r="U6" s="1304" t="s">
        <v>757</v>
      </c>
      <c r="V6" s="1296"/>
      <c r="W6" s="1270"/>
      <c r="X6" s="1312"/>
      <c r="Y6" s="1306" t="s">
        <v>758</v>
      </c>
      <c r="Z6" s="830"/>
      <c r="AA6" s="830"/>
      <c r="AB6" s="830"/>
      <c r="AC6" s="830"/>
      <c r="AD6" s="830"/>
      <c r="AE6" s="1306" t="s">
        <v>759</v>
      </c>
      <c r="AF6" s="1306" t="s">
        <v>760</v>
      </c>
      <c r="AG6" s="830"/>
      <c r="AH6" s="1249" t="s">
        <v>761</v>
      </c>
      <c r="AI6" s="1249" t="s">
        <v>762</v>
      </c>
      <c r="AJ6" s="1249" t="s">
        <v>763</v>
      </c>
      <c r="AK6" s="1249" t="s">
        <v>764</v>
      </c>
      <c r="AL6" s="1249" t="s">
        <v>765</v>
      </c>
      <c r="AM6" s="1249" t="s">
        <v>766</v>
      </c>
      <c r="AN6" s="831"/>
      <c r="AO6" s="831"/>
      <c r="AP6" s="832" t="s">
        <v>767</v>
      </c>
      <c r="AQ6" s="1296"/>
    </row>
    <row r="7" spans="1:44" s="659" customFormat="1" ht="28.5" customHeight="1">
      <c r="A7" s="1271"/>
      <c r="B7" s="1319"/>
      <c r="C7" s="833" t="s">
        <v>768</v>
      </c>
      <c r="D7" s="833" t="s">
        <v>769</v>
      </c>
      <c r="E7" s="834" t="s">
        <v>770</v>
      </c>
      <c r="F7" s="834" t="s">
        <v>771</v>
      </c>
      <c r="G7" s="834" t="s">
        <v>772</v>
      </c>
      <c r="H7" s="835" t="s">
        <v>773</v>
      </c>
      <c r="I7" s="833" t="s">
        <v>774</v>
      </c>
      <c r="J7" s="834" t="s">
        <v>775</v>
      </c>
      <c r="K7" s="836" t="s">
        <v>776</v>
      </c>
      <c r="L7" s="836" t="s">
        <v>777</v>
      </c>
      <c r="M7" s="834" t="s">
        <v>778</v>
      </c>
      <c r="N7" s="833" t="s">
        <v>779</v>
      </c>
      <c r="O7" s="833" t="s">
        <v>780</v>
      </c>
      <c r="P7" s="1253"/>
      <c r="Q7" s="833" t="s">
        <v>781</v>
      </c>
      <c r="R7" s="1305"/>
      <c r="S7" s="833" t="s">
        <v>782</v>
      </c>
      <c r="T7" s="837" t="s">
        <v>758</v>
      </c>
      <c r="U7" s="1305"/>
      <c r="V7" s="1297"/>
      <c r="W7" s="1271"/>
      <c r="X7" s="1313"/>
      <c r="Y7" s="1307"/>
      <c r="Z7" s="836" t="s">
        <v>783</v>
      </c>
      <c r="AA7" s="834" t="s">
        <v>784</v>
      </c>
      <c r="AB7" s="834" t="s">
        <v>785</v>
      </c>
      <c r="AC7" s="834" t="s">
        <v>786</v>
      </c>
      <c r="AD7" s="834" t="s">
        <v>787</v>
      </c>
      <c r="AE7" s="1307"/>
      <c r="AF7" s="1308"/>
      <c r="AG7" s="834" t="s">
        <v>788</v>
      </c>
      <c r="AH7" s="1253"/>
      <c r="AI7" s="1250"/>
      <c r="AJ7" s="1250"/>
      <c r="AK7" s="1250"/>
      <c r="AL7" s="1250"/>
      <c r="AM7" s="1250"/>
      <c r="AN7" s="837" t="s">
        <v>789</v>
      </c>
      <c r="AO7" s="837" t="s">
        <v>790</v>
      </c>
      <c r="AP7" s="837" t="s">
        <v>791</v>
      </c>
      <c r="AQ7" s="1297"/>
    </row>
    <row r="8" spans="1:44" s="678" customFormat="1" ht="50.1" customHeight="1">
      <c r="A8" s="673">
        <v>2012</v>
      </c>
      <c r="B8" s="840">
        <v>23</v>
      </c>
      <c r="C8" s="838">
        <v>1</v>
      </c>
      <c r="D8" s="838">
        <v>2</v>
      </c>
      <c r="E8" s="838">
        <v>0</v>
      </c>
      <c r="F8" s="838">
        <v>0</v>
      </c>
      <c r="G8" s="838">
        <v>0</v>
      </c>
      <c r="H8" s="838">
        <v>2</v>
      </c>
      <c r="I8" s="838">
        <v>0</v>
      </c>
      <c r="J8" s="838">
        <v>13</v>
      </c>
      <c r="K8" s="838">
        <v>1</v>
      </c>
      <c r="L8" s="838">
        <v>0</v>
      </c>
      <c r="M8" s="838">
        <v>0</v>
      </c>
      <c r="N8" s="838">
        <v>0</v>
      </c>
      <c r="O8" s="838">
        <v>2</v>
      </c>
      <c r="P8" s="838">
        <v>1</v>
      </c>
      <c r="Q8" s="838">
        <v>1</v>
      </c>
      <c r="R8" s="838">
        <v>0</v>
      </c>
      <c r="S8" s="838">
        <v>0</v>
      </c>
      <c r="T8" s="838">
        <v>0</v>
      </c>
      <c r="U8" s="838">
        <v>0</v>
      </c>
      <c r="V8" s="677">
        <v>2012</v>
      </c>
      <c r="W8" s="673">
        <v>2012</v>
      </c>
      <c r="X8" s="838">
        <v>100</v>
      </c>
      <c r="Y8" s="838">
        <v>0</v>
      </c>
      <c r="Z8" s="838">
        <v>0</v>
      </c>
      <c r="AA8" s="838">
        <v>0</v>
      </c>
      <c r="AB8" s="838">
        <v>0</v>
      </c>
      <c r="AC8" s="838">
        <v>0</v>
      </c>
      <c r="AD8" s="838">
        <v>0</v>
      </c>
      <c r="AE8" s="839">
        <v>2</v>
      </c>
      <c r="AF8" s="838">
        <v>22</v>
      </c>
      <c r="AG8" s="838">
        <v>1</v>
      </c>
      <c r="AH8" s="838">
        <v>11</v>
      </c>
      <c r="AI8" s="838">
        <v>12</v>
      </c>
      <c r="AJ8" s="838">
        <v>48</v>
      </c>
      <c r="AK8" s="838">
        <v>1</v>
      </c>
      <c r="AL8" s="838">
        <v>0</v>
      </c>
      <c r="AM8" s="838">
        <v>3</v>
      </c>
      <c r="AN8" s="838">
        <v>0</v>
      </c>
      <c r="AO8" s="838">
        <v>0</v>
      </c>
      <c r="AP8" s="838">
        <v>0</v>
      </c>
      <c r="AQ8" s="677">
        <v>2012</v>
      </c>
    </row>
    <row r="9" spans="1:44" s="678" customFormat="1" ht="50.1" customHeight="1">
      <c r="A9" s="673">
        <v>2013</v>
      </c>
      <c r="B9" s="840">
        <v>23</v>
      </c>
      <c r="C9" s="838">
        <v>1</v>
      </c>
      <c r="D9" s="838">
        <v>2</v>
      </c>
      <c r="E9" s="838">
        <v>0</v>
      </c>
      <c r="F9" s="838">
        <v>0</v>
      </c>
      <c r="G9" s="838">
        <v>0</v>
      </c>
      <c r="H9" s="838">
        <v>2</v>
      </c>
      <c r="I9" s="838">
        <v>0</v>
      </c>
      <c r="J9" s="838">
        <v>13</v>
      </c>
      <c r="K9" s="838">
        <v>1</v>
      </c>
      <c r="L9" s="838">
        <v>0</v>
      </c>
      <c r="M9" s="838">
        <v>0</v>
      </c>
      <c r="N9" s="838">
        <v>0</v>
      </c>
      <c r="O9" s="838">
        <v>2</v>
      </c>
      <c r="P9" s="838">
        <v>1</v>
      </c>
      <c r="Q9" s="838">
        <v>1</v>
      </c>
      <c r="R9" s="838">
        <v>0</v>
      </c>
      <c r="S9" s="838">
        <v>0</v>
      </c>
      <c r="T9" s="838">
        <v>0</v>
      </c>
      <c r="U9" s="838">
        <v>0</v>
      </c>
      <c r="V9" s="677">
        <v>2013</v>
      </c>
      <c r="W9" s="673">
        <v>2013</v>
      </c>
      <c r="X9" s="838">
        <v>99</v>
      </c>
      <c r="Y9" s="838">
        <v>0</v>
      </c>
      <c r="Z9" s="838">
        <v>0</v>
      </c>
      <c r="AA9" s="838">
        <v>0</v>
      </c>
      <c r="AB9" s="838">
        <v>0</v>
      </c>
      <c r="AC9" s="838">
        <v>0</v>
      </c>
      <c r="AD9" s="838">
        <v>0</v>
      </c>
      <c r="AE9" s="839">
        <v>2</v>
      </c>
      <c r="AF9" s="838">
        <v>22</v>
      </c>
      <c r="AG9" s="838">
        <v>1</v>
      </c>
      <c r="AH9" s="838">
        <v>12</v>
      </c>
      <c r="AI9" s="838">
        <v>13</v>
      </c>
      <c r="AJ9" s="838">
        <v>46</v>
      </c>
      <c r="AK9" s="838">
        <v>0</v>
      </c>
      <c r="AL9" s="838">
        <v>0</v>
      </c>
      <c r="AM9" s="838">
        <v>3</v>
      </c>
      <c r="AN9" s="838">
        <v>0</v>
      </c>
      <c r="AO9" s="838">
        <v>0</v>
      </c>
      <c r="AP9" s="838">
        <v>0</v>
      </c>
      <c r="AQ9" s="677">
        <v>2013</v>
      </c>
    </row>
    <row r="10" spans="1:44" s="678" customFormat="1" ht="50.1" customHeight="1">
      <c r="A10" s="673">
        <v>2014</v>
      </c>
      <c r="B10" s="840">
        <v>24</v>
      </c>
      <c r="C10" s="838">
        <v>1</v>
      </c>
      <c r="D10" s="838">
        <v>2</v>
      </c>
      <c r="E10" s="838">
        <v>0</v>
      </c>
      <c r="F10" s="838">
        <v>1</v>
      </c>
      <c r="G10" s="838">
        <v>0</v>
      </c>
      <c r="H10" s="838">
        <v>2</v>
      </c>
      <c r="I10" s="838">
        <v>0</v>
      </c>
      <c r="J10" s="838">
        <v>13</v>
      </c>
      <c r="K10" s="838">
        <v>1</v>
      </c>
      <c r="L10" s="838">
        <v>0</v>
      </c>
      <c r="M10" s="838">
        <v>0</v>
      </c>
      <c r="N10" s="838">
        <v>0</v>
      </c>
      <c r="O10" s="838">
        <v>2</v>
      </c>
      <c r="P10" s="838">
        <v>1</v>
      </c>
      <c r="Q10" s="838">
        <v>1</v>
      </c>
      <c r="R10" s="838">
        <v>0</v>
      </c>
      <c r="S10" s="838">
        <v>0</v>
      </c>
      <c r="T10" s="838">
        <v>0</v>
      </c>
      <c r="U10" s="838">
        <v>0</v>
      </c>
      <c r="V10" s="677">
        <v>2014</v>
      </c>
      <c r="W10" s="673">
        <v>2014</v>
      </c>
      <c r="X10" s="838">
        <v>106</v>
      </c>
      <c r="Y10" s="838">
        <v>0</v>
      </c>
      <c r="Z10" s="838">
        <v>0</v>
      </c>
      <c r="AA10" s="838">
        <v>0</v>
      </c>
      <c r="AB10" s="838">
        <v>0</v>
      </c>
      <c r="AC10" s="838">
        <v>0</v>
      </c>
      <c r="AD10" s="838">
        <v>0</v>
      </c>
      <c r="AE10" s="839">
        <v>2</v>
      </c>
      <c r="AF10" s="838">
        <v>26</v>
      </c>
      <c r="AG10" s="838">
        <v>1</v>
      </c>
      <c r="AH10" s="838">
        <v>12</v>
      </c>
      <c r="AI10" s="838">
        <v>14</v>
      </c>
      <c r="AJ10" s="838">
        <v>48</v>
      </c>
      <c r="AK10" s="838">
        <v>0</v>
      </c>
      <c r="AL10" s="838">
        <v>0</v>
      </c>
      <c r="AM10" s="838">
        <v>3</v>
      </c>
      <c r="AN10" s="838">
        <v>0</v>
      </c>
      <c r="AO10" s="838">
        <v>0</v>
      </c>
      <c r="AP10" s="838">
        <v>0</v>
      </c>
      <c r="AQ10" s="677">
        <v>2014</v>
      </c>
    </row>
    <row r="11" spans="1:44" s="678" customFormat="1" ht="50.1" customHeight="1">
      <c r="A11" s="673">
        <v>2015</v>
      </c>
      <c r="B11" s="840">
        <v>24</v>
      </c>
      <c r="C11" s="838">
        <v>1</v>
      </c>
      <c r="D11" s="838">
        <v>2</v>
      </c>
      <c r="E11" s="838">
        <v>0</v>
      </c>
      <c r="F11" s="838">
        <v>1</v>
      </c>
      <c r="G11" s="838">
        <v>0</v>
      </c>
      <c r="H11" s="838">
        <v>2</v>
      </c>
      <c r="I11" s="838">
        <v>0</v>
      </c>
      <c r="J11" s="838">
        <v>13</v>
      </c>
      <c r="K11" s="838">
        <v>1</v>
      </c>
      <c r="L11" s="838">
        <v>0</v>
      </c>
      <c r="M11" s="838">
        <v>0</v>
      </c>
      <c r="N11" s="838">
        <v>0</v>
      </c>
      <c r="O11" s="838">
        <v>2</v>
      </c>
      <c r="P11" s="838">
        <v>1</v>
      </c>
      <c r="Q11" s="838">
        <v>1</v>
      </c>
      <c r="R11" s="838">
        <v>0</v>
      </c>
      <c r="S11" s="838">
        <v>0</v>
      </c>
      <c r="T11" s="838">
        <v>0</v>
      </c>
      <c r="U11" s="838">
        <v>0</v>
      </c>
      <c r="V11" s="677">
        <v>2015</v>
      </c>
      <c r="W11" s="673">
        <v>2015</v>
      </c>
      <c r="X11" s="838">
        <v>117</v>
      </c>
      <c r="Y11" s="838">
        <v>0</v>
      </c>
      <c r="Z11" s="838">
        <v>0</v>
      </c>
      <c r="AA11" s="838">
        <v>0</v>
      </c>
      <c r="AB11" s="838">
        <v>0</v>
      </c>
      <c r="AC11" s="838">
        <v>0</v>
      </c>
      <c r="AD11" s="838">
        <v>0</v>
      </c>
      <c r="AE11" s="839">
        <v>2</v>
      </c>
      <c r="AF11" s="838">
        <v>31</v>
      </c>
      <c r="AG11" s="838">
        <v>1</v>
      </c>
      <c r="AH11" s="838">
        <v>12</v>
      </c>
      <c r="AI11" s="838">
        <v>16</v>
      </c>
      <c r="AJ11" s="838">
        <v>55</v>
      </c>
      <c r="AK11" s="838">
        <v>0</v>
      </c>
      <c r="AL11" s="838">
        <v>0</v>
      </c>
      <c r="AM11" s="838">
        <v>0</v>
      </c>
      <c r="AN11" s="838">
        <v>0</v>
      </c>
      <c r="AO11" s="838">
        <v>0</v>
      </c>
      <c r="AP11" s="838">
        <v>0</v>
      </c>
      <c r="AQ11" s="677">
        <v>2015</v>
      </c>
    </row>
    <row r="12" spans="1:44" s="678" customFormat="1" ht="50.1" customHeight="1">
      <c r="A12" s="673">
        <v>2016</v>
      </c>
      <c r="B12" s="840">
        <v>24</v>
      </c>
      <c r="C12" s="838">
        <v>1</v>
      </c>
      <c r="D12" s="838">
        <v>2</v>
      </c>
      <c r="E12" s="838" t="s">
        <v>847</v>
      </c>
      <c r="F12" s="838">
        <v>1</v>
      </c>
      <c r="G12" s="838" t="s">
        <v>847</v>
      </c>
      <c r="H12" s="838">
        <v>2</v>
      </c>
      <c r="I12" s="838" t="s">
        <v>847</v>
      </c>
      <c r="J12" s="838">
        <v>13</v>
      </c>
      <c r="K12" s="838">
        <v>1</v>
      </c>
      <c r="L12" s="838" t="s">
        <v>846</v>
      </c>
      <c r="M12" s="838" t="s">
        <v>846</v>
      </c>
      <c r="N12" s="838" t="s">
        <v>848</v>
      </c>
      <c r="O12" s="838">
        <v>2</v>
      </c>
      <c r="P12" s="838">
        <v>1</v>
      </c>
      <c r="Q12" s="838">
        <v>1</v>
      </c>
      <c r="R12" s="838" t="s">
        <v>847</v>
      </c>
      <c r="S12" s="838" t="s">
        <v>847</v>
      </c>
      <c r="T12" s="838" t="s">
        <v>847</v>
      </c>
      <c r="U12" s="838" t="s">
        <v>847</v>
      </c>
      <c r="V12" s="677">
        <v>2016</v>
      </c>
      <c r="W12" s="673">
        <v>2016</v>
      </c>
      <c r="X12" s="838">
        <v>112</v>
      </c>
      <c r="Y12" s="838">
        <v>0</v>
      </c>
      <c r="Z12" s="838">
        <v>0</v>
      </c>
      <c r="AA12" s="838">
        <v>0</v>
      </c>
      <c r="AB12" s="838">
        <v>0</v>
      </c>
      <c r="AC12" s="838">
        <v>0</v>
      </c>
      <c r="AD12" s="838">
        <v>0</v>
      </c>
      <c r="AE12" s="839">
        <v>1</v>
      </c>
      <c r="AF12" s="838">
        <v>28</v>
      </c>
      <c r="AG12" s="838">
        <v>1</v>
      </c>
      <c r="AH12" s="838">
        <v>13</v>
      </c>
      <c r="AI12" s="838">
        <v>16</v>
      </c>
      <c r="AJ12" s="838">
        <v>50</v>
      </c>
      <c r="AK12" s="838">
        <v>0</v>
      </c>
      <c r="AL12" s="838">
        <v>0</v>
      </c>
      <c r="AM12" s="838">
        <v>3</v>
      </c>
      <c r="AN12" s="838">
        <v>0</v>
      </c>
      <c r="AO12" s="838">
        <v>0</v>
      </c>
      <c r="AP12" s="838">
        <v>0</v>
      </c>
      <c r="AQ12" s="677">
        <v>2016</v>
      </c>
    </row>
    <row r="13" spans="1:44" s="684" customFormat="1" ht="50.1" customHeight="1" thickBot="1">
      <c r="A13" s="789">
        <v>2017</v>
      </c>
      <c r="B13" s="841">
        <v>24</v>
      </c>
      <c r="C13" s="842">
        <v>1</v>
      </c>
      <c r="D13" s="842">
        <v>2</v>
      </c>
      <c r="E13" s="843" t="s">
        <v>847</v>
      </c>
      <c r="F13" s="843">
        <v>1</v>
      </c>
      <c r="G13" s="843" t="s">
        <v>847</v>
      </c>
      <c r="H13" s="842">
        <v>2</v>
      </c>
      <c r="I13" s="842" t="s">
        <v>847</v>
      </c>
      <c r="J13" s="842">
        <v>13</v>
      </c>
      <c r="K13" s="842">
        <v>1</v>
      </c>
      <c r="L13" s="842" t="s">
        <v>846</v>
      </c>
      <c r="M13" s="842" t="s">
        <v>846</v>
      </c>
      <c r="N13" s="842" t="s">
        <v>848</v>
      </c>
      <c r="O13" s="842">
        <v>2</v>
      </c>
      <c r="P13" s="842">
        <v>1</v>
      </c>
      <c r="Q13" s="842">
        <v>1</v>
      </c>
      <c r="R13" s="842" t="s">
        <v>847</v>
      </c>
      <c r="S13" s="842" t="s">
        <v>847</v>
      </c>
      <c r="T13" s="842" t="s">
        <v>847</v>
      </c>
      <c r="U13" s="842" t="s">
        <v>847</v>
      </c>
      <c r="V13" s="790">
        <v>2017</v>
      </c>
      <c r="W13" s="789">
        <v>2017</v>
      </c>
      <c r="X13" s="844">
        <v>116</v>
      </c>
      <c r="Y13" s="842">
        <v>0</v>
      </c>
      <c r="Z13" s="842">
        <v>0</v>
      </c>
      <c r="AA13" s="842">
        <v>0</v>
      </c>
      <c r="AB13" s="842">
        <v>0</v>
      </c>
      <c r="AC13" s="842">
        <v>0</v>
      </c>
      <c r="AD13" s="842">
        <v>0</v>
      </c>
      <c r="AE13" s="845">
        <v>1</v>
      </c>
      <c r="AF13" s="842">
        <v>28</v>
      </c>
      <c r="AG13" s="842">
        <v>1</v>
      </c>
      <c r="AH13" s="842">
        <v>15</v>
      </c>
      <c r="AI13" s="842">
        <v>17</v>
      </c>
      <c r="AJ13" s="842">
        <v>51</v>
      </c>
      <c r="AK13" s="842">
        <v>0</v>
      </c>
      <c r="AL13" s="842">
        <v>0</v>
      </c>
      <c r="AM13" s="842">
        <v>3</v>
      </c>
      <c r="AN13" s="842">
        <v>0</v>
      </c>
      <c r="AO13" s="842">
        <v>0</v>
      </c>
      <c r="AP13" s="842">
        <v>0</v>
      </c>
      <c r="AQ13" s="790">
        <v>2017</v>
      </c>
    </row>
    <row r="14" spans="1:44" s="659" customFormat="1" ht="27.75" customHeight="1">
      <c r="A14" s="1285" t="s">
        <v>792</v>
      </c>
      <c r="B14" s="1285"/>
      <c r="C14" s="1285"/>
      <c r="D14" s="1285"/>
      <c r="E14" s="1285"/>
      <c r="F14" s="1285"/>
      <c r="G14" s="1285"/>
      <c r="H14" s="1285"/>
      <c r="I14" s="1285"/>
      <c r="J14" s="1285"/>
      <c r="K14" s="846"/>
      <c r="L14" s="846"/>
      <c r="M14" s="846"/>
      <c r="N14" s="847"/>
      <c r="O14" s="847"/>
      <c r="P14" s="847"/>
      <c r="Q14" s="847"/>
      <c r="R14" s="847"/>
      <c r="S14" s="847"/>
      <c r="T14" s="847"/>
      <c r="U14" s="847"/>
      <c r="V14" s="847"/>
      <c r="W14" s="846" t="s">
        <v>850</v>
      </c>
      <c r="X14" s="847"/>
      <c r="Y14" s="847"/>
      <c r="Z14" s="847"/>
      <c r="AA14" s="847"/>
      <c r="AB14" s="847"/>
      <c r="AC14" s="847"/>
      <c r="AD14" s="847"/>
      <c r="AE14" s="1309" t="s">
        <v>793</v>
      </c>
      <c r="AF14" s="1309"/>
      <c r="AG14" s="1309"/>
      <c r="AH14" s="1309"/>
      <c r="AI14" s="1309"/>
      <c r="AJ14" s="1309"/>
      <c r="AK14" s="1309"/>
      <c r="AL14" s="1309"/>
      <c r="AM14" s="1309"/>
      <c r="AN14" s="1309"/>
      <c r="AO14" s="1309"/>
      <c r="AP14" s="1309"/>
      <c r="AQ14" s="1309"/>
    </row>
    <row r="15" spans="1:44">
      <c r="A15" s="651"/>
      <c r="B15" s="651"/>
      <c r="W15" s="651"/>
      <c r="AE15" s="693"/>
      <c r="AF15" s="693"/>
      <c r="AG15" s="693"/>
      <c r="AH15" s="693"/>
      <c r="AI15" s="693"/>
      <c r="AJ15" s="693"/>
      <c r="AK15" s="693"/>
      <c r="AL15" s="693"/>
      <c r="AM15" s="693"/>
      <c r="AN15" s="693"/>
      <c r="AO15" s="693"/>
      <c r="AP15" s="693"/>
    </row>
    <row r="16" spans="1:44">
      <c r="AE16" s="693"/>
      <c r="AF16" s="693"/>
      <c r="AG16" s="693"/>
      <c r="AH16" s="693"/>
      <c r="AI16" s="693"/>
      <c r="AJ16" s="693"/>
      <c r="AK16" s="693"/>
      <c r="AL16" s="693"/>
      <c r="AM16" s="693"/>
      <c r="AN16" s="693"/>
      <c r="AO16" s="693"/>
      <c r="AP16" s="693"/>
    </row>
    <row r="17" spans="31:42">
      <c r="AE17" s="693"/>
      <c r="AF17" s="693"/>
      <c r="AG17" s="693"/>
      <c r="AH17" s="693"/>
      <c r="AI17" s="693"/>
      <c r="AJ17" s="693"/>
      <c r="AK17" s="693"/>
      <c r="AL17" s="693"/>
      <c r="AM17" s="693"/>
      <c r="AN17" s="693"/>
      <c r="AO17" s="693"/>
      <c r="AP17" s="693"/>
    </row>
    <row r="18" spans="31:42">
      <c r="AE18" s="693"/>
      <c r="AF18" s="693"/>
      <c r="AG18" s="693"/>
      <c r="AH18" s="693"/>
      <c r="AI18" s="693"/>
      <c r="AJ18" s="693"/>
      <c r="AK18" s="693"/>
      <c r="AL18" s="693"/>
      <c r="AM18" s="693"/>
      <c r="AN18" s="693"/>
      <c r="AO18" s="693"/>
      <c r="AP18" s="693"/>
    </row>
  </sheetData>
  <mergeCells count="28">
    <mergeCell ref="A2:O2"/>
    <mergeCell ref="P2:V2"/>
    <mergeCell ref="W2:AK2"/>
    <mergeCell ref="AL2:AR2"/>
    <mergeCell ref="A4:A7"/>
    <mergeCell ref="B4:U4"/>
    <mergeCell ref="V4:V7"/>
    <mergeCell ref="W4:W7"/>
    <mergeCell ref="X4:X7"/>
    <mergeCell ref="Y4:AM4"/>
    <mergeCell ref="AN4:AP4"/>
    <mergeCell ref="AQ4:AQ7"/>
    <mergeCell ref="B5:B7"/>
    <mergeCell ref="K5:M5"/>
    <mergeCell ref="P6:P7"/>
    <mergeCell ref="R6:R7"/>
    <mergeCell ref="U6:U7"/>
    <mergeCell ref="Y6:Y7"/>
    <mergeCell ref="AE6:AE7"/>
    <mergeCell ref="AF6:AF7"/>
    <mergeCell ref="A14:J14"/>
    <mergeCell ref="AE14:AQ14"/>
    <mergeCell ref="AH6:AH7"/>
    <mergeCell ref="AI6:AI7"/>
    <mergeCell ref="AJ6:AJ7"/>
    <mergeCell ref="AK6:AK7"/>
    <mergeCell ref="AL6:AL7"/>
    <mergeCell ref="AM6:AM7"/>
  </mergeCells>
  <phoneticPr fontId="4" type="noConversion"/>
  <printOptions horizontalCentered="1"/>
  <pageMargins left="0.27559055118110237" right="0.23622047244094491" top="0.78740157480314965" bottom="0.39370078740157483" header="0.39370078740157483" footer="0"/>
  <pageSetup paperSize="9" scale="2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1"/>
  <sheetViews>
    <sheetView showGridLines="0" view="pageBreakPreview" topLeftCell="A4" zoomScaleNormal="75" zoomScaleSheetLayoutView="100" workbookViewId="0">
      <selection activeCell="B17" sqref="B17"/>
    </sheetView>
  </sheetViews>
  <sheetFormatPr defaultRowHeight="15.75"/>
  <cols>
    <col min="1" max="1" width="11.125" style="793" customWidth="1"/>
    <col min="2" max="2" width="11.5" style="793" customWidth="1"/>
    <col min="3" max="3" width="12" style="793" customWidth="1"/>
    <col min="4" max="4" width="11.875" style="793" customWidth="1"/>
    <col min="5" max="5" width="12.375" style="793" customWidth="1"/>
    <col min="6" max="7" width="12.75" style="793" customWidth="1"/>
    <col min="8" max="8" width="10.75" style="794" customWidth="1"/>
    <col min="9" max="9" width="10.5" style="794" customWidth="1"/>
    <col min="10" max="10" width="10.75" style="794" customWidth="1"/>
    <col min="11" max="11" width="10.625" style="794" customWidth="1"/>
    <col min="12" max="12" width="11" style="794" customWidth="1"/>
    <col min="13" max="15" width="11.25" style="794" customWidth="1"/>
    <col min="16" max="16" width="17.5" style="793" customWidth="1"/>
    <col min="17" max="256" width="9" style="794"/>
    <col min="257" max="257" width="11.125" style="794" customWidth="1"/>
    <col min="258" max="258" width="11.5" style="794" customWidth="1"/>
    <col min="259" max="259" width="12" style="794" customWidth="1"/>
    <col min="260" max="260" width="11.875" style="794" customWidth="1"/>
    <col min="261" max="261" width="12.375" style="794" customWidth="1"/>
    <col min="262" max="263" width="12.75" style="794" customWidth="1"/>
    <col min="264" max="264" width="10.75" style="794" customWidth="1"/>
    <col min="265" max="265" width="10.5" style="794" customWidth="1"/>
    <col min="266" max="266" width="10.75" style="794" customWidth="1"/>
    <col min="267" max="267" width="10.625" style="794" customWidth="1"/>
    <col min="268" max="268" width="11" style="794" customWidth="1"/>
    <col min="269" max="271" width="11.25" style="794" customWidth="1"/>
    <col min="272" max="272" width="17.5" style="794" customWidth="1"/>
    <col min="273" max="512" width="9" style="794"/>
    <col min="513" max="513" width="11.125" style="794" customWidth="1"/>
    <col min="514" max="514" width="11.5" style="794" customWidth="1"/>
    <col min="515" max="515" width="12" style="794" customWidth="1"/>
    <col min="516" max="516" width="11.875" style="794" customWidth="1"/>
    <col min="517" max="517" width="12.375" style="794" customWidth="1"/>
    <col min="518" max="519" width="12.75" style="794" customWidth="1"/>
    <col min="520" max="520" width="10.75" style="794" customWidth="1"/>
    <col min="521" max="521" width="10.5" style="794" customWidth="1"/>
    <col min="522" max="522" width="10.75" style="794" customWidth="1"/>
    <col min="523" max="523" width="10.625" style="794" customWidth="1"/>
    <col min="524" max="524" width="11" style="794" customWidth="1"/>
    <col min="525" max="527" width="11.25" style="794" customWidth="1"/>
    <col min="528" max="528" width="17.5" style="794" customWidth="1"/>
    <col min="529" max="768" width="9" style="794"/>
    <col min="769" max="769" width="11.125" style="794" customWidth="1"/>
    <col min="770" max="770" width="11.5" style="794" customWidth="1"/>
    <col min="771" max="771" width="12" style="794" customWidth="1"/>
    <col min="772" max="772" width="11.875" style="794" customWidth="1"/>
    <col min="773" max="773" width="12.375" style="794" customWidth="1"/>
    <col min="774" max="775" width="12.75" style="794" customWidth="1"/>
    <col min="776" max="776" width="10.75" style="794" customWidth="1"/>
    <col min="777" max="777" width="10.5" style="794" customWidth="1"/>
    <col min="778" max="778" width="10.75" style="794" customWidth="1"/>
    <col min="779" max="779" width="10.625" style="794" customWidth="1"/>
    <col min="780" max="780" width="11" style="794" customWidth="1"/>
    <col min="781" max="783" width="11.25" style="794" customWidth="1"/>
    <col min="784" max="784" width="17.5" style="794" customWidth="1"/>
    <col min="785" max="1024" width="9" style="794"/>
    <col min="1025" max="1025" width="11.125" style="794" customWidth="1"/>
    <col min="1026" max="1026" width="11.5" style="794" customWidth="1"/>
    <col min="1027" max="1027" width="12" style="794" customWidth="1"/>
    <col min="1028" max="1028" width="11.875" style="794" customWidth="1"/>
    <col min="1029" max="1029" width="12.375" style="794" customWidth="1"/>
    <col min="1030" max="1031" width="12.75" style="794" customWidth="1"/>
    <col min="1032" max="1032" width="10.75" style="794" customWidth="1"/>
    <col min="1033" max="1033" width="10.5" style="794" customWidth="1"/>
    <col min="1034" max="1034" width="10.75" style="794" customWidth="1"/>
    <col min="1035" max="1035" width="10.625" style="794" customWidth="1"/>
    <col min="1036" max="1036" width="11" style="794" customWidth="1"/>
    <col min="1037" max="1039" width="11.25" style="794" customWidth="1"/>
    <col min="1040" max="1040" width="17.5" style="794" customWidth="1"/>
    <col min="1041" max="1280" width="9" style="794"/>
    <col min="1281" max="1281" width="11.125" style="794" customWidth="1"/>
    <col min="1282" max="1282" width="11.5" style="794" customWidth="1"/>
    <col min="1283" max="1283" width="12" style="794" customWidth="1"/>
    <col min="1284" max="1284" width="11.875" style="794" customWidth="1"/>
    <col min="1285" max="1285" width="12.375" style="794" customWidth="1"/>
    <col min="1286" max="1287" width="12.75" style="794" customWidth="1"/>
    <col min="1288" max="1288" width="10.75" style="794" customWidth="1"/>
    <col min="1289" max="1289" width="10.5" style="794" customWidth="1"/>
    <col min="1290" max="1290" width="10.75" style="794" customWidth="1"/>
    <col min="1291" max="1291" width="10.625" style="794" customWidth="1"/>
    <col min="1292" max="1292" width="11" style="794" customWidth="1"/>
    <col min="1293" max="1295" width="11.25" style="794" customWidth="1"/>
    <col min="1296" max="1296" width="17.5" style="794" customWidth="1"/>
    <col min="1297" max="1536" width="9" style="794"/>
    <col min="1537" max="1537" width="11.125" style="794" customWidth="1"/>
    <col min="1538" max="1538" width="11.5" style="794" customWidth="1"/>
    <col min="1539" max="1539" width="12" style="794" customWidth="1"/>
    <col min="1540" max="1540" width="11.875" style="794" customWidth="1"/>
    <col min="1541" max="1541" width="12.375" style="794" customWidth="1"/>
    <col min="1542" max="1543" width="12.75" style="794" customWidth="1"/>
    <col min="1544" max="1544" width="10.75" style="794" customWidth="1"/>
    <col min="1545" max="1545" width="10.5" style="794" customWidth="1"/>
    <col min="1546" max="1546" width="10.75" style="794" customWidth="1"/>
    <col min="1547" max="1547" width="10.625" style="794" customWidth="1"/>
    <col min="1548" max="1548" width="11" style="794" customWidth="1"/>
    <col min="1549" max="1551" width="11.25" style="794" customWidth="1"/>
    <col min="1552" max="1552" width="17.5" style="794" customWidth="1"/>
    <col min="1553" max="1792" width="9" style="794"/>
    <col min="1793" max="1793" width="11.125" style="794" customWidth="1"/>
    <col min="1794" max="1794" width="11.5" style="794" customWidth="1"/>
    <col min="1795" max="1795" width="12" style="794" customWidth="1"/>
    <col min="1796" max="1796" width="11.875" style="794" customWidth="1"/>
    <col min="1797" max="1797" width="12.375" style="794" customWidth="1"/>
    <col min="1798" max="1799" width="12.75" style="794" customWidth="1"/>
    <col min="1800" max="1800" width="10.75" style="794" customWidth="1"/>
    <col min="1801" max="1801" width="10.5" style="794" customWidth="1"/>
    <col min="1802" max="1802" width="10.75" style="794" customWidth="1"/>
    <col min="1803" max="1803" width="10.625" style="794" customWidth="1"/>
    <col min="1804" max="1804" width="11" style="794" customWidth="1"/>
    <col min="1805" max="1807" width="11.25" style="794" customWidth="1"/>
    <col min="1808" max="1808" width="17.5" style="794" customWidth="1"/>
    <col min="1809" max="2048" width="9" style="794"/>
    <col min="2049" max="2049" width="11.125" style="794" customWidth="1"/>
    <col min="2050" max="2050" width="11.5" style="794" customWidth="1"/>
    <col min="2051" max="2051" width="12" style="794" customWidth="1"/>
    <col min="2052" max="2052" width="11.875" style="794" customWidth="1"/>
    <col min="2053" max="2053" width="12.375" style="794" customWidth="1"/>
    <col min="2054" max="2055" width="12.75" style="794" customWidth="1"/>
    <col min="2056" max="2056" width="10.75" style="794" customWidth="1"/>
    <col min="2057" max="2057" width="10.5" style="794" customWidth="1"/>
    <col min="2058" max="2058" width="10.75" style="794" customWidth="1"/>
    <col min="2059" max="2059" width="10.625" style="794" customWidth="1"/>
    <col min="2060" max="2060" width="11" style="794" customWidth="1"/>
    <col min="2061" max="2063" width="11.25" style="794" customWidth="1"/>
    <col min="2064" max="2064" width="17.5" style="794" customWidth="1"/>
    <col min="2065" max="2304" width="9" style="794"/>
    <col min="2305" max="2305" width="11.125" style="794" customWidth="1"/>
    <col min="2306" max="2306" width="11.5" style="794" customWidth="1"/>
    <col min="2307" max="2307" width="12" style="794" customWidth="1"/>
    <col min="2308" max="2308" width="11.875" style="794" customWidth="1"/>
    <col min="2309" max="2309" width="12.375" style="794" customWidth="1"/>
    <col min="2310" max="2311" width="12.75" style="794" customWidth="1"/>
    <col min="2312" max="2312" width="10.75" style="794" customWidth="1"/>
    <col min="2313" max="2313" width="10.5" style="794" customWidth="1"/>
    <col min="2314" max="2314" width="10.75" style="794" customWidth="1"/>
    <col min="2315" max="2315" width="10.625" style="794" customWidth="1"/>
    <col min="2316" max="2316" width="11" style="794" customWidth="1"/>
    <col min="2317" max="2319" width="11.25" style="794" customWidth="1"/>
    <col min="2320" max="2320" width="17.5" style="794" customWidth="1"/>
    <col min="2321" max="2560" width="9" style="794"/>
    <col min="2561" max="2561" width="11.125" style="794" customWidth="1"/>
    <col min="2562" max="2562" width="11.5" style="794" customWidth="1"/>
    <col min="2563" max="2563" width="12" style="794" customWidth="1"/>
    <col min="2564" max="2564" width="11.875" style="794" customWidth="1"/>
    <col min="2565" max="2565" width="12.375" style="794" customWidth="1"/>
    <col min="2566" max="2567" width="12.75" style="794" customWidth="1"/>
    <col min="2568" max="2568" width="10.75" style="794" customWidth="1"/>
    <col min="2569" max="2569" width="10.5" style="794" customWidth="1"/>
    <col min="2570" max="2570" width="10.75" style="794" customWidth="1"/>
    <col min="2571" max="2571" width="10.625" style="794" customWidth="1"/>
    <col min="2572" max="2572" width="11" style="794" customWidth="1"/>
    <col min="2573" max="2575" width="11.25" style="794" customWidth="1"/>
    <col min="2576" max="2576" width="17.5" style="794" customWidth="1"/>
    <col min="2577" max="2816" width="9" style="794"/>
    <col min="2817" max="2817" width="11.125" style="794" customWidth="1"/>
    <col min="2818" max="2818" width="11.5" style="794" customWidth="1"/>
    <col min="2819" max="2819" width="12" style="794" customWidth="1"/>
    <col min="2820" max="2820" width="11.875" style="794" customWidth="1"/>
    <col min="2821" max="2821" width="12.375" style="794" customWidth="1"/>
    <col min="2822" max="2823" width="12.75" style="794" customWidth="1"/>
    <col min="2824" max="2824" width="10.75" style="794" customWidth="1"/>
    <col min="2825" max="2825" width="10.5" style="794" customWidth="1"/>
    <col min="2826" max="2826" width="10.75" style="794" customWidth="1"/>
    <col min="2827" max="2827" width="10.625" style="794" customWidth="1"/>
    <col min="2828" max="2828" width="11" style="794" customWidth="1"/>
    <col min="2829" max="2831" width="11.25" style="794" customWidth="1"/>
    <col min="2832" max="2832" width="17.5" style="794" customWidth="1"/>
    <col min="2833" max="3072" width="9" style="794"/>
    <col min="3073" max="3073" width="11.125" style="794" customWidth="1"/>
    <col min="3074" max="3074" width="11.5" style="794" customWidth="1"/>
    <col min="3075" max="3075" width="12" style="794" customWidth="1"/>
    <col min="3076" max="3076" width="11.875" style="794" customWidth="1"/>
    <col min="3077" max="3077" width="12.375" style="794" customWidth="1"/>
    <col min="3078" max="3079" width="12.75" style="794" customWidth="1"/>
    <col min="3080" max="3080" width="10.75" style="794" customWidth="1"/>
    <col min="3081" max="3081" width="10.5" style="794" customWidth="1"/>
    <col min="3082" max="3082" width="10.75" style="794" customWidth="1"/>
    <col min="3083" max="3083" width="10.625" style="794" customWidth="1"/>
    <col min="3084" max="3084" width="11" style="794" customWidth="1"/>
    <col min="3085" max="3087" width="11.25" style="794" customWidth="1"/>
    <col min="3088" max="3088" width="17.5" style="794" customWidth="1"/>
    <col min="3089" max="3328" width="9" style="794"/>
    <col min="3329" max="3329" width="11.125" style="794" customWidth="1"/>
    <col min="3330" max="3330" width="11.5" style="794" customWidth="1"/>
    <col min="3331" max="3331" width="12" style="794" customWidth="1"/>
    <col min="3332" max="3332" width="11.875" style="794" customWidth="1"/>
    <col min="3333" max="3333" width="12.375" style="794" customWidth="1"/>
    <col min="3334" max="3335" width="12.75" style="794" customWidth="1"/>
    <col min="3336" max="3336" width="10.75" style="794" customWidth="1"/>
    <col min="3337" max="3337" width="10.5" style="794" customWidth="1"/>
    <col min="3338" max="3338" width="10.75" style="794" customWidth="1"/>
    <col min="3339" max="3339" width="10.625" style="794" customWidth="1"/>
    <col min="3340" max="3340" width="11" style="794" customWidth="1"/>
    <col min="3341" max="3343" width="11.25" style="794" customWidth="1"/>
    <col min="3344" max="3344" width="17.5" style="794" customWidth="1"/>
    <col min="3345" max="3584" width="9" style="794"/>
    <col min="3585" max="3585" width="11.125" style="794" customWidth="1"/>
    <col min="3586" max="3586" width="11.5" style="794" customWidth="1"/>
    <col min="3587" max="3587" width="12" style="794" customWidth="1"/>
    <col min="3588" max="3588" width="11.875" style="794" customWidth="1"/>
    <col min="3589" max="3589" width="12.375" style="794" customWidth="1"/>
    <col min="3590" max="3591" width="12.75" style="794" customWidth="1"/>
    <col min="3592" max="3592" width="10.75" style="794" customWidth="1"/>
    <col min="3593" max="3593" width="10.5" style="794" customWidth="1"/>
    <col min="3594" max="3594" width="10.75" style="794" customWidth="1"/>
    <col min="3595" max="3595" width="10.625" style="794" customWidth="1"/>
    <col min="3596" max="3596" width="11" style="794" customWidth="1"/>
    <col min="3597" max="3599" width="11.25" style="794" customWidth="1"/>
    <col min="3600" max="3600" width="17.5" style="794" customWidth="1"/>
    <col min="3601" max="3840" width="9" style="794"/>
    <col min="3841" max="3841" width="11.125" style="794" customWidth="1"/>
    <col min="3842" max="3842" width="11.5" style="794" customWidth="1"/>
    <col min="3843" max="3843" width="12" style="794" customWidth="1"/>
    <col min="3844" max="3844" width="11.875" style="794" customWidth="1"/>
    <col min="3845" max="3845" width="12.375" style="794" customWidth="1"/>
    <col min="3846" max="3847" width="12.75" style="794" customWidth="1"/>
    <col min="3848" max="3848" width="10.75" style="794" customWidth="1"/>
    <col min="3849" max="3849" width="10.5" style="794" customWidth="1"/>
    <col min="3850" max="3850" width="10.75" style="794" customWidth="1"/>
    <col min="3851" max="3851" width="10.625" style="794" customWidth="1"/>
    <col min="3852" max="3852" width="11" style="794" customWidth="1"/>
    <col min="3853" max="3855" width="11.25" style="794" customWidth="1"/>
    <col min="3856" max="3856" width="17.5" style="794" customWidth="1"/>
    <col min="3857" max="4096" width="9" style="794"/>
    <col min="4097" max="4097" width="11.125" style="794" customWidth="1"/>
    <col min="4098" max="4098" width="11.5" style="794" customWidth="1"/>
    <col min="4099" max="4099" width="12" style="794" customWidth="1"/>
    <col min="4100" max="4100" width="11.875" style="794" customWidth="1"/>
    <col min="4101" max="4101" width="12.375" style="794" customWidth="1"/>
    <col min="4102" max="4103" width="12.75" style="794" customWidth="1"/>
    <col min="4104" max="4104" width="10.75" style="794" customWidth="1"/>
    <col min="4105" max="4105" width="10.5" style="794" customWidth="1"/>
    <col min="4106" max="4106" width="10.75" style="794" customWidth="1"/>
    <col min="4107" max="4107" width="10.625" style="794" customWidth="1"/>
    <col min="4108" max="4108" width="11" style="794" customWidth="1"/>
    <col min="4109" max="4111" width="11.25" style="794" customWidth="1"/>
    <col min="4112" max="4112" width="17.5" style="794" customWidth="1"/>
    <col min="4113" max="4352" width="9" style="794"/>
    <col min="4353" max="4353" width="11.125" style="794" customWidth="1"/>
    <col min="4354" max="4354" width="11.5" style="794" customWidth="1"/>
    <col min="4355" max="4355" width="12" style="794" customWidth="1"/>
    <col min="4356" max="4356" width="11.875" style="794" customWidth="1"/>
    <col min="4357" max="4357" width="12.375" style="794" customWidth="1"/>
    <col min="4358" max="4359" width="12.75" style="794" customWidth="1"/>
    <col min="4360" max="4360" width="10.75" style="794" customWidth="1"/>
    <col min="4361" max="4361" width="10.5" style="794" customWidth="1"/>
    <col min="4362" max="4362" width="10.75" style="794" customWidth="1"/>
    <col min="4363" max="4363" width="10.625" style="794" customWidth="1"/>
    <col min="4364" max="4364" width="11" style="794" customWidth="1"/>
    <col min="4365" max="4367" width="11.25" style="794" customWidth="1"/>
    <col min="4368" max="4368" width="17.5" style="794" customWidth="1"/>
    <col min="4369" max="4608" width="9" style="794"/>
    <col min="4609" max="4609" width="11.125" style="794" customWidth="1"/>
    <col min="4610" max="4610" width="11.5" style="794" customWidth="1"/>
    <col min="4611" max="4611" width="12" style="794" customWidth="1"/>
    <col min="4612" max="4612" width="11.875" style="794" customWidth="1"/>
    <col min="4613" max="4613" width="12.375" style="794" customWidth="1"/>
    <col min="4614" max="4615" width="12.75" style="794" customWidth="1"/>
    <col min="4616" max="4616" width="10.75" style="794" customWidth="1"/>
    <col min="4617" max="4617" width="10.5" style="794" customWidth="1"/>
    <col min="4618" max="4618" width="10.75" style="794" customWidth="1"/>
    <col min="4619" max="4619" width="10.625" style="794" customWidth="1"/>
    <col min="4620" max="4620" width="11" style="794" customWidth="1"/>
    <col min="4621" max="4623" width="11.25" style="794" customWidth="1"/>
    <col min="4624" max="4624" width="17.5" style="794" customWidth="1"/>
    <col min="4625" max="4864" width="9" style="794"/>
    <col min="4865" max="4865" width="11.125" style="794" customWidth="1"/>
    <col min="4866" max="4866" width="11.5" style="794" customWidth="1"/>
    <col min="4867" max="4867" width="12" style="794" customWidth="1"/>
    <col min="4868" max="4868" width="11.875" style="794" customWidth="1"/>
    <col min="4869" max="4869" width="12.375" style="794" customWidth="1"/>
    <col min="4870" max="4871" width="12.75" style="794" customWidth="1"/>
    <col min="4872" max="4872" width="10.75" style="794" customWidth="1"/>
    <col min="4873" max="4873" width="10.5" style="794" customWidth="1"/>
    <col min="4874" max="4874" width="10.75" style="794" customWidth="1"/>
    <col min="4875" max="4875" width="10.625" style="794" customWidth="1"/>
    <col min="4876" max="4876" width="11" style="794" customWidth="1"/>
    <col min="4877" max="4879" width="11.25" style="794" customWidth="1"/>
    <col min="4880" max="4880" width="17.5" style="794" customWidth="1"/>
    <col min="4881" max="5120" width="9" style="794"/>
    <col min="5121" max="5121" width="11.125" style="794" customWidth="1"/>
    <col min="5122" max="5122" width="11.5" style="794" customWidth="1"/>
    <col min="5123" max="5123" width="12" style="794" customWidth="1"/>
    <col min="5124" max="5124" width="11.875" style="794" customWidth="1"/>
    <col min="5125" max="5125" width="12.375" style="794" customWidth="1"/>
    <col min="5126" max="5127" width="12.75" style="794" customWidth="1"/>
    <col min="5128" max="5128" width="10.75" style="794" customWidth="1"/>
    <col min="5129" max="5129" width="10.5" style="794" customWidth="1"/>
    <col min="5130" max="5130" width="10.75" style="794" customWidth="1"/>
    <col min="5131" max="5131" width="10.625" style="794" customWidth="1"/>
    <col min="5132" max="5132" width="11" style="794" customWidth="1"/>
    <col min="5133" max="5135" width="11.25" style="794" customWidth="1"/>
    <col min="5136" max="5136" width="17.5" style="794" customWidth="1"/>
    <col min="5137" max="5376" width="9" style="794"/>
    <col min="5377" max="5377" width="11.125" style="794" customWidth="1"/>
    <col min="5378" max="5378" width="11.5" style="794" customWidth="1"/>
    <col min="5379" max="5379" width="12" style="794" customWidth="1"/>
    <col min="5380" max="5380" width="11.875" style="794" customWidth="1"/>
    <col min="5381" max="5381" width="12.375" style="794" customWidth="1"/>
    <col min="5382" max="5383" width="12.75" style="794" customWidth="1"/>
    <col min="5384" max="5384" width="10.75" style="794" customWidth="1"/>
    <col min="5385" max="5385" width="10.5" style="794" customWidth="1"/>
    <col min="5386" max="5386" width="10.75" style="794" customWidth="1"/>
    <col min="5387" max="5387" width="10.625" style="794" customWidth="1"/>
    <col min="5388" max="5388" width="11" style="794" customWidth="1"/>
    <col min="5389" max="5391" width="11.25" style="794" customWidth="1"/>
    <col min="5392" max="5392" width="17.5" style="794" customWidth="1"/>
    <col min="5393" max="5632" width="9" style="794"/>
    <col min="5633" max="5633" width="11.125" style="794" customWidth="1"/>
    <col min="5634" max="5634" width="11.5" style="794" customWidth="1"/>
    <col min="5635" max="5635" width="12" style="794" customWidth="1"/>
    <col min="5636" max="5636" width="11.875" style="794" customWidth="1"/>
    <col min="5637" max="5637" width="12.375" style="794" customWidth="1"/>
    <col min="5638" max="5639" width="12.75" style="794" customWidth="1"/>
    <col min="5640" max="5640" width="10.75" style="794" customWidth="1"/>
    <col min="5641" max="5641" width="10.5" style="794" customWidth="1"/>
    <col min="5642" max="5642" width="10.75" style="794" customWidth="1"/>
    <col min="5643" max="5643" width="10.625" style="794" customWidth="1"/>
    <col min="5644" max="5644" width="11" style="794" customWidth="1"/>
    <col min="5645" max="5647" width="11.25" style="794" customWidth="1"/>
    <col min="5648" max="5648" width="17.5" style="794" customWidth="1"/>
    <col min="5649" max="5888" width="9" style="794"/>
    <col min="5889" max="5889" width="11.125" style="794" customWidth="1"/>
    <col min="5890" max="5890" width="11.5" style="794" customWidth="1"/>
    <col min="5891" max="5891" width="12" style="794" customWidth="1"/>
    <col min="5892" max="5892" width="11.875" style="794" customWidth="1"/>
    <col min="5893" max="5893" width="12.375" style="794" customWidth="1"/>
    <col min="5894" max="5895" width="12.75" style="794" customWidth="1"/>
    <col min="5896" max="5896" width="10.75" style="794" customWidth="1"/>
    <col min="5897" max="5897" width="10.5" style="794" customWidth="1"/>
    <col min="5898" max="5898" width="10.75" style="794" customWidth="1"/>
    <col min="5899" max="5899" width="10.625" style="794" customWidth="1"/>
    <col min="5900" max="5900" width="11" style="794" customWidth="1"/>
    <col min="5901" max="5903" width="11.25" style="794" customWidth="1"/>
    <col min="5904" max="5904" width="17.5" style="794" customWidth="1"/>
    <col min="5905" max="6144" width="9" style="794"/>
    <col min="6145" max="6145" width="11.125" style="794" customWidth="1"/>
    <col min="6146" max="6146" width="11.5" style="794" customWidth="1"/>
    <col min="6147" max="6147" width="12" style="794" customWidth="1"/>
    <col min="6148" max="6148" width="11.875" style="794" customWidth="1"/>
    <col min="6149" max="6149" width="12.375" style="794" customWidth="1"/>
    <col min="6150" max="6151" width="12.75" style="794" customWidth="1"/>
    <col min="6152" max="6152" width="10.75" style="794" customWidth="1"/>
    <col min="6153" max="6153" width="10.5" style="794" customWidth="1"/>
    <col min="6154" max="6154" width="10.75" style="794" customWidth="1"/>
    <col min="6155" max="6155" width="10.625" style="794" customWidth="1"/>
    <col min="6156" max="6156" width="11" style="794" customWidth="1"/>
    <col min="6157" max="6159" width="11.25" style="794" customWidth="1"/>
    <col min="6160" max="6160" width="17.5" style="794" customWidth="1"/>
    <col min="6161" max="6400" width="9" style="794"/>
    <col min="6401" max="6401" width="11.125" style="794" customWidth="1"/>
    <col min="6402" max="6402" width="11.5" style="794" customWidth="1"/>
    <col min="6403" max="6403" width="12" style="794" customWidth="1"/>
    <col min="6404" max="6404" width="11.875" style="794" customWidth="1"/>
    <col min="6405" max="6405" width="12.375" style="794" customWidth="1"/>
    <col min="6406" max="6407" width="12.75" style="794" customWidth="1"/>
    <col min="6408" max="6408" width="10.75" style="794" customWidth="1"/>
    <col min="6409" max="6409" width="10.5" style="794" customWidth="1"/>
    <col min="6410" max="6410" width="10.75" style="794" customWidth="1"/>
    <col min="6411" max="6411" width="10.625" style="794" customWidth="1"/>
    <col min="6412" max="6412" width="11" style="794" customWidth="1"/>
    <col min="6413" max="6415" width="11.25" style="794" customWidth="1"/>
    <col min="6416" max="6416" width="17.5" style="794" customWidth="1"/>
    <col min="6417" max="6656" width="9" style="794"/>
    <col min="6657" max="6657" width="11.125" style="794" customWidth="1"/>
    <col min="6658" max="6658" width="11.5" style="794" customWidth="1"/>
    <col min="6659" max="6659" width="12" style="794" customWidth="1"/>
    <col min="6660" max="6660" width="11.875" style="794" customWidth="1"/>
    <col min="6661" max="6661" width="12.375" style="794" customWidth="1"/>
    <col min="6662" max="6663" width="12.75" style="794" customWidth="1"/>
    <col min="6664" max="6664" width="10.75" style="794" customWidth="1"/>
    <col min="6665" max="6665" width="10.5" style="794" customWidth="1"/>
    <col min="6666" max="6666" width="10.75" style="794" customWidth="1"/>
    <col min="6667" max="6667" width="10.625" style="794" customWidth="1"/>
    <col min="6668" max="6668" width="11" style="794" customWidth="1"/>
    <col min="6669" max="6671" width="11.25" style="794" customWidth="1"/>
    <col min="6672" max="6672" width="17.5" style="794" customWidth="1"/>
    <col min="6673" max="6912" width="9" style="794"/>
    <col min="6913" max="6913" width="11.125" style="794" customWidth="1"/>
    <col min="6914" max="6914" width="11.5" style="794" customWidth="1"/>
    <col min="6915" max="6915" width="12" style="794" customWidth="1"/>
    <col min="6916" max="6916" width="11.875" style="794" customWidth="1"/>
    <col min="6917" max="6917" width="12.375" style="794" customWidth="1"/>
    <col min="6918" max="6919" width="12.75" style="794" customWidth="1"/>
    <col min="6920" max="6920" width="10.75" style="794" customWidth="1"/>
    <col min="6921" max="6921" width="10.5" style="794" customWidth="1"/>
    <col min="6922" max="6922" width="10.75" style="794" customWidth="1"/>
    <col min="6923" max="6923" width="10.625" style="794" customWidth="1"/>
    <col min="6924" max="6924" width="11" style="794" customWidth="1"/>
    <col min="6925" max="6927" width="11.25" style="794" customWidth="1"/>
    <col min="6928" max="6928" width="17.5" style="794" customWidth="1"/>
    <col min="6929" max="7168" width="9" style="794"/>
    <col min="7169" max="7169" width="11.125" style="794" customWidth="1"/>
    <col min="7170" max="7170" width="11.5" style="794" customWidth="1"/>
    <col min="7171" max="7171" width="12" style="794" customWidth="1"/>
    <col min="7172" max="7172" width="11.875" style="794" customWidth="1"/>
    <col min="7173" max="7173" width="12.375" style="794" customWidth="1"/>
    <col min="7174" max="7175" width="12.75" style="794" customWidth="1"/>
    <col min="7176" max="7176" width="10.75" style="794" customWidth="1"/>
    <col min="7177" max="7177" width="10.5" style="794" customWidth="1"/>
    <col min="7178" max="7178" width="10.75" style="794" customWidth="1"/>
    <col min="7179" max="7179" width="10.625" style="794" customWidth="1"/>
    <col min="7180" max="7180" width="11" style="794" customWidth="1"/>
    <col min="7181" max="7183" width="11.25" style="794" customWidth="1"/>
    <col min="7184" max="7184" width="17.5" style="794" customWidth="1"/>
    <col min="7185" max="7424" width="9" style="794"/>
    <col min="7425" max="7425" width="11.125" style="794" customWidth="1"/>
    <col min="7426" max="7426" width="11.5" style="794" customWidth="1"/>
    <col min="7427" max="7427" width="12" style="794" customWidth="1"/>
    <col min="7428" max="7428" width="11.875" style="794" customWidth="1"/>
    <col min="7429" max="7429" width="12.375" style="794" customWidth="1"/>
    <col min="7430" max="7431" width="12.75" style="794" customWidth="1"/>
    <col min="7432" max="7432" width="10.75" style="794" customWidth="1"/>
    <col min="7433" max="7433" width="10.5" style="794" customWidth="1"/>
    <col min="7434" max="7434" width="10.75" style="794" customWidth="1"/>
    <col min="7435" max="7435" width="10.625" style="794" customWidth="1"/>
    <col min="7436" max="7436" width="11" style="794" customWidth="1"/>
    <col min="7437" max="7439" width="11.25" style="794" customWidth="1"/>
    <col min="7440" max="7440" width="17.5" style="794" customWidth="1"/>
    <col min="7441" max="7680" width="9" style="794"/>
    <col min="7681" max="7681" width="11.125" style="794" customWidth="1"/>
    <col min="7682" max="7682" width="11.5" style="794" customWidth="1"/>
    <col min="7683" max="7683" width="12" style="794" customWidth="1"/>
    <col min="7684" max="7684" width="11.875" style="794" customWidth="1"/>
    <col min="7685" max="7685" width="12.375" style="794" customWidth="1"/>
    <col min="7686" max="7687" width="12.75" style="794" customWidth="1"/>
    <col min="7688" max="7688" width="10.75" style="794" customWidth="1"/>
    <col min="7689" max="7689" width="10.5" style="794" customWidth="1"/>
    <col min="7690" max="7690" width="10.75" style="794" customWidth="1"/>
    <col min="7691" max="7691" width="10.625" style="794" customWidth="1"/>
    <col min="7692" max="7692" width="11" style="794" customWidth="1"/>
    <col min="7693" max="7695" width="11.25" style="794" customWidth="1"/>
    <col min="7696" max="7696" width="17.5" style="794" customWidth="1"/>
    <col min="7697" max="7936" width="9" style="794"/>
    <col min="7937" max="7937" width="11.125" style="794" customWidth="1"/>
    <col min="7938" max="7938" width="11.5" style="794" customWidth="1"/>
    <col min="7939" max="7939" width="12" style="794" customWidth="1"/>
    <col min="7940" max="7940" width="11.875" style="794" customWidth="1"/>
    <col min="7941" max="7941" width="12.375" style="794" customWidth="1"/>
    <col min="7942" max="7943" width="12.75" style="794" customWidth="1"/>
    <col min="7944" max="7944" width="10.75" style="794" customWidth="1"/>
    <col min="7945" max="7945" width="10.5" style="794" customWidth="1"/>
    <col min="7946" max="7946" width="10.75" style="794" customWidth="1"/>
    <col min="7947" max="7947" width="10.625" style="794" customWidth="1"/>
    <col min="7948" max="7948" width="11" style="794" customWidth="1"/>
    <col min="7949" max="7951" width="11.25" style="794" customWidth="1"/>
    <col min="7952" max="7952" width="17.5" style="794" customWidth="1"/>
    <col min="7953" max="8192" width="9" style="794"/>
    <col min="8193" max="8193" width="11.125" style="794" customWidth="1"/>
    <col min="8194" max="8194" width="11.5" style="794" customWidth="1"/>
    <col min="8195" max="8195" width="12" style="794" customWidth="1"/>
    <col min="8196" max="8196" width="11.875" style="794" customWidth="1"/>
    <col min="8197" max="8197" width="12.375" style="794" customWidth="1"/>
    <col min="8198" max="8199" width="12.75" style="794" customWidth="1"/>
    <col min="8200" max="8200" width="10.75" style="794" customWidth="1"/>
    <col min="8201" max="8201" width="10.5" style="794" customWidth="1"/>
    <col min="8202" max="8202" width="10.75" style="794" customWidth="1"/>
    <col min="8203" max="8203" width="10.625" style="794" customWidth="1"/>
    <col min="8204" max="8204" width="11" style="794" customWidth="1"/>
    <col min="8205" max="8207" width="11.25" style="794" customWidth="1"/>
    <col min="8208" max="8208" width="17.5" style="794" customWidth="1"/>
    <col min="8209" max="8448" width="9" style="794"/>
    <col min="8449" max="8449" width="11.125" style="794" customWidth="1"/>
    <col min="8450" max="8450" width="11.5" style="794" customWidth="1"/>
    <col min="8451" max="8451" width="12" style="794" customWidth="1"/>
    <col min="8452" max="8452" width="11.875" style="794" customWidth="1"/>
    <col min="8453" max="8453" width="12.375" style="794" customWidth="1"/>
    <col min="8454" max="8455" width="12.75" style="794" customWidth="1"/>
    <col min="8456" max="8456" width="10.75" style="794" customWidth="1"/>
    <col min="8457" max="8457" width="10.5" style="794" customWidth="1"/>
    <col min="8458" max="8458" width="10.75" style="794" customWidth="1"/>
    <col min="8459" max="8459" width="10.625" style="794" customWidth="1"/>
    <col min="8460" max="8460" width="11" style="794" customWidth="1"/>
    <col min="8461" max="8463" width="11.25" style="794" customWidth="1"/>
    <col min="8464" max="8464" width="17.5" style="794" customWidth="1"/>
    <col min="8465" max="8704" width="9" style="794"/>
    <col min="8705" max="8705" width="11.125" style="794" customWidth="1"/>
    <col min="8706" max="8706" width="11.5" style="794" customWidth="1"/>
    <col min="8707" max="8707" width="12" style="794" customWidth="1"/>
    <col min="8708" max="8708" width="11.875" style="794" customWidth="1"/>
    <col min="8709" max="8709" width="12.375" style="794" customWidth="1"/>
    <col min="8710" max="8711" width="12.75" style="794" customWidth="1"/>
    <col min="8712" max="8712" width="10.75" style="794" customWidth="1"/>
    <col min="8713" max="8713" width="10.5" style="794" customWidth="1"/>
    <col min="8714" max="8714" width="10.75" style="794" customWidth="1"/>
    <col min="8715" max="8715" width="10.625" style="794" customWidth="1"/>
    <col min="8716" max="8716" width="11" style="794" customWidth="1"/>
    <col min="8717" max="8719" width="11.25" style="794" customWidth="1"/>
    <col min="8720" max="8720" width="17.5" style="794" customWidth="1"/>
    <col min="8721" max="8960" width="9" style="794"/>
    <col min="8961" max="8961" width="11.125" style="794" customWidth="1"/>
    <col min="8962" max="8962" width="11.5" style="794" customWidth="1"/>
    <col min="8963" max="8963" width="12" style="794" customWidth="1"/>
    <col min="8964" max="8964" width="11.875" style="794" customWidth="1"/>
    <col min="8965" max="8965" width="12.375" style="794" customWidth="1"/>
    <col min="8966" max="8967" width="12.75" style="794" customWidth="1"/>
    <col min="8968" max="8968" width="10.75" style="794" customWidth="1"/>
    <col min="8969" max="8969" width="10.5" style="794" customWidth="1"/>
    <col min="8970" max="8970" width="10.75" style="794" customWidth="1"/>
    <col min="8971" max="8971" width="10.625" style="794" customWidth="1"/>
    <col min="8972" max="8972" width="11" style="794" customWidth="1"/>
    <col min="8973" max="8975" width="11.25" style="794" customWidth="1"/>
    <col min="8976" max="8976" width="17.5" style="794" customWidth="1"/>
    <col min="8977" max="9216" width="9" style="794"/>
    <col min="9217" max="9217" width="11.125" style="794" customWidth="1"/>
    <col min="9218" max="9218" width="11.5" style="794" customWidth="1"/>
    <col min="9219" max="9219" width="12" style="794" customWidth="1"/>
    <col min="9220" max="9220" width="11.875" style="794" customWidth="1"/>
    <col min="9221" max="9221" width="12.375" style="794" customWidth="1"/>
    <col min="9222" max="9223" width="12.75" style="794" customWidth="1"/>
    <col min="9224" max="9224" width="10.75" style="794" customWidth="1"/>
    <col min="9225" max="9225" width="10.5" style="794" customWidth="1"/>
    <col min="9226" max="9226" width="10.75" style="794" customWidth="1"/>
    <col min="9227" max="9227" width="10.625" style="794" customWidth="1"/>
    <col min="9228" max="9228" width="11" style="794" customWidth="1"/>
    <col min="9229" max="9231" width="11.25" style="794" customWidth="1"/>
    <col min="9232" max="9232" width="17.5" style="794" customWidth="1"/>
    <col min="9233" max="9472" width="9" style="794"/>
    <col min="9473" max="9473" width="11.125" style="794" customWidth="1"/>
    <col min="9474" max="9474" width="11.5" style="794" customWidth="1"/>
    <col min="9475" max="9475" width="12" style="794" customWidth="1"/>
    <col min="9476" max="9476" width="11.875" style="794" customWidth="1"/>
    <col min="9477" max="9477" width="12.375" style="794" customWidth="1"/>
    <col min="9478" max="9479" width="12.75" style="794" customWidth="1"/>
    <col min="9480" max="9480" width="10.75" style="794" customWidth="1"/>
    <col min="9481" max="9481" width="10.5" style="794" customWidth="1"/>
    <col min="9482" max="9482" width="10.75" style="794" customWidth="1"/>
    <col min="9483" max="9483" width="10.625" style="794" customWidth="1"/>
    <col min="9484" max="9484" width="11" style="794" customWidth="1"/>
    <col min="9485" max="9487" width="11.25" style="794" customWidth="1"/>
    <col min="9488" max="9488" width="17.5" style="794" customWidth="1"/>
    <col min="9489" max="9728" width="9" style="794"/>
    <col min="9729" max="9729" width="11.125" style="794" customWidth="1"/>
    <col min="9730" max="9730" width="11.5" style="794" customWidth="1"/>
    <col min="9731" max="9731" width="12" style="794" customWidth="1"/>
    <col min="9732" max="9732" width="11.875" style="794" customWidth="1"/>
    <col min="9733" max="9733" width="12.375" style="794" customWidth="1"/>
    <col min="9734" max="9735" width="12.75" style="794" customWidth="1"/>
    <col min="9736" max="9736" width="10.75" style="794" customWidth="1"/>
    <col min="9737" max="9737" width="10.5" style="794" customWidth="1"/>
    <col min="9738" max="9738" width="10.75" style="794" customWidth="1"/>
    <col min="9739" max="9739" width="10.625" style="794" customWidth="1"/>
    <col min="9740" max="9740" width="11" style="794" customWidth="1"/>
    <col min="9741" max="9743" width="11.25" style="794" customWidth="1"/>
    <col min="9744" max="9744" width="17.5" style="794" customWidth="1"/>
    <col min="9745" max="9984" width="9" style="794"/>
    <col min="9985" max="9985" width="11.125" style="794" customWidth="1"/>
    <col min="9986" max="9986" width="11.5" style="794" customWidth="1"/>
    <col min="9987" max="9987" width="12" style="794" customWidth="1"/>
    <col min="9988" max="9988" width="11.875" style="794" customWidth="1"/>
    <col min="9989" max="9989" width="12.375" style="794" customWidth="1"/>
    <col min="9990" max="9991" width="12.75" style="794" customWidth="1"/>
    <col min="9992" max="9992" width="10.75" style="794" customWidth="1"/>
    <col min="9993" max="9993" width="10.5" style="794" customWidth="1"/>
    <col min="9994" max="9994" width="10.75" style="794" customWidth="1"/>
    <col min="9995" max="9995" width="10.625" style="794" customWidth="1"/>
    <col min="9996" max="9996" width="11" style="794" customWidth="1"/>
    <col min="9997" max="9999" width="11.25" style="794" customWidth="1"/>
    <col min="10000" max="10000" width="17.5" style="794" customWidth="1"/>
    <col min="10001" max="10240" width="9" style="794"/>
    <col min="10241" max="10241" width="11.125" style="794" customWidth="1"/>
    <col min="10242" max="10242" width="11.5" style="794" customWidth="1"/>
    <col min="10243" max="10243" width="12" style="794" customWidth="1"/>
    <col min="10244" max="10244" width="11.875" style="794" customWidth="1"/>
    <col min="10245" max="10245" width="12.375" style="794" customWidth="1"/>
    <col min="10246" max="10247" width="12.75" style="794" customWidth="1"/>
    <col min="10248" max="10248" width="10.75" style="794" customWidth="1"/>
    <col min="10249" max="10249" width="10.5" style="794" customWidth="1"/>
    <col min="10250" max="10250" width="10.75" style="794" customWidth="1"/>
    <col min="10251" max="10251" width="10.625" style="794" customWidth="1"/>
    <col min="10252" max="10252" width="11" style="794" customWidth="1"/>
    <col min="10253" max="10255" width="11.25" style="794" customWidth="1"/>
    <col min="10256" max="10256" width="17.5" style="794" customWidth="1"/>
    <col min="10257" max="10496" width="9" style="794"/>
    <col min="10497" max="10497" width="11.125" style="794" customWidth="1"/>
    <col min="10498" max="10498" width="11.5" style="794" customWidth="1"/>
    <col min="10499" max="10499" width="12" style="794" customWidth="1"/>
    <col min="10500" max="10500" width="11.875" style="794" customWidth="1"/>
    <col min="10501" max="10501" width="12.375" style="794" customWidth="1"/>
    <col min="10502" max="10503" width="12.75" style="794" customWidth="1"/>
    <col min="10504" max="10504" width="10.75" style="794" customWidth="1"/>
    <col min="10505" max="10505" width="10.5" style="794" customWidth="1"/>
    <col min="10506" max="10506" width="10.75" style="794" customWidth="1"/>
    <col min="10507" max="10507" width="10.625" style="794" customWidth="1"/>
    <col min="10508" max="10508" width="11" style="794" customWidth="1"/>
    <col min="10509" max="10511" width="11.25" style="794" customWidth="1"/>
    <col min="10512" max="10512" width="17.5" style="794" customWidth="1"/>
    <col min="10513" max="10752" width="9" style="794"/>
    <col min="10753" max="10753" width="11.125" style="794" customWidth="1"/>
    <col min="10754" max="10754" width="11.5" style="794" customWidth="1"/>
    <col min="10755" max="10755" width="12" style="794" customWidth="1"/>
    <col min="10756" max="10756" width="11.875" style="794" customWidth="1"/>
    <col min="10757" max="10757" width="12.375" style="794" customWidth="1"/>
    <col min="10758" max="10759" width="12.75" style="794" customWidth="1"/>
    <col min="10760" max="10760" width="10.75" style="794" customWidth="1"/>
    <col min="10761" max="10761" width="10.5" style="794" customWidth="1"/>
    <col min="10762" max="10762" width="10.75" style="794" customWidth="1"/>
    <col min="10763" max="10763" width="10.625" style="794" customWidth="1"/>
    <col min="10764" max="10764" width="11" style="794" customWidth="1"/>
    <col min="10765" max="10767" width="11.25" style="794" customWidth="1"/>
    <col min="10768" max="10768" width="17.5" style="794" customWidth="1"/>
    <col min="10769" max="11008" width="9" style="794"/>
    <col min="11009" max="11009" width="11.125" style="794" customWidth="1"/>
    <col min="11010" max="11010" width="11.5" style="794" customWidth="1"/>
    <col min="11011" max="11011" width="12" style="794" customWidth="1"/>
    <col min="11012" max="11012" width="11.875" style="794" customWidth="1"/>
    <col min="11013" max="11013" width="12.375" style="794" customWidth="1"/>
    <col min="11014" max="11015" width="12.75" style="794" customWidth="1"/>
    <col min="11016" max="11016" width="10.75" style="794" customWidth="1"/>
    <col min="11017" max="11017" width="10.5" style="794" customWidth="1"/>
    <col min="11018" max="11018" width="10.75" style="794" customWidth="1"/>
    <col min="11019" max="11019" width="10.625" style="794" customWidth="1"/>
    <col min="11020" max="11020" width="11" style="794" customWidth="1"/>
    <col min="11021" max="11023" width="11.25" style="794" customWidth="1"/>
    <col min="11024" max="11024" width="17.5" style="794" customWidth="1"/>
    <col min="11025" max="11264" width="9" style="794"/>
    <col min="11265" max="11265" width="11.125" style="794" customWidth="1"/>
    <col min="11266" max="11266" width="11.5" style="794" customWidth="1"/>
    <col min="11267" max="11267" width="12" style="794" customWidth="1"/>
    <col min="11268" max="11268" width="11.875" style="794" customWidth="1"/>
    <col min="11269" max="11269" width="12.375" style="794" customWidth="1"/>
    <col min="11270" max="11271" width="12.75" style="794" customWidth="1"/>
    <col min="11272" max="11272" width="10.75" style="794" customWidth="1"/>
    <col min="11273" max="11273" width="10.5" style="794" customWidth="1"/>
    <col min="11274" max="11274" width="10.75" style="794" customWidth="1"/>
    <col min="11275" max="11275" width="10.625" style="794" customWidth="1"/>
    <col min="11276" max="11276" width="11" style="794" customWidth="1"/>
    <col min="11277" max="11279" width="11.25" style="794" customWidth="1"/>
    <col min="11280" max="11280" width="17.5" style="794" customWidth="1"/>
    <col min="11281" max="11520" width="9" style="794"/>
    <col min="11521" max="11521" width="11.125" style="794" customWidth="1"/>
    <col min="11522" max="11522" width="11.5" style="794" customWidth="1"/>
    <col min="11523" max="11523" width="12" style="794" customWidth="1"/>
    <col min="11524" max="11524" width="11.875" style="794" customWidth="1"/>
    <col min="11525" max="11525" width="12.375" style="794" customWidth="1"/>
    <col min="11526" max="11527" width="12.75" style="794" customWidth="1"/>
    <col min="11528" max="11528" width="10.75" style="794" customWidth="1"/>
    <col min="11529" max="11529" width="10.5" style="794" customWidth="1"/>
    <col min="11530" max="11530" width="10.75" style="794" customWidth="1"/>
    <col min="11531" max="11531" width="10.625" style="794" customWidth="1"/>
    <col min="11532" max="11532" width="11" style="794" customWidth="1"/>
    <col min="11533" max="11535" width="11.25" style="794" customWidth="1"/>
    <col min="11536" max="11536" width="17.5" style="794" customWidth="1"/>
    <col min="11537" max="11776" width="9" style="794"/>
    <col min="11777" max="11777" width="11.125" style="794" customWidth="1"/>
    <col min="11778" max="11778" width="11.5" style="794" customWidth="1"/>
    <col min="11779" max="11779" width="12" style="794" customWidth="1"/>
    <col min="11780" max="11780" width="11.875" style="794" customWidth="1"/>
    <col min="11781" max="11781" width="12.375" style="794" customWidth="1"/>
    <col min="11782" max="11783" width="12.75" style="794" customWidth="1"/>
    <col min="11784" max="11784" width="10.75" style="794" customWidth="1"/>
    <col min="11785" max="11785" width="10.5" style="794" customWidth="1"/>
    <col min="11786" max="11786" width="10.75" style="794" customWidth="1"/>
    <col min="11787" max="11787" width="10.625" style="794" customWidth="1"/>
    <col min="11788" max="11788" width="11" style="794" customWidth="1"/>
    <col min="11789" max="11791" width="11.25" style="794" customWidth="1"/>
    <col min="11792" max="11792" width="17.5" style="794" customWidth="1"/>
    <col min="11793" max="12032" width="9" style="794"/>
    <col min="12033" max="12033" width="11.125" style="794" customWidth="1"/>
    <col min="12034" max="12034" width="11.5" style="794" customWidth="1"/>
    <col min="12035" max="12035" width="12" style="794" customWidth="1"/>
    <col min="12036" max="12036" width="11.875" style="794" customWidth="1"/>
    <col min="12037" max="12037" width="12.375" style="794" customWidth="1"/>
    <col min="12038" max="12039" width="12.75" style="794" customWidth="1"/>
    <col min="12040" max="12040" width="10.75" style="794" customWidth="1"/>
    <col min="12041" max="12041" width="10.5" style="794" customWidth="1"/>
    <col min="12042" max="12042" width="10.75" style="794" customWidth="1"/>
    <col min="12043" max="12043" width="10.625" style="794" customWidth="1"/>
    <col min="12044" max="12044" width="11" style="794" customWidth="1"/>
    <col min="12045" max="12047" width="11.25" style="794" customWidth="1"/>
    <col min="12048" max="12048" width="17.5" style="794" customWidth="1"/>
    <col min="12049" max="12288" width="9" style="794"/>
    <col min="12289" max="12289" width="11.125" style="794" customWidth="1"/>
    <col min="12290" max="12290" width="11.5" style="794" customWidth="1"/>
    <col min="12291" max="12291" width="12" style="794" customWidth="1"/>
    <col min="12292" max="12292" width="11.875" style="794" customWidth="1"/>
    <col min="12293" max="12293" width="12.375" style="794" customWidth="1"/>
    <col min="12294" max="12295" width="12.75" style="794" customWidth="1"/>
    <col min="12296" max="12296" width="10.75" style="794" customWidth="1"/>
    <col min="12297" max="12297" width="10.5" style="794" customWidth="1"/>
    <col min="12298" max="12298" width="10.75" style="794" customWidth="1"/>
    <col min="12299" max="12299" width="10.625" style="794" customWidth="1"/>
    <col min="12300" max="12300" width="11" style="794" customWidth="1"/>
    <col min="12301" max="12303" width="11.25" style="794" customWidth="1"/>
    <col min="12304" max="12304" width="17.5" style="794" customWidth="1"/>
    <col min="12305" max="12544" width="9" style="794"/>
    <col min="12545" max="12545" width="11.125" style="794" customWidth="1"/>
    <col min="12546" max="12546" width="11.5" style="794" customWidth="1"/>
    <col min="12547" max="12547" width="12" style="794" customWidth="1"/>
    <col min="12548" max="12548" width="11.875" style="794" customWidth="1"/>
    <col min="12549" max="12549" width="12.375" style="794" customWidth="1"/>
    <col min="12550" max="12551" width="12.75" style="794" customWidth="1"/>
    <col min="12552" max="12552" width="10.75" style="794" customWidth="1"/>
    <col min="12553" max="12553" width="10.5" style="794" customWidth="1"/>
    <col min="12554" max="12554" width="10.75" style="794" customWidth="1"/>
    <col min="12555" max="12555" width="10.625" style="794" customWidth="1"/>
    <col min="12556" max="12556" width="11" style="794" customWidth="1"/>
    <col min="12557" max="12559" width="11.25" style="794" customWidth="1"/>
    <col min="12560" max="12560" width="17.5" style="794" customWidth="1"/>
    <col min="12561" max="12800" width="9" style="794"/>
    <col min="12801" max="12801" width="11.125" style="794" customWidth="1"/>
    <col min="12802" max="12802" width="11.5" style="794" customWidth="1"/>
    <col min="12803" max="12803" width="12" style="794" customWidth="1"/>
    <col min="12804" max="12804" width="11.875" style="794" customWidth="1"/>
    <col min="12805" max="12805" width="12.375" style="794" customWidth="1"/>
    <col min="12806" max="12807" width="12.75" style="794" customWidth="1"/>
    <col min="12808" max="12808" width="10.75" style="794" customWidth="1"/>
    <col min="12809" max="12809" width="10.5" style="794" customWidth="1"/>
    <col min="12810" max="12810" width="10.75" style="794" customWidth="1"/>
    <col min="12811" max="12811" width="10.625" style="794" customWidth="1"/>
    <col min="12812" max="12812" width="11" style="794" customWidth="1"/>
    <col min="12813" max="12815" width="11.25" style="794" customWidth="1"/>
    <col min="12816" max="12816" width="17.5" style="794" customWidth="1"/>
    <col min="12817" max="13056" width="9" style="794"/>
    <col min="13057" max="13057" width="11.125" style="794" customWidth="1"/>
    <col min="13058" max="13058" width="11.5" style="794" customWidth="1"/>
    <col min="13059" max="13059" width="12" style="794" customWidth="1"/>
    <col min="13060" max="13060" width="11.875" style="794" customWidth="1"/>
    <col min="13061" max="13061" width="12.375" style="794" customWidth="1"/>
    <col min="13062" max="13063" width="12.75" style="794" customWidth="1"/>
    <col min="13064" max="13064" width="10.75" style="794" customWidth="1"/>
    <col min="13065" max="13065" width="10.5" style="794" customWidth="1"/>
    <col min="13066" max="13066" width="10.75" style="794" customWidth="1"/>
    <col min="13067" max="13067" width="10.625" style="794" customWidth="1"/>
    <col min="13068" max="13068" width="11" style="794" customWidth="1"/>
    <col min="13069" max="13071" width="11.25" style="794" customWidth="1"/>
    <col min="13072" max="13072" width="17.5" style="794" customWidth="1"/>
    <col min="13073" max="13312" width="9" style="794"/>
    <col min="13313" max="13313" width="11.125" style="794" customWidth="1"/>
    <col min="13314" max="13314" width="11.5" style="794" customWidth="1"/>
    <col min="13315" max="13315" width="12" style="794" customWidth="1"/>
    <col min="13316" max="13316" width="11.875" style="794" customWidth="1"/>
    <col min="13317" max="13317" width="12.375" style="794" customWidth="1"/>
    <col min="13318" max="13319" width="12.75" style="794" customWidth="1"/>
    <col min="13320" max="13320" width="10.75" style="794" customWidth="1"/>
    <col min="13321" max="13321" width="10.5" style="794" customWidth="1"/>
    <col min="13322" max="13322" width="10.75" style="794" customWidth="1"/>
    <col min="13323" max="13323" width="10.625" style="794" customWidth="1"/>
    <col min="13324" max="13324" width="11" style="794" customWidth="1"/>
    <col min="13325" max="13327" width="11.25" style="794" customWidth="1"/>
    <col min="13328" max="13328" width="17.5" style="794" customWidth="1"/>
    <col min="13329" max="13568" width="9" style="794"/>
    <col min="13569" max="13569" width="11.125" style="794" customWidth="1"/>
    <col min="13570" max="13570" width="11.5" style="794" customWidth="1"/>
    <col min="13571" max="13571" width="12" style="794" customWidth="1"/>
    <col min="13572" max="13572" width="11.875" style="794" customWidth="1"/>
    <col min="13573" max="13573" width="12.375" style="794" customWidth="1"/>
    <col min="13574" max="13575" width="12.75" style="794" customWidth="1"/>
    <col min="13576" max="13576" width="10.75" style="794" customWidth="1"/>
    <col min="13577" max="13577" width="10.5" style="794" customWidth="1"/>
    <col min="13578" max="13578" width="10.75" style="794" customWidth="1"/>
    <col min="13579" max="13579" width="10.625" style="794" customWidth="1"/>
    <col min="13580" max="13580" width="11" style="794" customWidth="1"/>
    <col min="13581" max="13583" width="11.25" style="794" customWidth="1"/>
    <col min="13584" max="13584" width="17.5" style="794" customWidth="1"/>
    <col min="13585" max="13824" width="9" style="794"/>
    <col min="13825" max="13825" width="11.125" style="794" customWidth="1"/>
    <col min="13826" max="13826" width="11.5" style="794" customWidth="1"/>
    <col min="13827" max="13827" width="12" style="794" customWidth="1"/>
    <col min="13828" max="13828" width="11.875" style="794" customWidth="1"/>
    <col min="13829" max="13829" width="12.375" style="794" customWidth="1"/>
    <col min="13830" max="13831" width="12.75" style="794" customWidth="1"/>
    <col min="13832" max="13832" width="10.75" style="794" customWidth="1"/>
    <col min="13833" max="13833" width="10.5" style="794" customWidth="1"/>
    <col min="13834" max="13834" width="10.75" style="794" customWidth="1"/>
    <col min="13835" max="13835" width="10.625" style="794" customWidth="1"/>
    <col min="13836" max="13836" width="11" style="794" customWidth="1"/>
    <col min="13837" max="13839" width="11.25" style="794" customWidth="1"/>
    <col min="13840" max="13840" width="17.5" style="794" customWidth="1"/>
    <col min="13841" max="14080" width="9" style="794"/>
    <col min="14081" max="14081" width="11.125" style="794" customWidth="1"/>
    <col min="14082" max="14082" width="11.5" style="794" customWidth="1"/>
    <col min="14083" max="14083" width="12" style="794" customWidth="1"/>
    <col min="14084" max="14084" width="11.875" style="794" customWidth="1"/>
    <col min="14085" max="14085" width="12.375" style="794" customWidth="1"/>
    <col min="14086" max="14087" width="12.75" style="794" customWidth="1"/>
    <col min="14088" max="14088" width="10.75" style="794" customWidth="1"/>
    <col min="14089" max="14089" width="10.5" style="794" customWidth="1"/>
    <col min="14090" max="14090" width="10.75" style="794" customWidth="1"/>
    <col min="14091" max="14091" width="10.625" style="794" customWidth="1"/>
    <col min="14092" max="14092" width="11" style="794" customWidth="1"/>
    <col min="14093" max="14095" width="11.25" style="794" customWidth="1"/>
    <col min="14096" max="14096" width="17.5" style="794" customWidth="1"/>
    <col min="14097" max="14336" width="9" style="794"/>
    <col min="14337" max="14337" width="11.125" style="794" customWidth="1"/>
    <col min="14338" max="14338" width="11.5" style="794" customWidth="1"/>
    <col min="14339" max="14339" width="12" style="794" customWidth="1"/>
    <col min="14340" max="14340" width="11.875" style="794" customWidth="1"/>
    <col min="14341" max="14341" width="12.375" style="794" customWidth="1"/>
    <col min="14342" max="14343" width="12.75" style="794" customWidth="1"/>
    <col min="14344" max="14344" width="10.75" style="794" customWidth="1"/>
    <col min="14345" max="14345" width="10.5" style="794" customWidth="1"/>
    <col min="14346" max="14346" width="10.75" style="794" customWidth="1"/>
    <col min="14347" max="14347" width="10.625" style="794" customWidth="1"/>
    <col min="14348" max="14348" width="11" style="794" customWidth="1"/>
    <col min="14349" max="14351" width="11.25" style="794" customWidth="1"/>
    <col min="14352" max="14352" width="17.5" style="794" customWidth="1"/>
    <col min="14353" max="14592" width="9" style="794"/>
    <col min="14593" max="14593" width="11.125" style="794" customWidth="1"/>
    <col min="14594" max="14594" width="11.5" style="794" customWidth="1"/>
    <col min="14595" max="14595" width="12" style="794" customWidth="1"/>
    <col min="14596" max="14596" width="11.875" style="794" customWidth="1"/>
    <col min="14597" max="14597" width="12.375" style="794" customWidth="1"/>
    <col min="14598" max="14599" width="12.75" style="794" customWidth="1"/>
    <col min="14600" max="14600" width="10.75" style="794" customWidth="1"/>
    <col min="14601" max="14601" width="10.5" style="794" customWidth="1"/>
    <col min="14602" max="14602" width="10.75" style="794" customWidth="1"/>
    <col min="14603" max="14603" width="10.625" style="794" customWidth="1"/>
    <col min="14604" max="14604" width="11" style="794" customWidth="1"/>
    <col min="14605" max="14607" width="11.25" style="794" customWidth="1"/>
    <col min="14608" max="14608" width="17.5" style="794" customWidth="1"/>
    <col min="14609" max="14848" width="9" style="794"/>
    <col min="14849" max="14849" width="11.125" style="794" customWidth="1"/>
    <col min="14850" max="14850" width="11.5" style="794" customWidth="1"/>
    <col min="14851" max="14851" width="12" style="794" customWidth="1"/>
    <col min="14852" max="14852" width="11.875" style="794" customWidth="1"/>
    <col min="14853" max="14853" width="12.375" style="794" customWidth="1"/>
    <col min="14854" max="14855" width="12.75" style="794" customWidth="1"/>
    <col min="14856" max="14856" width="10.75" style="794" customWidth="1"/>
    <col min="14857" max="14857" width="10.5" style="794" customWidth="1"/>
    <col min="14858" max="14858" width="10.75" style="794" customWidth="1"/>
    <col min="14859" max="14859" width="10.625" style="794" customWidth="1"/>
    <col min="14860" max="14860" width="11" style="794" customWidth="1"/>
    <col min="14861" max="14863" width="11.25" style="794" customWidth="1"/>
    <col min="14864" max="14864" width="17.5" style="794" customWidth="1"/>
    <col min="14865" max="15104" width="9" style="794"/>
    <col min="15105" max="15105" width="11.125" style="794" customWidth="1"/>
    <col min="15106" max="15106" width="11.5" style="794" customWidth="1"/>
    <col min="15107" max="15107" width="12" style="794" customWidth="1"/>
    <col min="15108" max="15108" width="11.875" style="794" customWidth="1"/>
    <col min="15109" max="15109" width="12.375" style="794" customWidth="1"/>
    <col min="15110" max="15111" width="12.75" style="794" customWidth="1"/>
    <col min="15112" max="15112" width="10.75" style="794" customWidth="1"/>
    <col min="15113" max="15113" width="10.5" style="794" customWidth="1"/>
    <col min="15114" max="15114" width="10.75" style="794" customWidth="1"/>
    <col min="15115" max="15115" width="10.625" style="794" customWidth="1"/>
    <col min="15116" max="15116" width="11" style="794" customWidth="1"/>
    <col min="15117" max="15119" width="11.25" style="794" customWidth="1"/>
    <col min="15120" max="15120" width="17.5" style="794" customWidth="1"/>
    <col min="15121" max="15360" width="9" style="794"/>
    <col min="15361" max="15361" width="11.125" style="794" customWidth="1"/>
    <col min="15362" max="15362" width="11.5" style="794" customWidth="1"/>
    <col min="15363" max="15363" width="12" style="794" customWidth="1"/>
    <col min="15364" max="15364" width="11.875" style="794" customWidth="1"/>
    <col min="15365" max="15365" width="12.375" style="794" customWidth="1"/>
    <col min="15366" max="15367" width="12.75" style="794" customWidth="1"/>
    <col min="15368" max="15368" width="10.75" style="794" customWidth="1"/>
    <col min="15369" max="15369" width="10.5" style="794" customWidth="1"/>
    <col min="15370" max="15370" width="10.75" style="794" customWidth="1"/>
    <col min="15371" max="15371" width="10.625" style="794" customWidth="1"/>
    <col min="15372" max="15372" width="11" style="794" customWidth="1"/>
    <col min="15373" max="15375" width="11.25" style="794" customWidth="1"/>
    <col min="15376" max="15376" width="17.5" style="794" customWidth="1"/>
    <col min="15377" max="15616" width="9" style="794"/>
    <col min="15617" max="15617" width="11.125" style="794" customWidth="1"/>
    <col min="15618" max="15618" width="11.5" style="794" customWidth="1"/>
    <col min="15619" max="15619" width="12" style="794" customWidth="1"/>
    <col min="15620" max="15620" width="11.875" style="794" customWidth="1"/>
    <col min="15621" max="15621" width="12.375" style="794" customWidth="1"/>
    <col min="15622" max="15623" width="12.75" style="794" customWidth="1"/>
    <col min="15624" max="15624" width="10.75" style="794" customWidth="1"/>
    <col min="15625" max="15625" width="10.5" style="794" customWidth="1"/>
    <col min="15626" max="15626" width="10.75" style="794" customWidth="1"/>
    <col min="15627" max="15627" width="10.625" style="794" customWidth="1"/>
    <col min="15628" max="15628" width="11" style="794" customWidth="1"/>
    <col min="15629" max="15631" width="11.25" style="794" customWidth="1"/>
    <col min="15632" max="15632" width="17.5" style="794" customWidth="1"/>
    <col min="15633" max="15872" width="9" style="794"/>
    <col min="15873" max="15873" width="11.125" style="794" customWidth="1"/>
    <col min="15874" max="15874" width="11.5" style="794" customWidth="1"/>
    <col min="15875" max="15875" width="12" style="794" customWidth="1"/>
    <col min="15876" max="15876" width="11.875" style="794" customWidth="1"/>
    <col min="15877" max="15877" width="12.375" style="794" customWidth="1"/>
    <col min="15878" max="15879" width="12.75" style="794" customWidth="1"/>
    <col min="15880" max="15880" width="10.75" style="794" customWidth="1"/>
    <col min="15881" max="15881" width="10.5" style="794" customWidth="1"/>
    <col min="15882" max="15882" width="10.75" style="794" customWidth="1"/>
    <col min="15883" max="15883" width="10.625" style="794" customWidth="1"/>
    <col min="15884" max="15884" width="11" style="794" customWidth="1"/>
    <col min="15885" max="15887" width="11.25" style="794" customWidth="1"/>
    <col min="15888" max="15888" width="17.5" style="794" customWidth="1"/>
    <col min="15889" max="16128" width="9" style="794"/>
    <col min="16129" max="16129" width="11.125" style="794" customWidth="1"/>
    <col min="16130" max="16130" width="11.5" style="794" customWidth="1"/>
    <col min="16131" max="16131" width="12" style="794" customWidth="1"/>
    <col min="16132" max="16132" width="11.875" style="794" customWidth="1"/>
    <col min="16133" max="16133" width="12.375" style="794" customWidth="1"/>
    <col min="16134" max="16135" width="12.75" style="794" customWidth="1"/>
    <col min="16136" max="16136" width="10.75" style="794" customWidth="1"/>
    <col min="16137" max="16137" width="10.5" style="794" customWidth="1"/>
    <col min="16138" max="16138" width="10.75" style="794" customWidth="1"/>
    <col min="16139" max="16139" width="10.625" style="794" customWidth="1"/>
    <col min="16140" max="16140" width="11" style="794" customWidth="1"/>
    <col min="16141" max="16143" width="11.25" style="794" customWidth="1"/>
    <col min="16144" max="16144" width="17.5" style="794" customWidth="1"/>
    <col min="16145" max="16384" width="9" style="794"/>
  </cols>
  <sheetData>
    <row r="1" spans="1:16" s="764" customFormat="1" ht="35.1" customHeight="1">
      <c r="A1" s="795"/>
      <c r="B1" s="763"/>
      <c r="C1" s="763"/>
      <c r="D1" s="763"/>
      <c r="E1" s="763"/>
      <c r="F1" s="763"/>
      <c r="G1" s="763"/>
      <c r="P1" s="763"/>
    </row>
    <row r="2" spans="1:16" s="766" customFormat="1" ht="22.5" customHeight="1">
      <c r="A2" s="1287" t="s">
        <v>673</v>
      </c>
      <c r="B2" s="1287"/>
      <c r="C2" s="1287"/>
      <c r="D2" s="1287"/>
      <c r="E2" s="1287"/>
      <c r="F2" s="1287"/>
      <c r="G2" s="1287"/>
      <c r="H2" s="1288" t="s">
        <v>674</v>
      </c>
      <c r="I2" s="1288"/>
      <c r="J2" s="1288"/>
      <c r="K2" s="1288"/>
      <c r="L2" s="1288"/>
      <c r="M2" s="1288"/>
      <c r="N2" s="1288"/>
      <c r="O2" s="1288"/>
      <c r="P2" s="1288"/>
    </row>
    <row r="3" spans="1:16" s="771" customFormat="1" ht="13.5" customHeight="1">
      <c r="A3" s="767"/>
      <c r="B3" s="767"/>
      <c r="C3" s="767"/>
      <c r="D3" s="767"/>
      <c r="E3" s="767"/>
      <c r="F3" s="796"/>
      <c r="G3" s="767"/>
      <c r="H3" s="768"/>
      <c r="I3" s="769"/>
      <c r="J3" s="769"/>
      <c r="K3" s="769"/>
      <c r="L3" s="769"/>
      <c r="M3" s="769"/>
      <c r="N3" s="769"/>
      <c r="O3" s="769"/>
      <c r="P3" s="770"/>
    </row>
    <row r="4" spans="1:16" s="772" customFormat="1" ht="14.25" thickBot="1">
      <c r="A4" s="772" t="s">
        <v>675</v>
      </c>
      <c r="P4" s="797" t="s">
        <v>676</v>
      </c>
    </row>
    <row r="5" spans="1:16" s="772" customFormat="1" ht="18" customHeight="1">
      <c r="A5" s="1330" t="s">
        <v>677</v>
      </c>
      <c r="B5" s="1333" t="s">
        <v>678</v>
      </c>
      <c r="C5" s="1334"/>
      <c r="D5" s="1333" t="s">
        <v>679</v>
      </c>
      <c r="E5" s="1334"/>
      <c r="F5" s="1333" t="s">
        <v>680</v>
      </c>
      <c r="G5" s="1334"/>
      <c r="H5" s="1335" t="s">
        <v>681</v>
      </c>
      <c r="I5" s="1334"/>
      <c r="J5" s="1333" t="s">
        <v>682</v>
      </c>
      <c r="K5" s="1334"/>
      <c r="L5" s="1333" t="s">
        <v>683</v>
      </c>
      <c r="M5" s="1334"/>
      <c r="N5" s="1333" t="s">
        <v>684</v>
      </c>
      <c r="O5" s="1334"/>
      <c r="P5" s="1324" t="s">
        <v>685</v>
      </c>
    </row>
    <row r="6" spans="1:16" s="772" customFormat="1" ht="18" customHeight="1">
      <c r="A6" s="1331"/>
      <c r="B6" s="1327" t="s">
        <v>686</v>
      </c>
      <c r="C6" s="1328"/>
      <c r="D6" s="1327" t="s">
        <v>687</v>
      </c>
      <c r="E6" s="1328"/>
      <c r="F6" s="1327" t="s">
        <v>688</v>
      </c>
      <c r="G6" s="1328"/>
      <c r="H6" s="1329" t="s">
        <v>689</v>
      </c>
      <c r="I6" s="1328"/>
      <c r="J6" s="1327" t="s">
        <v>690</v>
      </c>
      <c r="K6" s="1328"/>
      <c r="L6" s="1327" t="s">
        <v>691</v>
      </c>
      <c r="M6" s="1328"/>
      <c r="N6" s="1327" t="s">
        <v>692</v>
      </c>
      <c r="O6" s="1328"/>
      <c r="P6" s="1325"/>
    </row>
    <row r="7" spans="1:16" s="772" customFormat="1" ht="18" customHeight="1">
      <c r="A7" s="1331"/>
      <c r="B7" s="798" t="s">
        <v>693</v>
      </c>
      <c r="C7" s="798" t="s">
        <v>694</v>
      </c>
      <c r="D7" s="798" t="s">
        <v>693</v>
      </c>
      <c r="E7" s="798" t="s">
        <v>695</v>
      </c>
      <c r="F7" s="798" t="s">
        <v>693</v>
      </c>
      <c r="G7" s="798" t="s">
        <v>695</v>
      </c>
      <c r="H7" s="799" t="s">
        <v>693</v>
      </c>
      <c r="I7" s="798" t="s">
        <v>695</v>
      </c>
      <c r="J7" s="798" t="s">
        <v>693</v>
      </c>
      <c r="K7" s="798" t="s">
        <v>695</v>
      </c>
      <c r="L7" s="798" t="s">
        <v>693</v>
      </c>
      <c r="M7" s="798" t="s">
        <v>695</v>
      </c>
      <c r="N7" s="778" t="s">
        <v>696</v>
      </c>
      <c r="O7" s="778" t="s">
        <v>697</v>
      </c>
      <c r="P7" s="1325"/>
    </row>
    <row r="8" spans="1:16" s="772" customFormat="1" ht="18" customHeight="1">
      <c r="A8" s="1332"/>
      <c r="B8" s="800" t="s">
        <v>698</v>
      </c>
      <c r="C8" s="784" t="s">
        <v>699</v>
      </c>
      <c r="D8" s="800" t="s">
        <v>698</v>
      </c>
      <c r="E8" s="784" t="s">
        <v>699</v>
      </c>
      <c r="F8" s="800" t="s">
        <v>698</v>
      </c>
      <c r="G8" s="784" t="s">
        <v>699</v>
      </c>
      <c r="H8" s="801" t="s">
        <v>698</v>
      </c>
      <c r="I8" s="784" t="s">
        <v>699</v>
      </c>
      <c r="J8" s="800" t="s">
        <v>698</v>
      </c>
      <c r="K8" s="784" t="s">
        <v>699</v>
      </c>
      <c r="L8" s="800" t="s">
        <v>698</v>
      </c>
      <c r="M8" s="784" t="s">
        <v>699</v>
      </c>
      <c r="N8" s="800" t="s">
        <v>698</v>
      </c>
      <c r="O8" s="784" t="s">
        <v>699</v>
      </c>
      <c r="P8" s="1326"/>
    </row>
    <row r="9" spans="1:16" s="788" customFormat="1" ht="27" customHeight="1">
      <c r="A9" s="802">
        <v>2012</v>
      </c>
      <c r="B9" s="786">
        <v>3</v>
      </c>
      <c r="C9" s="786">
        <v>6613</v>
      </c>
      <c r="D9" s="786">
        <v>1</v>
      </c>
      <c r="E9" s="786">
        <v>2050</v>
      </c>
      <c r="F9" s="786">
        <v>1</v>
      </c>
      <c r="G9" s="786">
        <v>706</v>
      </c>
      <c r="H9" s="786">
        <v>1</v>
      </c>
      <c r="I9" s="786">
        <v>3857</v>
      </c>
      <c r="J9" s="786">
        <v>0</v>
      </c>
      <c r="K9" s="786">
        <v>0</v>
      </c>
      <c r="L9" s="786">
        <v>0</v>
      </c>
      <c r="M9" s="786">
        <v>0</v>
      </c>
      <c r="N9" s="786">
        <v>0</v>
      </c>
      <c r="O9" s="786">
        <v>0</v>
      </c>
      <c r="P9" s="803">
        <v>2012</v>
      </c>
    </row>
    <row r="10" spans="1:16" s="788" customFormat="1" ht="27" customHeight="1">
      <c r="A10" s="802">
        <v>2013</v>
      </c>
      <c r="B10" s="786">
        <v>2</v>
      </c>
      <c r="C10" s="786">
        <v>2756</v>
      </c>
      <c r="D10" s="786">
        <v>1</v>
      </c>
      <c r="E10" s="786">
        <v>2050</v>
      </c>
      <c r="F10" s="786">
        <v>1</v>
      </c>
      <c r="G10" s="786">
        <v>706</v>
      </c>
      <c r="H10" s="786">
        <v>0</v>
      </c>
      <c r="I10" s="786">
        <v>0</v>
      </c>
      <c r="J10" s="786">
        <v>0</v>
      </c>
      <c r="K10" s="786">
        <v>0</v>
      </c>
      <c r="L10" s="786">
        <v>0</v>
      </c>
      <c r="M10" s="786">
        <v>0</v>
      </c>
      <c r="N10" s="786">
        <v>0</v>
      </c>
      <c r="O10" s="786">
        <v>0</v>
      </c>
      <c r="P10" s="803">
        <v>2013</v>
      </c>
    </row>
    <row r="11" spans="1:16" s="788" customFormat="1" ht="27" customHeight="1">
      <c r="A11" s="802">
        <v>2014</v>
      </c>
      <c r="B11" s="786">
        <v>2</v>
      </c>
      <c r="C11" s="786">
        <v>2756</v>
      </c>
      <c r="D11" s="786">
        <v>1</v>
      </c>
      <c r="E11" s="786">
        <v>2050</v>
      </c>
      <c r="F11" s="786">
        <v>1</v>
      </c>
      <c r="G11" s="786">
        <v>706</v>
      </c>
      <c r="H11" s="786">
        <v>0</v>
      </c>
      <c r="I11" s="786">
        <v>0</v>
      </c>
      <c r="J11" s="786">
        <v>0</v>
      </c>
      <c r="K11" s="786">
        <v>0</v>
      </c>
      <c r="L11" s="786">
        <v>0</v>
      </c>
      <c r="M11" s="786">
        <v>0</v>
      </c>
      <c r="N11" s="786">
        <v>0</v>
      </c>
      <c r="O11" s="786">
        <v>0</v>
      </c>
      <c r="P11" s="803">
        <v>2014</v>
      </c>
    </row>
    <row r="12" spans="1:16" s="788" customFormat="1" ht="27" customHeight="1">
      <c r="A12" s="802">
        <v>2015</v>
      </c>
      <c r="B12" s="786">
        <v>1</v>
      </c>
      <c r="C12" s="786">
        <v>2050</v>
      </c>
      <c r="D12" s="786">
        <v>1</v>
      </c>
      <c r="E12" s="786">
        <v>2050</v>
      </c>
      <c r="F12" s="786">
        <v>0</v>
      </c>
      <c r="G12" s="786">
        <v>0</v>
      </c>
      <c r="H12" s="786">
        <v>0</v>
      </c>
      <c r="I12" s="786">
        <v>0</v>
      </c>
      <c r="J12" s="786">
        <v>0</v>
      </c>
      <c r="K12" s="786">
        <v>0</v>
      </c>
      <c r="L12" s="786">
        <v>0</v>
      </c>
      <c r="M12" s="786">
        <v>0</v>
      </c>
      <c r="N12" s="786">
        <v>0</v>
      </c>
      <c r="O12" s="786">
        <v>0</v>
      </c>
      <c r="P12" s="803">
        <v>2015</v>
      </c>
    </row>
    <row r="13" spans="1:16" s="788" customFormat="1" ht="27" customHeight="1">
      <c r="A13" s="802">
        <v>2016</v>
      </c>
      <c r="B13" s="786">
        <v>2</v>
      </c>
      <c r="C13" s="786">
        <v>3501</v>
      </c>
      <c r="D13" s="786">
        <v>1</v>
      </c>
      <c r="E13" s="786">
        <v>2756</v>
      </c>
      <c r="F13" s="786">
        <v>1</v>
      </c>
      <c r="G13" s="786">
        <v>745</v>
      </c>
      <c r="H13" s="786" t="s">
        <v>846</v>
      </c>
      <c r="I13" s="786" t="s">
        <v>845</v>
      </c>
      <c r="J13" s="786" t="s">
        <v>846</v>
      </c>
      <c r="K13" s="786" t="s">
        <v>846</v>
      </c>
      <c r="L13" s="786" t="s">
        <v>846</v>
      </c>
      <c r="M13" s="786" t="s">
        <v>846</v>
      </c>
      <c r="N13" s="786" t="s">
        <v>846</v>
      </c>
      <c r="O13" s="786" t="s">
        <v>846</v>
      </c>
      <c r="P13" s="803">
        <v>2016</v>
      </c>
    </row>
    <row r="14" spans="1:16" s="791" customFormat="1" ht="27" customHeight="1">
      <c r="A14" s="804">
        <v>2017</v>
      </c>
      <c r="B14" s="805">
        <f>SUM(B15:B25)</f>
        <v>2</v>
      </c>
      <c r="C14" s="805">
        <f t="shared" ref="C14:O14" si="0">SUM(C15:C25)</f>
        <v>3501</v>
      </c>
      <c r="D14" s="805">
        <f t="shared" si="0"/>
        <v>1</v>
      </c>
      <c r="E14" s="805">
        <f t="shared" si="0"/>
        <v>2756</v>
      </c>
      <c r="F14" s="805">
        <f t="shared" si="0"/>
        <v>1</v>
      </c>
      <c r="G14" s="805">
        <f t="shared" si="0"/>
        <v>745</v>
      </c>
      <c r="H14" s="805">
        <f t="shared" si="0"/>
        <v>0</v>
      </c>
      <c r="I14" s="805">
        <f t="shared" si="0"/>
        <v>0</v>
      </c>
      <c r="J14" s="805">
        <f t="shared" si="0"/>
        <v>0</v>
      </c>
      <c r="K14" s="805">
        <f t="shared" si="0"/>
        <v>0</v>
      </c>
      <c r="L14" s="805">
        <f t="shared" si="0"/>
        <v>0</v>
      </c>
      <c r="M14" s="805">
        <f t="shared" si="0"/>
        <v>0</v>
      </c>
      <c r="N14" s="805">
        <f t="shared" si="0"/>
        <v>0</v>
      </c>
      <c r="O14" s="805">
        <f t="shared" si="0"/>
        <v>0</v>
      </c>
      <c r="P14" s="806">
        <v>2017</v>
      </c>
    </row>
    <row r="15" spans="1:16" s="788" customFormat="1" ht="27" customHeight="1">
      <c r="A15" s="807" t="s">
        <v>700</v>
      </c>
      <c r="B15" s="786">
        <f>SUM(D15,F15,H15,J15,L15,N15)</f>
        <v>1</v>
      </c>
      <c r="C15" s="786">
        <f>SUM(E15,G15,I15,K15,M15,O15)</f>
        <v>2756</v>
      </c>
      <c r="D15" s="786">
        <v>1</v>
      </c>
      <c r="E15" s="786">
        <v>2756</v>
      </c>
      <c r="F15" s="786">
        <v>0</v>
      </c>
      <c r="G15" s="786">
        <v>0</v>
      </c>
      <c r="H15" s="786">
        <v>0</v>
      </c>
      <c r="I15" s="786">
        <v>0</v>
      </c>
      <c r="J15" s="786">
        <v>0</v>
      </c>
      <c r="K15" s="786">
        <v>0</v>
      </c>
      <c r="L15" s="786">
        <v>0</v>
      </c>
      <c r="M15" s="786">
        <v>0</v>
      </c>
      <c r="N15" s="786">
        <v>0</v>
      </c>
      <c r="O15" s="786">
        <v>0</v>
      </c>
      <c r="P15" s="808" t="s">
        <v>701</v>
      </c>
    </row>
    <row r="16" spans="1:16" s="788" customFormat="1" ht="27" customHeight="1">
      <c r="A16" s="807" t="s">
        <v>577</v>
      </c>
      <c r="B16" s="786">
        <f t="shared" ref="B16:B25" si="1">SUM(D16,F16,H16,J16,L16,N16)</f>
        <v>1</v>
      </c>
      <c r="C16" s="786">
        <f t="shared" ref="C16:C25" si="2">SUM(E16,G16,I16,K16,M16,O16)</f>
        <v>745</v>
      </c>
      <c r="D16" s="786">
        <v>0</v>
      </c>
      <c r="E16" s="786">
        <v>0</v>
      </c>
      <c r="F16" s="786">
        <v>1</v>
      </c>
      <c r="G16" s="786">
        <v>745</v>
      </c>
      <c r="H16" s="786">
        <v>0</v>
      </c>
      <c r="I16" s="786">
        <v>0</v>
      </c>
      <c r="J16" s="786">
        <v>0</v>
      </c>
      <c r="K16" s="786">
        <v>0</v>
      </c>
      <c r="L16" s="786">
        <v>0</v>
      </c>
      <c r="M16" s="786">
        <v>0</v>
      </c>
      <c r="N16" s="786">
        <v>0</v>
      </c>
      <c r="O16" s="786">
        <v>0</v>
      </c>
      <c r="P16" s="808" t="s">
        <v>578</v>
      </c>
    </row>
    <row r="17" spans="1:16" s="788" customFormat="1" ht="27" customHeight="1">
      <c r="A17" s="807" t="s">
        <v>852</v>
      </c>
      <c r="B17" s="786">
        <f t="shared" si="1"/>
        <v>0</v>
      </c>
      <c r="C17" s="786">
        <f t="shared" si="2"/>
        <v>0</v>
      </c>
      <c r="D17" s="786">
        <v>0</v>
      </c>
      <c r="E17" s="786">
        <v>0</v>
      </c>
      <c r="F17" s="786">
        <v>0</v>
      </c>
      <c r="G17" s="786">
        <v>0</v>
      </c>
      <c r="H17" s="786">
        <v>0</v>
      </c>
      <c r="I17" s="786">
        <v>0</v>
      </c>
      <c r="J17" s="786">
        <v>0</v>
      </c>
      <c r="K17" s="786">
        <v>0</v>
      </c>
      <c r="L17" s="786">
        <v>0</v>
      </c>
      <c r="M17" s="786">
        <v>0</v>
      </c>
      <c r="N17" s="786">
        <v>0</v>
      </c>
      <c r="O17" s="786">
        <v>0</v>
      </c>
      <c r="P17" s="808" t="s">
        <v>853</v>
      </c>
    </row>
    <row r="18" spans="1:16" s="788" customFormat="1" ht="27" customHeight="1">
      <c r="A18" s="807" t="s">
        <v>579</v>
      </c>
      <c r="B18" s="786">
        <f t="shared" si="1"/>
        <v>0</v>
      </c>
      <c r="C18" s="786">
        <f t="shared" si="2"/>
        <v>0</v>
      </c>
      <c r="D18" s="786">
        <v>0</v>
      </c>
      <c r="E18" s="786">
        <v>0</v>
      </c>
      <c r="F18" s="786">
        <v>0</v>
      </c>
      <c r="G18" s="786">
        <v>0</v>
      </c>
      <c r="H18" s="786">
        <v>0</v>
      </c>
      <c r="I18" s="786">
        <v>0</v>
      </c>
      <c r="J18" s="786">
        <v>0</v>
      </c>
      <c r="K18" s="786">
        <v>0</v>
      </c>
      <c r="L18" s="786">
        <v>0</v>
      </c>
      <c r="M18" s="786">
        <v>0</v>
      </c>
      <c r="N18" s="786">
        <v>0</v>
      </c>
      <c r="O18" s="786">
        <v>0</v>
      </c>
      <c r="P18" s="808" t="s">
        <v>580</v>
      </c>
    </row>
    <row r="19" spans="1:16" s="788" customFormat="1" ht="27" customHeight="1">
      <c r="A19" s="807" t="s">
        <v>581</v>
      </c>
      <c r="B19" s="786">
        <f t="shared" si="1"/>
        <v>0</v>
      </c>
      <c r="C19" s="786">
        <f t="shared" si="2"/>
        <v>0</v>
      </c>
      <c r="D19" s="786">
        <v>0</v>
      </c>
      <c r="E19" s="786">
        <v>0</v>
      </c>
      <c r="F19" s="786">
        <v>0</v>
      </c>
      <c r="G19" s="786">
        <v>0</v>
      </c>
      <c r="H19" s="786">
        <v>0</v>
      </c>
      <c r="I19" s="786">
        <v>0</v>
      </c>
      <c r="J19" s="786">
        <v>0</v>
      </c>
      <c r="K19" s="786">
        <v>0</v>
      </c>
      <c r="L19" s="786">
        <v>0</v>
      </c>
      <c r="M19" s="786">
        <v>0</v>
      </c>
      <c r="N19" s="786">
        <v>0</v>
      </c>
      <c r="O19" s="786">
        <v>0</v>
      </c>
      <c r="P19" s="808" t="s">
        <v>582</v>
      </c>
    </row>
    <row r="20" spans="1:16" s="788" customFormat="1" ht="27" customHeight="1">
      <c r="A20" s="807" t="s">
        <v>583</v>
      </c>
      <c r="B20" s="786">
        <f t="shared" si="1"/>
        <v>0</v>
      </c>
      <c r="C20" s="786">
        <f t="shared" si="2"/>
        <v>0</v>
      </c>
      <c r="D20" s="786">
        <v>0</v>
      </c>
      <c r="E20" s="786">
        <v>0</v>
      </c>
      <c r="F20" s="786">
        <v>0</v>
      </c>
      <c r="G20" s="786">
        <v>0</v>
      </c>
      <c r="H20" s="786">
        <v>0</v>
      </c>
      <c r="I20" s="786">
        <v>0</v>
      </c>
      <c r="J20" s="786">
        <v>0</v>
      </c>
      <c r="K20" s="786">
        <v>0</v>
      </c>
      <c r="L20" s="786">
        <v>0</v>
      </c>
      <c r="M20" s="786">
        <v>0</v>
      </c>
      <c r="N20" s="786">
        <v>0</v>
      </c>
      <c r="O20" s="786">
        <v>0</v>
      </c>
      <c r="P20" s="808" t="s">
        <v>584</v>
      </c>
    </row>
    <row r="21" spans="1:16" s="788" customFormat="1" ht="27" customHeight="1">
      <c r="A21" s="807" t="s">
        <v>585</v>
      </c>
      <c r="B21" s="786">
        <f t="shared" si="1"/>
        <v>0</v>
      </c>
      <c r="C21" s="786">
        <f t="shared" si="2"/>
        <v>0</v>
      </c>
      <c r="D21" s="786">
        <v>0</v>
      </c>
      <c r="E21" s="786">
        <v>0</v>
      </c>
      <c r="F21" s="786">
        <v>0</v>
      </c>
      <c r="G21" s="786">
        <v>0</v>
      </c>
      <c r="H21" s="786">
        <v>0</v>
      </c>
      <c r="I21" s="786">
        <v>0</v>
      </c>
      <c r="J21" s="786">
        <v>0</v>
      </c>
      <c r="K21" s="786">
        <v>0</v>
      </c>
      <c r="L21" s="786">
        <v>0</v>
      </c>
      <c r="M21" s="786">
        <v>0</v>
      </c>
      <c r="N21" s="786">
        <v>0</v>
      </c>
      <c r="O21" s="786">
        <v>0</v>
      </c>
      <c r="P21" s="808" t="s">
        <v>586</v>
      </c>
    </row>
    <row r="22" spans="1:16" s="788" customFormat="1" ht="27" customHeight="1">
      <c r="A22" s="807" t="s">
        <v>587</v>
      </c>
      <c r="B22" s="786">
        <f t="shared" si="1"/>
        <v>0</v>
      </c>
      <c r="C22" s="786">
        <f t="shared" si="2"/>
        <v>0</v>
      </c>
      <c r="D22" s="786">
        <v>0</v>
      </c>
      <c r="E22" s="786">
        <v>0</v>
      </c>
      <c r="F22" s="786">
        <v>0</v>
      </c>
      <c r="G22" s="786">
        <v>0</v>
      </c>
      <c r="H22" s="786">
        <v>0</v>
      </c>
      <c r="I22" s="786">
        <v>0</v>
      </c>
      <c r="J22" s="786">
        <v>0</v>
      </c>
      <c r="K22" s="786">
        <v>0</v>
      </c>
      <c r="L22" s="786">
        <v>0</v>
      </c>
      <c r="M22" s="786">
        <v>0</v>
      </c>
      <c r="N22" s="786">
        <v>0</v>
      </c>
      <c r="O22" s="786">
        <v>0</v>
      </c>
      <c r="P22" s="808" t="s">
        <v>588</v>
      </c>
    </row>
    <row r="23" spans="1:16" s="788" customFormat="1" ht="27" customHeight="1">
      <c r="A23" s="807" t="s">
        <v>589</v>
      </c>
      <c r="B23" s="786">
        <f t="shared" si="1"/>
        <v>0</v>
      </c>
      <c r="C23" s="786">
        <f t="shared" si="2"/>
        <v>0</v>
      </c>
      <c r="D23" s="786">
        <v>0</v>
      </c>
      <c r="E23" s="786">
        <v>0</v>
      </c>
      <c r="F23" s="786">
        <v>0</v>
      </c>
      <c r="G23" s="786">
        <v>0</v>
      </c>
      <c r="H23" s="786">
        <v>0</v>
      </c>
      <c r="I23" s="786">
        <v>0</v>
      </c>
      <c r="J23" s="786">
        <v>0</v>
      </c>
      <c r="K23" s="786">
        <v>0</v>
      </c>
      <c r="L23" s="786">
        <v>0</v>
      </c>
      <c r="M23" s="786">
        <v>0</v>
      </c>
      <c r="N23" s="786">
        <v>0</v>
      </c>
      <c r="O23" s="786">
        <v>0</v>
      </c>
      <c r="P23" s="808" t="s">
        <v>590</v>
      </c>
    </row>
    <row r="24" spans="1:16" s="788" customFormat="1" ht="27" customHeight="1">
      <c r="A24" s="807" t="s">
        <v>591</v>
      </c>
      <c r="B24" s="786">
        <f t="shared" si="1"/>
        <v>0</v>
      </c>
      <c r="C24" s="786">
        <f t="shared" si="2"/>
        <v>0</v>
      </c>
      <c r="D24" s="786">
        <v>0</v>
      </c>
      <c r="E24" s="786">
        <v>0</v>
      </c>
      <c r="F24" s="786">
        <v>0</v>
      </c>
      <c r="G24" s="786">
        <v>0</v>
      </c>
      <c r="H24" s="786">
        <v>0</v>
      </c>
      <c r="I24" s="786">
        <v>0</v>
      </c>
      <c r="J24" s="786">
        <v>0</v>
      </c>
      <c r="K24" s="786">
        <v>0</v>
      </c>
      <c r="L24" s="786">
        <v>0</v>
      </c>
      <c r="M24" s="786">
        <v>0</v>
      </c>
      <c r="N24" s="786">
        <v>0</v>
      </c>
      <c r="O24" s="786">
        <v>0</v>
      </c>
      <c r="P24" s="808" t="s">
        <v>592</v>
      </c>
    </row>
    <row r="25" spans="1:16" s="788" customFormat="1" ht="27" customHeight="1" thickBot="1">
      <c r="A25" s="809" t="s">
        <v>593</v>
      </c>
      <c r="B25" s="963">
        <f t="shared" si="1"/>
        <v>0</v>
      </c>
      <c r="C25" s="810">
        <f t="shared" si="2"/>
        <v>0</v>
      </c>
      <c r="D25" s="810">
        <v>0</v>
      </c>
      <c r="E25" s="810">
        <v>0</v>
      </c>
      <c r="F25" s="810">
        <v>0</v>
      </c>
      <c r="G25" s="810">
        <v>0</v>
      </c>
      <c r="H25" s="810">
        <v>0</v>
      </c>
      <c r="I25" s="810">
        <v>0</v>
      </c>
      <c r="J25" s="810">
        <v>0</v>
      </c>
      <c r="K25" s="810">
        <v>0</v>
      </c>
      <c r="L25" s="810">
        <v>0</v>
      </c>
      <c r="M25" s="810">
        <v>0</v>
      </c>
      <c r="N25" s="810">
        <v>0</v>
      </c>
      <c r="O25" s="810">
        <v>0</v>
      </c>
      <c r="P25" s="811" t="s">
        <v>702</v>
      </c>
    </row>
    <row r="26" spans="1:16" s="772" customFormat="1" ht="27" customHeight="1">
      <c r="A26" s="812" t="s">
        <v>703</v>
      </c>
      <c r="B26" s="813"/>
      <c r="C26" s="813"/>
      <c r="D26" s="813"/>
      <c r="E26" s="813"/>
      <c r="F26" s="813"/>
      <c r="G26" s="813"/>
      <c r="H26" s="813"/>
      <c r="I26" s="813"/>
      <c r="J26" s="813"/>
      <c r="K26" s="813"/>
      <c r="L26" s="813"/>
      <c r="M26" s="813"/>
      <c r="N26" s="813"/>
      <c r="O26" s="813"/>
      <c r="P26" s="814"/>
    </row>
    <row r="27" spans="1:16" s="772" customFormat="1" ht="27" customHeight="1">
      <c r="A27" s="815" t="s">
        <v>704</v>
      </c>
      <c r="B27" s="815"/>
      <c r="C27" s="792"/>
      <c r="D27" s="792"/>
      <c r="E27" s="792"/>
      <c r="F27" s="792"/>
      <c r="G27" s="792"/>
      <c r="H27" s="1323" t="s">
        <v>705</v>
      </c>
      <c r="I27" s="1323"/>
      <c r="J27" s="1323"/>
      <c r="K27" s="1323"/>
      <c r="L27" s="1323"/>
      <c r="M27" s="1323"/>
      <c r="N27" s="1323"/>
      <c r="O27" s="1323"/>
      <c r="P27" s="1323"/>
    </row>
    <row r="28" spans="1:16" ht="27" customHeight="1"/>
    <row r="29" spans="1:16" ht="27" customHeight="1"/>
    <row r="30" spans="1:16" ht="27" customHeight="1"/>
    <row r="31" spans="1:16" ht="27" customHeight="1"/>
    <row r="32" spans="1:16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  <row r="74" ht="27" customHeight="1"/>
    <row r="75" ht="27" customHeight="1"/>
    <row r="76" ht="27" customHeight="1"/>
    <row r="77" ht="27" customHeight="1"/>
    <row r="78" ht="27" customHeight="1"/>
    <row r="79" ht="27" customHeight="1"/>
    <row r="80" ht="27" customHeight="1"/>
    <row r="81" ht="27" customHeight="1"/>
    <row r="82" ht="27" customHeight="1"/>
    <row r="83" ht="27" customHeight="1"/>
    <row r="84" ht="27" customHeight="1"/>
    <row r="85" ht="27" customHeight="1"/>
    <row r="86" ht="27" customHeight="1"/>
    <row r="87" ht="27" customHeight="1"/>
    <row r="88" ht="27" customHeight="1"/>
    <row r="89" ht="27" customHeight="1"/>
    <row r="90" ht="27" customHeight="1"/>
    <row r="91" ht="27" customHeight="1"/>
    <row r="92" ht="27" customHeight="1"/>
    <row r="93" ht="27" customHeight="1"/>
    <row r="94" ht="27" customHeight="1"/>
    <row r="95" ht="27" customHeight="1"/>
    <row r="96" ht="27" customHeight="1"/>
    <row r="97" ht="27" customHeight="1"/>
    <row r="98" ht="27" customHeight="1"/>
    <row r="99" ht="27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  <row r="108" ht="27" customHeight="1"/>
    <row r="109" ht="27" customHeight="1"/>
    <row r="110" ht="27" customHeight="1"/>
    <row r="111" ht="27" customHeight="1"/>
    <row r="112" ht="27" customHeight="1"/>
    <row r="113" ht="27" customHeight="1"/>
    <row r="114" ht="27" customHeight="1"/>
    <row r="115" ht="27" customHeight="1"/>
    <row r="116" ht="27" customHeight="1"/>
    <row r="117" ht="27" customHeight="1"/>
    <row r="118" ht="27" customHeight="1"/>
    <row r="119" ht="27" customHeight="1"/>
    <row r="120" ht="27" customHeight="1"/>
    <row r="121" ht="27" customHeight="1"/>
    <row r="122" ht="27" customHeight="1"/>
    <row r="123" ht="27" customHeight="1"/>
    <row r="124" ht="27" customHeight="1"/>
    <row r="125" ht="27" customHeight="1"/>
    <row r="126" ht="27" customHeight="1"/>
    <row r="127" ht="27" customHeight="1"/>
    <row r="128" ht="27" customHeight="1"/>
    <row r="129" ht="27" customHeight="1"/>
    <row r="130" ht="27" customHeight="1"/>
    <row r="131" ht="27" customHeight="1"/>
    <row r="132" ht="27" customHeight="1"/>
    <row r="133" ht="27" customHeight="1"/>
    <row r="134" ht="27" customHeight="1"/>
    <row r="135" ht="27" customHeight="1"/>
    <row r="136" ht="27" customHeight="1"/>
    <row r="137" ht="27" customHeight="1"/>
    <row r="138" ht="27" customHeight="1"/>
    <row r="139" ht="27" customHeight="1"/>
    <row r="140" ht="27" customHeight="1"/>
    <row r="141" ht="27" customHeight="1"/>
    <row r="142" ht="27" customHeight="1"/>
    <row r="143" ht="27" customHeight="1"/>
    <row r="144" ht="27" customHeight="1"/>
    <row r="145" ht="27" customHeight="1"/>
    <row r="146" ht="27" customHeight="1"/>
    <row r="147" ht="27" customHeight="1"/>
    <row r="148" ht="27" customHeight="1"/>
    <row r="149" ht="27" customHeight="1"/>
    <row r="150" ht="27" customHeight="1"/>
    <row r="151" ht="27" customHeight="1"/>
    <row r="152" ht="27" customHeight="1"/>
    <row r="153" ht="27" customHeight="1"/>
    <row r="154" ht="27" customHeight="1"/>
    <row r="155" ht="27" customHeight="1"/>
    <row r="156" ht="27" customHeight="1"/>
    <row r="157" ht="27" customHeight="1"/>
    <row r="158" ht="27" customHeight="1"/>
    <row r="159" ht="27" customHeight="1"/>
    <row r="160" ht="27" customHeight="1"/>
    <row r="161" ht="27" customHeight="1"/>
    <row r="162" ht="27" customHeight="1"/>
    <row r="163" ht="27" customHeight="1"/>
    <row r="164" ht="27" customHeight="1"/>
    <row r="165" ht="27" customHeight="1"/>
    <row r="166" ht="27" customHeight="1"/>
    <row r="167" ht="27" customHeight="1"/>
    <row r="168" ht="27" customHeight="1"/>
    <row r="169" ht="27" customHeight="1"/>
    <row r="170" ht="27" customHeight="1"/>
    <row r="171" ht="27" customHeight="1"/>
    <row r="172" ht="27" customHeight="1"/>
    <row r="173" ht="27" customHeight="1"/>
    <row r="174" ht="27" customHeight="1"/>
    <row r="175" ht="27" customHeight="1"/>
    <row r="176" ht="27" customHeight="1"/>
    <row r="177" ht="27" customHeight="1"/>
    <row r="178" ht="27" customHeight="1"/>
    <row r="179" ht="27" customHeight="1"/>
    <row r="180" ht="27" customHeight="1"/>
    <row r="181" ht="27" customHeight="1"/>
    <row r="182" ht="27" customHeight="1"/>
    <row r="183" ht="27" customHeight="1"/>
    <row r="184" ht="27" customHeight="1"/>
    <row r="185" ht="27" customHeight="1"/>
    <row r="186" ht="27" customHeight="1"/>
    <row r="187" ht="27" customHeight="1"/>
    <row r="188" ht="27" customHeight="1"/>
    <row r="189" ht="27" customHeight="1"/>
    <row r="190" ht="27" customHeight="1"/>
    <row r="191" ht="27" customHeight="1"/>
    <row r="192" ht="27" customHeight="1"/>
    <row r="193" ht="27" customHeight="1"/>
    <row r="194" ht="27" customHeight="1"/>
    <row r="195" ht="27" customHeight="1"/>
    <row r="196" ht="27" customHeight="1"/>
    <row r="197" ht="27" customHeight="1"/>
    <row r="198" ht="27" customHeight="1"/>
    <row r="199" ht="27" customHeight="1"/>
    <row r="200" ht="27" customHeight="1"/>
    <row r="201" ht="27" customHeight="1"/>
    <row r="202" ht="27" customHeight="1"/>
    <row r="203" ht="27" customHeight="1"/>
    <row r="204" ht="27" customHeight="1"/>
    <row r="205" ht="27" customHeight="1"/>
    <row r="206" ht="27" customHeight="1"/>
    <row r="207" ht="27" customHeight="1"/>
    <row r="208" ht="27" customHeight="1"/>
    <row r="209" ht="27" customHeight="1"/>
    <row r="210" ht="27" customHeight="1"/>
    <row r="211" ht="27" customHeight="1"/>
    <row r="212" ht="27" customHeight="1"/>
    <row r="213" ht="27" customHeight="1"/>
    <row r="214" ht="27" customHeight="1"/>
    <row r="215" ht="27" customHeight="1"/>
    <row r="216" ht="27" customHeight="1"/>
    <row r="217" ht="27" customHeight="1"/>
    <row r="218" ht="27" customHeight="1"/>
    <row r="219" ht="27" customHeight="1"/>
    <row r="220" ht="27" customHeight="1"/>
    <row r="221" ht="27" customHeight="1"/>
    <row r="222" ht="27" customHeight="1"/>
    <row r="223" ht="27" customHeight="1"/>
    <row r="224" ht="27" customHeight="1"/>
    <row r="225" ht="27" customHeight="1"/>
    <row r="226" ht="27" customHeight="1"/>
    <row r="227" ht="27" customHeight="1"/>
    <row r="228" ht="27" customHeight="1"/>
    <row r="229" ht="27" customHeight="1"/>
    <row r="230" ht="27" customHeight="1"/>
    <row r="231" ht="27" customHeight="1"/>
    <row r="232" ht="27" customHeight="1"/>
    <row r="233" ht="27" customHeight="1"/>
    <row r="234" ht="27" customHeight="1"/>
    <row r="235" ht="27" customHeight="1"/>
    <row r="236" ht="27" customHeight="1"/>
    <row r="237" ht="27" customHeight="1"/>
    <row r="238" ht="27" customHeight="1"/>
    <row r="239" ht="27" customHeight="1"/>
    <row r="240" ht="27" customHeight="1"/>
    <row r="241" ht="27" customHeight="1"/>
  </sheetData>
  <mergeCells count="19">
    <mergeCell ref="A2:G2"/>
    <mergeCell ref="H2:P2"/>
    <mergeCell ref="A5:A8"/>
    <mergeCell ref="B5:C5"/>
    <mergeCell ref="D5:E5"/>
    <mergeCell ref="F5:G5"/>
    <mergeCell ref="H5:I5"/>
    <mergeCell ref="J5:K5"/>
    <mergeCell ref="L5:M5"/>
    <mergeCell ref="N5:O5"/>
    <mergeCell ref="H27:P27"/>
    <mergeCell ref="P5:P8"/>
    <mergeCell ref="B6:C6"/>
    <mergeCell ref="D6:E6"/>
    <mergeCell ref="F6:G6"/>
    <mergeCell ref="H6:I6"/>
    <mergeCell ref="J6:K6"/>
    <mergeCell ref="L6:M6"/>
    <mergeCell ref="N6:O6"/>
  </mergeCells>
  <phoneticPr fontId="4" type="noConversion"/>
  <printOptions horizontalCentered="1"/>
  <pageMargins left="0.59055118110236227" right="0.59055118110236227" top="0.78740157480314965" bottom="0.39370078740157483" header="0.39370078740157483" footer="0"/>
  <pageSetup paperSize="9" scale="6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435"/>
  <sheetViews>
    <sheetView showGridLines="0" showZeros="0" view="pageBreakPreview" topLeftCell="A7" zoomScaleNormal="75" zoomScaleSheetLayoutView="100" workbookViewId="0">
      <selection activeCell="O12" sqref="O12"/>
    </sheetView>
  </sheetViews>
  <sheetFormatPr defaultColWidth="10" defaultRowHeight="15.75"/>
  <cols>
    <col min="1" max="1" width="9.375" style="871" customWidth="1"/>
    <col min="2" max="10" width="9.625" style="871" customWidth="1"/>
    <col min="11" max="11" width="10.75" style="871" customWidth="1"/>
    <col min="12" max="256" width="10" style="872"/>
    <col min="257" max="257" width="9.375" style="872" customWidth="1"/>
    <col min="258" max="266" width="9.625" style="872" customWidth="1"/>
    <col min="267" max="267" width="10.75" style="872" customWidth="1"/>
    <col min="268" max="512" width="10" style="872"/>
    <col min="513" max="513" width="9.375" style="872" customWidth="1"/>
    <col min="514" max="522" width="9.625" style="872" customWidth="1"/>
    <col min="523" max="523" width="10.75" style="872" customWidth="1"/>
    <col min="524" max="768" width="10" style="872"/>
    <col min="769" max="769" width="9.375" style="872" customWidth="1"/>
    <col min="770" max="778" width="9.625" style="872" customWidth="1"/>
    <col min="779" max="779" width="10.75" style="872" customWidth="1"/>
    <col min="780" max="1024" width="10" style="872"/>
    <col min="1025" max="1025" width="9.375" style="872" customWidth="1"/>
    <col min="1026" max="1034" width="9.625" style="872" customWidth="1"/>
    <col min="1035" max="1035" width="10.75" style="872" customWidth="1"/>
    <col min="1036" max="1280" width="10" style="872"/>
    <col min="1281" max="1281" width="9.375" style="872" customWidth="1"/>
    <col min="1282" max="1290" width="9.625" style="872" customWidth="1"/>
    <col min="1291" max="1291" width="10.75" style="872" customWidth="1"/>
    <col min="1292" max="1536" width="10" style="872"/>
    <col min="1537" max="1537" width="9.375" style="872" customWidth="1"/>
    <col min="1538" max="1546" width="9.625" style="872" customWidth="1"/>
    <col min="1547" max="1547" width="10.75" style="872" customWidth="1"/>
    <col min="1548" max="1792" width="10" style="872"/>
    <col min="1793" max="1793" width="9.375" style="872" customWidth="1"/>
    <col min="1794" max="1802" width="9.625" style="872" customWidth="1"/>
    <col min="1803" max="1803" width="10.75" style="872" customWidth="1"/>
    <col min="1804" max="2048" width="10" style="872"/>
    <col min="2049" max="2049" width="9.375" style="872" customWidth="1"/>
    <col min="2050" max="2058" width="9.625" style="872" customWidth="1"/>
    <col min="2059" max="2059" width="10.75" style="872" customWidth="1"/>
    <col min="2060" max="2304" width="10" style="872"/>
    <col min="2305" max="2305" width="9.375" style="872" customWidth="1"/>
    <col min="2306" max="2314" width="9.625" style="872" customWidth="1"/>
    <col min="2315" max="2315" width="10.75" style="872" customWidth="1"/>
    <col min="2316" max="2560" width="10" style="872"/>
    <col min="2561" max="2561" width="9.375" style="872" customWidth="1"/>
    <col min="2562" max="2570" width="9.625" style="872" customWidth="1"/>
    <col min="2571" max="2571" width="10.75" style="872" customWidth="1"/>
    <col min="2572" max="2816" width="10" style="872"/>
    <col min="2817" max="2817" width="9.375" style="872" customWidth="1"/>
    <col min="2818" max="2826" width="9.625" style="872" customWidth="1"/>
    <col min="2827" max="2827" width="10.75" style="872" customWidth="1"/>
    <col min="2828" max="3072" width="10" style="872"/>
    <col min="3073" max="3073" width="9.375" style="872" customWidth="1"/>
    <col min="3074" max="3082" width="9.625" style="872" customWidth="1"/>
    <col min="3083" max="3083" width="10.75" style="872" customWidth="1"/>
    <col min="3084" max="3328" width="10" style="872"/>
    <col min="3329" max="3329" width="9.375" style="872" customWidth="1"/>
    <col min="3330" max="3338" width="9.625" style="872" customWidth="1"/>
    <col min="3339" max="3339" width="10.75" style="872" customWidth="1"/>
    <col min="3340" max="3584" width="10" style="872"/>
    <col min="3585" max="3585" width="9.375" style="872" customWidth="1"/>
    <col min="3586" max="3594" width="9.625" style="872" customWidth="1"/>
    <col min="3595" max="3595" width="10.75" style="872" customWidth="1"/>
    <col min="3596" max="3840" width="10" style="872"/>
    <col min="3841" max="3841" width="9.375" style="872" customWidth="1"/>
    <col min="3842" max="3850" width="9.625" style="872" customWidth="1"/>
    <col min="3851" max="3851" width="10.75" style="872" customWidth="1"/>
    <col min="3852" max="4096" width="10" style="872"/>
    <col min="4097" max="4097" width="9.375" style="872" customWidth="1"/>
    <col min="4098" max="4106" width="9.625" style="872" customWidth="1"/>
    <col min="4107" max="4107" width="10.75" style="872" customWidth="1"/>
    <col min="4108" max="4352" width="10" style="872"/>
    <col min="4353" max="4353" width="9.375" style="872" customWidth="1"/>
    <col min="4354" max="4362" width="9.625" style="872" customWidth="1"/>
    <col min="4363" max="4363" width="10.75" style="872" customWidth="1"/>
    <col min="4364" max="4608" width="10" style="872"/>
    <col min="4609" max="4609" width="9.375" style="872" customWidth="1"/>
    <col min="4610" max="4618" width="9.625" style="872" customWidth="1"/>
    <col min="4619" max="4619" width="10.75" style="872" customWidth="1"/>
    <col min="4620" max="4864" width="10" style="872"/>
    <col min="4865" max="4865" width="9.375" style="872" customWidth="1"/>
    <col min="4866" max="4874" width="9.625" style="872" customWidth="1"/>
    <col min="4875" max="4875" width="10.75" style="872" customWidth="1"/>
    <col min="4876" max="5120" width="10" style="872"/>
    <col min="5121" max="5121" width="9.375" style="872" customWidth="1"/>
    <col min="5122" max="5130" width="9.625" style="872" customWidth="1"/>
    <col min="5131" max="5131" width="10.75" style="872" customWidth="1"/>
    <col min="5132" max="5376" width="10" style="872"/>
    <col min="5377" max="5377" width="9.375" style="872" customWidth="1"/>
    <col min="5378" max="5386" width="9.625" style="872" customWidth="1"/>
    <col min="5387" max="5387" width="10.75" style="872" customWidth="1"/>
    <col min="5388" max="5632" width="10" style="872"/>
    <col min="5633" max="5633" width="9.375" style="872" customWidth="1"/>
    <col min="5634" max="5642" width="9.625" style="872" customWidth="1"/>
    <col min="5643" max="5643" width="10.75" style="872" customWidth="1"/>
    <col min="5644" max="5888" width="10" style="872"/>
    <col min="5889" max="5889" width="9.375" style="872" customWidth="1"/>
    <col min="5890" max="5898" width="9.625" style="872" customWidth="1"/>
    <col min="5899" max="5899" width="10.75" style="872" customWidth="1"/>
    <col min="5900" max="6144" width="10" style="872"/>
    <col min="6145" max="6145" width="9.375" style="872" customWidth="1"/>
    <col min="6146" max="6154" width="9.625" style="872" customWidth="1"/>
    <col min="6155" max="6155" width="10.75" style="872" customWidth="1"/>
    <col min="6156" max="6400" width="10" style="872"/>
    <col min="6401" max="6401" width="9.375" style="872" customWidth="1"/>
    <col min="6402" max="6410" width="9.625" style="872" customWidth="1"/>
    <col min="6411" max="6411" width="10.75" style="872" customWidth="1"/>
    <col min="6412" max="6656" width="10" style="872"/>
    <col min="6657" max="6657" width="9.375" style="872" customWidth="1"/>
    <col min="6658" max="6666" width="9.625" style="872" customWidth="1"/>
    <col min="6667" max="6667" width="10.75" style="872" customWidth="1"/>
    <col min="6668" max="6912" width="10" style="872"/>
    <col min="6913" max="6913" width="9.375" style="872" customWidth="1"/>
    <col min="6914" max="6922" width="9.625" style="872" customWidth="1"/>
    <col min="6923" max="6923" width="10.75" style="872" customWidth="1"/>
    <col min="6924" max="7168" width="10" style="872"/>
    <col min="7169" max="7169" width="9.375" style="872" customWidth="1"/>
    <col min="7170" max="7178" width="9.625" style="872" customWidth="1"/>
    <col min="7179" max="7179" width="10.75" style="872" customWidth="1"/>
    <col min="7180" max="7424" width="10" style="872"/>
    <col min="7425" max="7425" width="9.375" style="872" customWidth="1"/>
    <col min="7426" max="7434" width="9.625" style="872" customWidth="1"/>
    <col min="7435" max="7435" width="10.75" style="872" customWidth="1"/>
    <col min="7436" max="7680" width="10" style="872"/>
    <col min="7681" max="7681" width="9.375" style="872" customWidth="1"/>
    <col min="7682" max="7690" width="9.625" style="872" customWidth="1"/>
    <col min="7691" max="7691" width="10.75" style="872" customWidth="1"/>
    <col min="7692" max="7936" width="10" style="872"/>
    <col min="7937" max="7937" width="9.375" style="872" customWidth="1"/>
    <col min="7938" max="7946" width="9.625" style="872" customWidth="1"/>
    <col min="7947" max="7947" width="10.75" style="872" customWidth="1"/>
    <col min="7948" max="8192" width="10" style="872"/>
    <col min="8193" max="8193" width="9.375" style="872" customWidth="1"/>
    <col min="8194" max="8202" width="9.625" style="872" customWidth="1"/>
    <col min="8203" max="8203" width="10.75" style="872" customWidth="1"/>
    <col min="8204" max="8448" width="10" style="872"/>
    <col min="8449" max="8449" width="9.375" style="872" customWidth="1"/>
    <col min="8450" max="8458" width="9.625" style="872" customWidth="1"/>
    <col min="8459" max="8459" width="10.75" style="872" customWidth="1"/>
    <col min="8460" max="8704" width="10" style="872"/>
    <col min="8705" max="8705" width="9.375" style="872" customWidth="1"/>
    <col min="8706" max="8714" width="9.625" style="872" customWidth="1"/>
    <col min="8715" max="8715" width="10.75" style="872" customWidth="1"/>
    <col min="8716" max="8960" width="10" style="872"/>
    <col min="8961" max="8961" width="9.375" style="872" customWidth="1"/>
    <col min="8962" max="8970" width="9.625" style="872" customWidth="1"/>
    <col min="8971" max="8971" width="10.75" style="872" customWidth="1"/>
    <col min="8972" max="9216" width="10" style="872"/>
    <col min="9217" max="9217" width="9.375" style="872" customWidth="1"/>
    <col min="9218" max="9226" width="9.625" style="872" customWidth="1"/>
    <col min="9227" max="9227" width="10.75" style="872" customWidth="1"/>
    <col min="9228" max="9472" width="10" style="872"/>
    <col min="9473" max="9473" width="9.375" style="872" customWidth="1"/>
    <col min="9474" max="9482" width="9.625" style="872" customWidth="1"/>
    <col min="9483" max="9483" width="10.75" style="872" customWidth="1"/>
    <col min="9484" max="9728" width="10" style="872"/>
    <col min="9729" max="9729" width="9.375" style="872" customWidth="1"/>
    <col min="9730" max="9738" width="9.625" style="872" customWidth="1"/>
    <col min="9739" max="9739" width="10.75" style="872" customWidth="1"/>
    <col min="9740" max="9984" width="10" style="872"/>
    <col min="9985" max="9985" width="9.375" style="872" customWidth="1"/>
    <col min="9986" max="9994" width="9.625" style="872" customWidth="1"/>
    <col min="9995" max="9995" width="10.75" style="872" customWidth="1"/>
    <col min="9996" max="10240" width="10" style="872"/>
    <col min="10241" max="10241" width="9.375" style="872" customWidth="1"/>
    <col min="10242" max="10250" width="9.625" style="872" customWidth="1"/>
    <col min="10251" max="10251" width="10.75" style="872" customWidth="1"/>
    <col min="10252" max="10496" width="10" style="872"/>
    <col min="10497" max="10497" width="9.375" style="872" customWidth="1"/>
    <col min="10498" max="10506" width="9.625" style="872" customWidth="1"/>
    <col min="10507" max="10507" width="10.75" style="872" customWidth="1"/>
    <col min="10508" max="10752" width="10" style="872"/>
    <col min="10753" max="10753" width="9.375" style="872" customWidth="1"/>
    <col min="10754" max="10762" width="9.625" style="872" customWidth="1"/>
    <col min="10763" max="10763" width="10.75" style="872" customWidth="1"/>
    <col min="10764" max="11008" width="10" style="872"/>
    <col min="11009" max="11009" width="9.375" style="872" customWidth="1"/>
    <col min="11010" max="11018" width="9.625" style="872" customWidth="1"/>
    <col min="11019" max="11019" width="10.75" style="872" customWidth="1"/>
    <col min="11020" max="11264" width="10" style="872"/>
    <col min="11265" max="11265" width="9.375" style="872" customWidth="1"/>
    <col min="11266" max="11274" width="9.625" style="872" customWidth="1"/>
    <col min="11275" max="11275" width="10.75" style="872" customWidth="1"/>
    <col min="11276" max="11520" width="10" style="872"/>
    <col min="11521" max="11521" width="9.375" style="872" customWidth="1"/>
    <col min="11522" max="11530" width="9.625" style="872" customWidth="1"/>
    <col min="11531" max="11531" width="10.75" style="872" customWidth="1"/>
    <col min="11532" max="11776" width="10" style="872"/>
    <col min="11777" max="11777" width="9.375" style="872" customWidth="1"/>
    <col min="11778" max="11786" width="9.625" style="872" customWidth="1"/>
    <col min="11787" max="11787" width="10.75" style="872" customWidth="1"/>
    <col min="11788" max="12032" width="10" style="872"/>
    <col min="12033" max="12033" width="9.375" style="872" customWidth="1"/>
    <col min="12034" max="12042" width="9.625" style="872" customWidth="1"/>
    <col min="12043" max="12043" width="10.75" style="872" customWidth="1"/>
    <col min="12044" max="12288" width="10" style="872"/>
    <col min="12289" max="12289" width="9.375" style="872" customWidth="1"/>
    <col min="12290" max="12298" width="9.625" style="872" customWidth="1"/>
    <col min="12299" max="12299" width="10.75" style="872" customWidth="1"/>
    <col min="12300" max="12544" width="10" style="872"/>
    <col min="12545" max="12545" width="9.375" style="872" customWidth="1"/>
    <col min="12546" max="12554" width="9.625" style="872" customWidth="1"/>
    <col min="12555" max="12555" width="10.75" style="872" customWidth="1"/>
    <col min="12556" max="12800" width="10" style="872"/>
    <col min="12801" max="12801" width="9.375" style="872" customWidth="1"/>
    <col min="12802" max="12810" width="9.625" style="872" customWidth="1"/>
    <col min="12811" max="12811" width="10.75" style="872" customWidth="1"/>
    <col min="12812" max="13056" width="10" style="872"/>
    <col min="13057" max="13057" width="9.375" style="872" customWidth="1"/>
    <col min="13058" max="13066" width="9.625" style="872" customWidth="1"/>
    <col min="13067" max="13067" width="10.75" style="872" customWidth="1"/>
    <col min="13068" max="13312" width="10" style="872"/>
    <col min="13313" max="13313" width="9.375" style="872" customWidth="1"/>
    <col min="13314" max="13322" width="9.625" style="872" customWidth="1"/>
    <col min="13323" max="13323" width="10.75" style="872" customWidth="1"/>
    <col min="13324" max="13568" width="10" style="872"/>
    <col min="13569" max="13569" width="9.375" style="872" customWidth="1"/>
    <col min="13570" max="13578" width="9.625" style="872" customWidth="1"/>
    <col min="13579" max="13579" width="10.75" style="872" customWidth="1"/>
    <col min="13580" max="13824" width="10" style="872"/>
    <col min="13825" max="13825" width="9.375" style="872" customWidth="1"/>
    <col min="13826" max="13834" width="9.625" style="872" customWidth="1"/>
    <col min="13835" max="13835" width="10.75" style="872" customWidth="1"/>
    <col min="13836" max="14080" width="10" style="872"/>
    <col min="14081" max="14081" width="9.375" style="872" customWidth="1"/>
    <col min="14082" max="14090" width="9.625" style="872" customWidth="1"/>
    <col min="14091" max="14091" width="10.75" style="872" customWidth="1"/>
    <col min="14092" max="14336" width="10" style="872"/>
    <col min="14337" max="14337" width="9.375" style="872" customWidth="1"/>
    <col min="14338" max="14346" width="9.625" style="872" customWidth="1"/>
    <col min="14347" max="14347" width="10.75" style="872" customWidth="1"/>
    <col min="14348" max="14592" width="10" style="872"/>
    <col min="14593" max="14593" width="9.375" style="872" customWidth="1"/>
    <col min="14594" max="14602" width="9.625" style="872" customWidth="1"/>
    <col min="14603" max="14603" width="10.75" style="872" customWidth="1"/>
    <col min="14604" max="14848" width="10" style="872"/>
    <col min="14849" max="14849" width="9.375" style="872" customWidth="1"/>
    <col min="14850" max="14858" width="9.625" style="872" customWidth="1"/>
    <col min="14859" max="14859" width="10.75" style="872" customWidth="1"/>
    <col min="14860" max="15104" width="10" style="872"/>
    <col min="15105" max="15105" width="9.375" style="872" customWidth="1"/>
    <col min="15106" max="15114" width="9.625" style="872" customWidth="1"/>
    <col min="15115" max="15115" width="10.75" style="872" customWidth="1"/>
    <col min="15116" max="15360" width="10" style="872"/>
    <col min="15361" max="15361" width="9.375" style="872" customWidth="1"/>
    <col min="15362" max="15370" width="9.625" style="872" customWidth="1"/>
    <col min="15371" max="15371" width="10.75" style="872" customWidth="1"/>
    <col min="15372" max="15616" width="10" style="872"/>
    <col min="15617" max="15617" width="9.375" style="872" customWidth="1"/>
    <col min="15618" max="15626" width="9.625" style="872" customWidth="1"/>
    <col min="15627" max="15627" width="10.75" style="872" customWidth="1"/>
    <col min="15628" max="15872" width="10" style="872"/>
    <col min="15873" max="15873" width="9.375" style="872" customWidth="1"/>
    <col min="15874" max="15882" width="9.625" style="872" customWidth="1"/>
    <col min="15883" max="15883" width="10.75" style="872" customWidth="1"/>
    <col min="15884" max="16128" width="10" style="872"/>
    <col min="16129" max="16129" width="9.375" style="872" customWidth="1"/>
    <col min="16130" max="16138" width="9.625" style="872" customWidth="1"/>
    <col min="16139" max="16139" width="10.75" style="872" customWidth="1"/>
    <col min="16140" max="16384" width="10" style="872"/>
  </cols>
  <sheetData>
    <row r="1" spans="1:11" s="851" customFormat="1" ht="35.1" customHeight="1">
      <c r="A1" s="848"/>
      <c r="B1" s="849"/>
      <c r="C1" s="849"/>
      <c r="D1" s="849"/>
      <c r="E1" s="849"/>
      <c r="F1" s="849"/>
      <c r="G1" s="849"/>
      <c r="H1" s="849"/>
      <c r="I1" s="849"/>
      <c r="J1" s="849"/>
      <c r="K1" s="850"/>
    </row>
    <row r="2" spans="1:11" s="852" customFormat="1" ht="26.25" customHeight="1">
      <c r="A2" s="1337" t="s">
        <v>794</v>
      </c>
      <c r="B2" s="1337"/>
      <c r="C2" s="1337"/>
      <c r="D2" s="1337"/>
      <c r="E2" s="1337"/>
      <c r="F2" s="1337"/>
      <c r="G2" s="1337"/>
      <c r="H2" s="1337"/>
      <c r="I2" s="1337"/>
      <c r="J2" s="1337"/>
      <c r="K2" s="1337"/>
    </row>
    <row r="3" spans="1:11" s="853" customFormat="1" ht="18" customHeight="1">
      <c r="A3" s="1337" t="s">
        <v>795</v>
      </c>
      <c r="B3" s="1337"/>
      <c r="C3" s="1337"/>
      <c r="D3" s="1337"/>
      <c r="E3" s="1337"/>
      <c r="F3" s="1337"/>
      <c r="G3" s="1337"/>
      <c r="H3" s="1337"/>
      <c r="I3" s="1337"/>
      <c r="J3" s="1337"/>
      <c r="K3" s="1337"/>
    </row>
    <row r="4" spans="1:11" s="854" customFormat="1" ht="26.25" customHeight="1" thickBot="1">
      <c r="A4" s="854" t="s">
        <v>796</v>
      </c>
      <c r="K4" s="855" t="s">
        <v>797</v>
      </c>
    </row>
    <row r="5" spans="1:11" s="856" customFormat="1" ht="33" customHeight="1">
      <c r="A5" s="1289" t="s">
        <v>798</v>
      </c>
      <c r="B5" s="1338" t="s">
        <v>799</v>
      </c>
      <c r="C5" s="1339"/>
      <c r="D5" s="1339"/>
      <c r="E5" s="1339"/>
      <c r="F5" s="1340"/>
      <c r="G5" s="1338" t="s">
        <v>800</v>
      </c>
      <c r="H5" s="1339"/>
      <c r="I5" s="1339"/>
      <c r="J5" s="1340"/>
      <c r="K5" s="1264" t="s">
        <v>801</v>
      </c>
    </row>
    <row r="6" spans="1:11" s="858" customFormat="1" ht="32.25" customHeight="1">
      <c r="A6" s="1290"/>
      <c r="B6" s="857" t="s">
        <v>802</v>
      </c>
      <c r="C6" s="857" t="s">
        <v>803</v>
      </c>
      <c r="D6" s="857" t="s">
        <v>804</v>
      </c>
      <c r="E6" s="857" t="s">
        <v>805</v>
      </c>
      <c r="F6" s="857" t="s">
        <v>806</v>
      </c>
      <c r="G6" s="857" t="s">
        <v>802</v>
      </c>
      <c r="H6" s="857" t="s">
        <v>807</v>
      </c>
      <c r="I6" s="857" t="s">
        <v>808</v>
      </c>
      <c r="J6" s="857" t="s">
        <v>809</v>
      </c>
      <c r="K6" s="1296"/>
    </row>
    <row r="7" spans="1:11" s="858" customFormat="1" ht="43.5" customHeight="1">
      <c r="A7" s="1272"/>
      <c r="B7" s="859" t="s">
        <v>103</v>
      </c>
      <c r="C7" s="860" t="s">
        <v>810</v>
      </c>
      <c r="D7" s="861" t="s">
        <v>811</v>
      </c>
      <c r="E7" s="859" t="s">
        <v>812</v>
      </c>
      <c r="F7" s="859" t="s">
        <v>813</v>
      </c>
      <c r="G7" s="859" t="s">
        <v>103</v>
      </c>
      <c r="H7" s="859" t="s">
        <v>814</v>
      </c>
      <c r="I7" s="859" t="s">
        <v>815</v>
      </c>
      <c r="J7" s="859" t="s">
        <v>816</v>
      </c>
      <c r="K7" s="1297"/>
    </row>
    <row r="8" spans="1:11" s="858" customFormat="1" ht="77.099999999999994" customHeight="1">
      <c r="A8" s="673">
        <v>2012</v>
      </c>
      <c r="B8" s="862">
        <v>4</v>
      </c>
      <c r="C8" s="862">
        <v>2</v>
      </c>
      <c r="D8" s="862">
        <v>1</v>
      </c>
      <c r="E8" s="862">
        <v>1</v>
      </c>
      <c r="F8" s="862">
        <v>0</v>
      </c>
      <c r="G8" s="862">
        <v>3</v>
      </c>
      <c r="H8" s="862">
        <v>0</v>
      </c>
      <c r="I8" s="862">
        <v>2</v>
      </c>
      <c r="J8" s="862">
        <v>1</v>
      </c>
      <c r="K8" s="677">
        <v>2012</v>
      </c>
    </row>
    <row r="9" spans="1:11" s="858" customFormat="1" ht="77.099999999999994" customHeight="1">
      <c r="A9" s="673">
        <v>2013</v>
      </c>
      <c r="B9" s="862">
        <v>3</v>
      </c>
      <c r="C9" s="862">
        <v>2</v>
      </c>
      <c r="D9" s="862">
        <v>0</v>
      </c>
      <c r="E9" s="862">
        <v>1</v>
      </c>
      <c r="F9" s="862">
        <v>0</v>
      </c>
      <c r="G9" s="862">
        <v>3</v>
      </c>
      <c r="H9" s="862">
        <v>0</v>
      </c>
      <c r="I9" s="862">
        <v>2</v>
      </c>
      <c r="J9" s="862">
        <v>1</v>
      </c>
      <c r="K9" s="677">
        <v>2013</v>
      </c>
    </row>
    <row r="10" spans="1:11" s="858" customFormat="1" ht="77.099999999999994" customHeight="1">
      <c r="A10" s="673">
        <v>2014</v>
      </c>
      <c r="B10" s="862">
        <v>3</v>
      </c>
      <c r="C10" s="862">
        <v>2</v>
      </c>
      <c r="D10" s="862">
        <v>0</v>
      </c>
      <c r="E10" s="862">
        <v>1</v>
      </c>
      <c r="F10" s="862">
        <v>0</v>
      </c>
      <c r="G10" s="862">
        <v>4</v>
      </c>
      <c r="H10" s="862">
        <v>0</v>
      </c>
      <c r="I10" s="862">
        <v>2</v>
      </c>
      <c r="J10" s="862">
        <v>2</v>
      </c>
      <c r="K10" s="677">
        <v>2014</v>
      </c>
    </row>
    <row r="11" spans="1:11" s="858" customFormat="1" ht="77.099999999999994" customHeight="1">
      <c r="A11" s="673">
        <v>2015</v>
      </c>
      <c r="B11" s="862">
        <v>3</v>
      </c>
      <c r="C11" s="862">
        <v>2</v>
      </c>
      <c r="D11" s="862">
        <v>0</v>
      </c>
      <c r="E11" s="862">
        <v>1</v>
      </c>
      <c r="F11" s="862">
        <v>0</v>
      </c>
      <c r="G11" s="862">
        <v>4</v>
      </c>
      <c r="H11" s="862">
        <v>0</v>
      </c>
      <c r="I11" s="862">
        <v>2</v>
      </c>
      <c r="J11" s="862">
        <v>2</v>
      </c>
      <c r="K11" s="677">
        <v>2015</v>
      </c>
    </row>
    <row r="12" spans="1:11" s="858" customFormat="1" ht="77.099999999999994" customHeight="1">
      <c r="A12" s="673">
        <v>2016</v>
      </c>
      <c r="B12" s="862">
        <v>2</v>
      </c>
      <c r="C12" s="862">
        <v>2</v>
      </c>
      <c r="D12" s="862">
        <v>0</v>
      </c>
      <c r="E12" s="862">
        <v>0</v>
      </c>
      <c r="F12" s="862">
        <v>0</v>
      </c>
      <c r="G12" s="862">
        <v>10</v>
      </c>
      <c r="H12" s="862">
        <v>5</v>
      </c>
      <c r="I12" s="862">
        <v>2</v>
      </c>
      <c r="J12" s="862">
        <v>3</v>
      </c>
      <c r="K12" s="677">
        <v>2016</v>
      </c>
    </row>
    <row r="13" spans="1:11" s="864" customFormat="1" ht="77.099999999999994" customHeight="1" thickBot="1">
      <c r="A13" s="789">
        <v>2017</v>
      </c>
      <c r="B13" s="863">
        <v>2</v>
      </c>
      <c r="C13" s="863">
        <v>2</v>
      </c>
      <c r="D13" s="863">
        <v>0</v>
      </c>
      <c r="E13" s="863">
        <v>0</v>
      </c>
      <c r="F13" s="863">
        <v>0</v>
      </c>
      <c r="G13" s="863">
        <v>11</v>
      </c>
      <c r="H13" s="863">
        <v>5</v>
      </c>
      <c r="I13" s="863">
        <v>2</v>
      </c>
      <c r="J13" s="863">
        <v>4</v>
      </c>
      <c r="K13" s="790">
        <v>2017</v>
      </c>
    </row>
    <row r="14" spans="1:11" s="856" customFormat="1" ht="38.25" customHeight="1">
      <c r="A14" s="1336" t="s">
        <v>851</v>
      </c>
      <c r="B14" s="1336"/>
      <c r="C14" s="1336"/>
      <c r="D14" s="1336"/>
      <c r="E14" s="1336"/>
      <c r="F14" s="865"/>
      <c r="G14" s="866"/>
      <c r="H14" s="867"/>
      <c r="I14" s="868"/>
      <c r="J14" s="868"/>
      <c r="K14" s="869"/>
    </row>
    <row r="15" spans="1:11" ht="24.75" customHeight="1">
      <c r="A15" s="870"/>
    </row>
    <row r="16" spans="1:11" ht="24.75" customHeight="1">
      <c r="A16" s="872"/>
      <c r="B16" s="872"/>
      <c r="C16" s="872"/>
      <c r="D16" s="872"/>
      <c r="E16" s="872"/>
      <c r="F16" s="872"/>
      <c r="G16" s="872"/>
      <c r="H16" s="872"/>
      <c r="I16" s="872"/>
      <c r="J16" s="872"/>
      <c r="K16" s="872"/>
    </row>
    <row r="17" spans="1:11" ht="24.75" customHeight="1">
      <c r="A17" s="872"/>
      <c r="B17" s="872"/>
      <c r="C17" s="872"/>
      <c r="D17" s="872"/>
      <c r="E17" s="872"/>
      <c r="F17" s="872"/>
      <c r="G17" s="872"/>
      <c r="H17" s="872"/>
      <c r="I17" s="872"/>
      <c r="J17" s="872"/>
      <c r="K17" s="872"/>
    </row>
    <row r="18" spans="1:11" ht="24.75" customHeight="1">
      <c r="A18" s="872"/>
      <c r="B18" s="872"/>
      <c r="C18" s="872"/>
      <c r="D18" s="872"/>
      <c r="E18" s="872"/>
      <c r="F18" s="872"/>
      <c r="G18" s="872"/>
      <c r="H18" s="872"/>
      <c r="I18" s="872"/>
      <c r="J18" s="872"/>
      <c r="K18" s="872"/>
    </row>
    <row r="19" spans="1:11">
      <c r="A19" s="872"/>
      <c r="B19" s="872"/>
      <c r="C19" s="872"/>
      <c r="D19" s="872"/>
      <c r="E19" s="872"/>
      <c r="F19" s="872"/>
      <c r="G19" s="872"/>
      <c r="H19" s="872"/>
      <c r="I19" s="872"/>
      <c r="J19" s="872"/>
      <c r="K19" s="872"/>
    </row>
    <row r="20" spans="1:11">
      <c r="A20" s="872"/>
      <c r="B20" s="872"/>
      <c r="C20" s="872"/>
      <c r="D20" s="872"/>
      <c r="E20" s="872"/>
      <c r="F20" s="872"/>
      <c r="G20" s="872"/>
      <c r="H20" s="872"/>
      <c r="I20" s="872"/>
      <c r="J20" s="872"/>
      <c r="K20" s="872"/>
    </row>
    <row r="21" spans="1:11">
      <c r="A21" s="872"/>
      <c r="B21" s="872"/>
      <c r="C21" s="872"/>
      <c r="D21" s="872"/>
      <c r="E21" s="872"/>
      <c r="F21" s="872"/>
      <c r="G21" s="872"/>
      <c r="H21" s="872"/>
      <c r="I21" s="872"/>
      <c r="J21" s="872"/>
      <c r="K21" s="872"/>
    </row>
    <row r="22" spans="1:11">
      <c r="A22" s="872"/>
      <c r="B22" s="872"/>
      <c r="C22" s="872"/>
      <c r="D22" s="872"/>
      <c r="E22" s="872"/>
      <c r="F22" s="872"/>
      <c r="G22" s="872"/>
      <c r="H22" s="872"/>
      <c r="I22" s="872"/>
      <c r="J22" s="872"/>
      <c r="K22" s="872"/>
    </row>
    <row r="23" spans="1:11">
      <c r="A23" s="872"/>
      <c r="B23" s="872"/>
      <c r="C23" s="872"/>
      <c r="D23" s="872"/>
      <c r="E23" s="872"/>
      <c r="F23" s="872"/>
      <c r="G23" s="872"/>
      <c r="H23" s="872"/>
      <c r="I23" s="872"/>
      <c r="J23" s="872"/>
      <c r="K23" s="872"/>
    </row>
    <row r="24" spans="1:11">
      <c r="A24" s="872"/>
      <c r="B24" s="872"/>
      <c r="C24" s="872"/>
      <c r="D24" s="872"/>
      <c r="E24" s="872"/>
      <c r="F24" s="872"/>
      <c r="G24" s="872"/>
      <c r="H24" s="872"/>
      <c r="I24" s="872"/>
      <c r="J24" s="872"/>
      <c r="K24" s="872"/>
    </row>
    <row r="25" spans="1:11">
      <c r="A25" s="872"/>
      <c r="B25" s="872"/>
      <c r="C25" s="872"/>
      <c r="D25" s="872"/>
      <c r="E25" s="872"/>
      <c r="F25" s="872"/>
      <c r="G25" s="872"/>
      <c r="H25" s="872"/>
      <c r="I25" s="872"/>
      <c r="J25" s="872"/>
      <c r="K25" s="872"/>
    </row>
    <row r="26" spans="1:11">
      <c r="A26" s="872"/>
      <c r="B26" s="872"/>
      <c r="C26" s="872"/>
      <c r="D26" s="872"/>
      <c r="E26" s="872"/>
      <c r="F26" s="872"/>
      <c r="G26" s="872"/>
      <c r="H26" s="872"/>
      <c r="I26" s="872"/>
      <c r="J26" s="872"/>
      <c r="K26" s="872"/>
    </row>
    <row r="27" spans="1:11">
      <c r="A27" s="872"/>
      <c r="B27" s="872"/>
      <c r="C27" s="872"/>
      <c r="D27" s="872"/>
      <c r="E27" s="872"/>
      <c r="F27" s="872"/>
      <c r="G27" s="872"/>
      <c r="H27" s="872"/>
      <c r="I27" s="872"/>
      <c r="J27" s="872"/>
      <c r="K27" s="872"/>
    </row>
    <row r="28" spans="1:11">
      <c r="A28" s="872"/>
      <c r="B28" s="872"/>
      <c r="C28" s="872"/>
      <c r="D28" s="872"/>
      <c r="E28" s="872"/>
      <c r="F28" s="872"/>
      <c r="G28" s="872"/>
      <c r="H28" s="872"/>
      <c r="I28" s="872"/>
      <c r="J28" s="872"/>
      <c r="K28" s="872"/>
    </row>
    <row r="29" spans="1:11">
      <c r="A29" s="872"/>
      <c r="B29" s="872"/>
      <c r="C29" s="872"/>
      <c r="D29" s="872"/>
      <c r="E29" s="872"/>
      <c r="F29" s="872"/>
      <c r="G29" s="872"/>
      <c r="H29" s="872"/>
      <c r="I29" s="872"/>
      <c r="J29" s="872"/>
      <c r="K29" s="872"/>
    </row>
    <row r="30" spans="1:11">
      <c r="A30" s="872"/>
      <c r="B30" s="872"/>
      <c r="C30" s="872"/>
      <c r="D30" s="872"/>
      <c r="E30" s="872"/>
      <c r="F30" s="872"/>
      <c r="G30" s="872"/>
      <c r="H30" s="872"/>
      <c r="I30" s="872"/>
      <c r="J30" s="872"/>
      <c r="K30" s="872"/>
    </row>
    <row r="31" spans="1:11">
      <c r="A31" s="872"/>
      <c r="B31" s="872"/>
      <c r="C31" s="872"/>
      <c r="D31" s="872"/>
      <c r="E31" s="872"/>
      <c r="F31" s="872"/>
      <c r="G31" s="872"/>
      <c r="H31" s="872"/>
      <c r="I31" s="872"/>
      <c r="J31" s="872"/>
      <c r="K31" s="872"/>
    </row>
    <row r="32" spans="1:11">
      <c r="A32" s="872"/>
      <c r="B32" s="872"/>
      <c r="C32" s="872"/>
      <c r="D32" s="872"/>
      <c r="E32" s="872"/>
      <c r="F32" s="872"/>
      <c r="G32" s="872"/>
      <c r="H32" s="872"/>
      <c r="I32" s="872"/>
      <c r="J32" s="872"/>
      <c r="K32" s="872"/>
    </row>
    <row r="33" spans="1:11">
      <c r="A33" s="872"/>
      <c r="B33" s="872"/>
      <c r="C33" s="872"/>
      <c r="D33" s="872"/>
      <c r="E33" s="872"/>
      <c r="F33" s="872"/>
      <c r="G33" s="872"/>
      <c r="H33" s="872"/>
      <c r="I33" s="872"/>
      <c r="J33" s="872"/>
      <c r="K33" s="872"/>
    </row>
    <row r="34" spans="1:11">
      <c r="A34" s="872"/>
      <c r="B34" s="872"/>
      <c r="C34" s="872"/>
      <c r="D34" s="872"/>
      <c r="E34" s="872"/>
      <c r="F34" s="872"/>
      <c r="G34" s="872"/>
      <c r="H34" s="872"/>
      <c r="I34" s="872"/>
      <c r="J34" s="872"/>
      <c r="K34" s="872"/>
    </row>
    <row r="35" spans="1:11">
      <c r="A35" s="872"/>
      <c r="B35" s="872"/>
      <c r="C35" s="872"/>
      <c r="D35" s="872"/>
      <c r="E35" s="872"/>
      <c r="F35" s="872"/>
      <c r="G35" s="872"/>
      <c r="H35" s="872"/>
      <c r="I35" s="872"/>
      <c r="J35" s="872"/>
      <c r="K35" s="872"/>
    </row>
    <row r="36" spans="1:11">
      <c r="A36" s="872"/>
      <c r="B36" s="872"/>
      <c r="C36" s="872"/>
      <c r="D36" s="872"/>
      <c r="E36" s="872"/>
      <c r="F36" s="872"/>
      <c r="G36" s="872"/>
      <c r="H36" s="872"/>
      <c r="I36" s="872"/>
      <c r="J36" s="872"/>
      <c r="K36" s="872"/>
    </row>
    <row r="37" spans="1:11">
      <c r="A37" s="872"/>
      <c r="B37" s="872"/>
      <c r="C37" s="872"/>
      <c r="D37" s="872"/>
      <c r="E37" s="872"/>
      <c r="F37" s="872"/>
      <c r="G37" s="872"/>
      <c r="H37" s="872"/>
      <c r="I37" s="872"/>
      <c r="J37" s="872"/>
      <c r="K37" s="872"/>
    </row>
    <row r="38" spans="1:11">
      <c r="A38" s="872"/>
      <c r="B38" s="872"/>
      <c r="C38" s="872"/>
      <c r="D38" s="872"/>
      <c r="E38" s="872"/>
      <c r="F38" s="872"/>
      <c r="G38" s="872"/>
      <c r="H38" s="872"/>
      <c r="I38" s="872"/>
      <c r="J38" s="872"/>
      <c r="K38" s="872"/>
    </row>
    <row r="39" spans="1:11">
      <c r="A39" s="872"/>
      <c r="B39" s="872"/>
      <c r="C39" s="872"/>
      <c r="D39" s="872"/>
      <c r="E39" s="872"/>
      <c r="F39" s="872"/>
      <c r="G39" s="872"/>
      <c r="H39" s="872"/>
      <c r="I39" s="872"/>
      <c r="J39" s="872"/>
      <c r="K39" s="872"/>
    </row>
    <row r="40" spans="1:11">
      <c r="A40" s="872"/>
      <c r="B40" s="872"/>
      <c r="C40" s="872"/>
      <c r="D40" s="872"/>
      <c r="E40" s="872"/>
      <c r="F40" s="872"/>
      <c r="G40" s="872"/>
      <c r="H40" s="872"/>
      <c r="I40" s="872"/>
      <c r="J40" s="872"/>
      <c r="K40" s="872"/>
    </row>
    <row r="41" spans="1:11">
      <c r="A41" s="872"/>
      <c r="B41" s="872"/>
      <c r="C41" s="872"/>
      <c r="D41" s="872"/>
      <c r="E41" s="872"/>
      <c r="F41" s="872"/>
      <c r="G41" s="872"/>
      <c r="H41" s="872"/>
      <c r="I41" s="872"/>
      <c r="J41" s="872"/>
      <c r="K41" s="872"/>
    </row>
    <row r="42" spans="1:11">
      <c r="A42" s="872"/>
      <c r="B42" s="872"/>
      <c r="C42" s="872"/>
      <c r="D42" s="872"/>
      <c r="E42" s="872"/>
      <c r="F42" s="872"/>
      <c r="G42" s="872"/>
      <c r="H42" s="872"/>
      <c r="I42" s="872"/>
      <c r="J42" s="872"/>
      <c r="K42" s="872"/>
    </row>
    <row r="43" spans="1:11">
      <c r="A43" s="872"/>
      <c r="B43" s="872"/>
      <c r="C43" s="872"/>
      <c r="D43" s="872"/>
      <c r="E43" s="872"/>
      <c r="F43" s="872"/>
      <c r="G43" s="872"/>
      <c r="H43" s="872"/>
      <c r="I43" s="872"/>
      <c r="J43" s="872"/>
      <c r="K43" s="872"/>
    </row>
    <row r="44" spans="1:11">
      <c r="A44" s="872"/>
      <c r="B44" s="872"/>
      <c r="C44" s="872"/>
      <c r="D44" s="872"/>
      <c r="E44" s="872"/>
      <c r="F44" s="872"/>
      <c r="G44" s="872"/>
      <c r="H44" s="872"/>
      <c r="I44" s="872"/>
      <c r="J44" s="872"/>
      <c r="K44" s="872"/>
    </row>
    <row r="45" spans="1:11">
      <c r="A45" s="872"/>
      <c r="B45" s="872"/>
      <c r="C45" s="872"/>
      <c r="D45" s="872"/>
      <c r="E45" s="872"/>
      <c r="F45" s="872"/>
      <c r="G45" s="872"/>
      <c r="H45" s="872"/>
      <c r="I45" s="872"/>
      <c r="J45" s="872"/>
      <c r="K45" s="872"/>
    </row>
    <row r="46" spans="1:11">
      <c r="A46" s="872"/>
      <c r="B46" s="872"/>
      <c r="C46" s="872"/>
      <c r="D46" s="872"/>
      <c r="E46" s="872"/>
      <c r="F46" s="872"/>
      <c r="G46" s="872"/>
      <c r="H46" s="872"/>
      <c r="I46" s="872"/>
      <c r="J46" s="872"/>
      <c r="K46" s="872"/>
    </row>
    <row r="47" spans="1:11">
      <c r="A47" s="872"/>
      <c r="B47" s="872"/>
      <c r="C47" s="872"/>
      <c r="D47" s="872"/>
      <c r="E47" s="872"/>
      <c r="F47" s="872"/>
      <c r="G47" s="872"/>
      <c r="H47" s="872"/>
      <c r="I47" s="872"/>
      <c r="J47" s="872"/>
      <c r="K47" s="872"/>
    </row>
    <row r="48" spans="1:11">
      <c r="A48" s="872"/>
      <c r="B48" s="872"/>
      <c r="C48" s="872"/>
      <c r="D48" s="872"/>
      <c r="E48" s="872"/>
      <c r="F48" s="872"/>
      <c r="G48" s="872"/>
      <c r="H48" s="872"/>
      <c r="I48" s="872"/>
      <c r="J48" s="872"/>
      <c r="K48" s="872"/>
    </row>
    <row r="49" spans="1:11">
      <c r="A49" s="872"/>
      <c r="B49" s="872"/>
      <c r="C49" s="872"/>
      <c r="D49" s="872"/>
      <c r="E49" s="872"/>
      <c r="F49" s="872"/>
      <c r="G49" s="872"/>
      <c r="H49" s="872"/>
      <c r="I49" s="872"/>
      <c r="J49" s="872"/>
      <c r="K49" s="872"/>
    </row>
    <row r="50" spans="1:11">
      <c r="A50" s="872"/>
      <c r="B50" s="872"/>
      <c r="C50" s="872"/>
      <c r="D50" s="872"/>
      <c r="E50" s="872"/>
      <c r="F50" s="872"/>
      <c r="G50" s="872"/>
      <c r="H50" s="872"/>
      <c r="I50" s="872"/>
      <c r="J50" s="872"/>
      <c r="K50" s="872"/>
    </row>
    <row r="51" spans="1:11">
      <c r="A51" s="872"/>
      <c r="B51" s="872"/>
      <c r="C51" s="872"/>
      <c r="D51" s="872"/>
      <c r="E51" s="872"/>
      <c r="F51" s="872"/>
      <c r="G51" s="872"/>
      <c r="H51" s="872"/>
      <c r="I51" s="872"/>
      <c r="J51" s="872"/>
      <c r="K51" s="872"/>
    </row>
    <row r="52" spans="1:11">
      <c r="A52" s="872"/>
      <c r="B52" s="872"/>
      <c r="C52" s="872"/>
      <c r="D52" s="872"/>
      <c r="E52" s="872"/>
      <c r="F52" s="872"/>
      <c r="G52" s="872"/>
      <c r="H52" s="872"/>
      <c r="I52" s="872"/>
      <c r="J52" s="872"/>
      <c r="K52" s="872"/>
    </row>
    <row r="53" spans="1:11">
      <c r="A53" s="872"/>
      <c r="B53" s="872"/>
      <c r="C53" s="872"/>
      <c r="D53" s="872"/>
      <c r="E53" s="872"/>
      <c r="F53" s="872"/>
      <c r="G53" s="872"/>
      <c r="H53" s="872"/>
      <c r="I53" s="872"/>
      <c r="J53" s="872"/>
      <c r="K53" s="872"/>
    </row>
    <row r="54" spans="1:11">
      <c r="A54" s="872"/>
      <c r="B54" s="872"/>
      <c r="C54" s="872"/>
      <c r="D54" s="872"/>
      <c r="E54" s="872"/>
      <c r="F54" s="872"/>
      <c r="G54" s="872"/>
      <c r="H54" s="872"/>
      <c r="I54" s="872"/>
      <c r="J54" s="872"/>
      <c r="K54" s="872"/>
    </row>
    <row r="55" spans="1:11">
      <c r="A55" s="872"/>
      <c r="B55" s="872"/>
      <c r="C55" s="872"/>
      <c r="D55" s="872"/>
      <c r="E55" s="872"/>
      <c r="F55" s="872"/>
      <c r="G55" s="872"/>
      <c r="H55" s="872"/>
      <c r="I55" s="872"/>
      <c r="J55" s="872"/>
      <c r="K55" s="872"/>
    </row>
    <row r="56" spans="1:11">
      <c r="A56" s="872"/>
      <c r="B56" s="872"/>
      <c r="C56" s="872"/>
      <c r="D56" s="872"/>
      <c r="E56" s="872"/>
      <c r="F56" s="872"/>
      <c r="G56" s="872"/>
      <c r="H56" s="872"/>
      <c r="I56" s="872"/>
      <c r="J56" s="872"/>
      <c r="K56" s="872"/>
    </row>
    <row r="57" spans="1:11">
      <c r="A57" s="872"/>
      <c r="B57" s="872"/>
      <c r="C57" s="872"/>
      <c r="D57" s="872"/>
      <c r="E57" s="872"/>
      <c r="F57" s="872"/>
      <c r="G57" s="872"/>
      <c r="H57" s="872"/>
      <c r="I57" s="872"/>
      <c r="J57" s="872"/>
      <c r="K57" s="872"/>
    </row>
    <row r="58" spans="1:11">
      <c r="A58" s="872"/>
      <c r="B58" s="872"/>
      <c r="C58" s="872"/>
      <c r="D58" s="872"/>
      <c r="E58" s="872"/>
      <c r="F58" s="872"/>
      <c r="G58" s="872"/>
      <c r="H58" s="872"/>
      <c r="I58" s="872"/>
      <c r="J58" s="872"/>
      <c r="K58" s="872"/>
    </row>
    <row r="59" spans="1:11">
      <c r="A59" s="872"/>
      <c r="B59" s="872"/>
      <c r="C59" s="872"/>
      <c r="D59" s="872"/>
      <c r="E59" s="872"/>
      <c r="F59" s="872"/>
      <c r="G59" s="872"/>
      <c r="H59" s="872"/>
      <c r="I59" s="872"/>
      <c r="J59" s="872"/>
      <c r="K59" s="872"/>
    </row>
    <row r="60" spans="1:11">
      <c r="A60" s="872"/>
      <c r="B60" s="872"/>
      <c r="C60" s="872"/>
      <c r="D60" s="872"/>
      <c r="E60" s="872"/>
      <c r="F60" s="872"/>
      <c r="G60" s="872"/>
      <c r="H60" s="872"/>
      <c r="I60" s="872"/>
      <c r="J60" s="872"/>
      <c r="K60" s="872"/>
    </row>
    <row r="61" spans="1:11">
      <c r="A61" s="872"/>
      <c r="B61" s="872"/>
      <c r="C61" s="872"/>
      <c r="D61" s="872"/>
      <c r="E61" s="872"/>
      <c r="F61" s="872"/>
      <c r="G61" s="872"/>
      <c r="H61" s="872"/>
      <c r="I61" s="872"/>
      <c r="J61" s="872"/>
      <c r="K61" s="872"/>
    </row>
    <row r="62" spans="1:11">
      <c r="A62" s="872"/>
      <c r="B62" s="872"/>
      <c r="C62" s="872"/>
      <c r="D62" s="872"/>
      <c r="E62" s="872"/>
      <c r="F62" s="872"/>
      <c r="G62" s="872"/>
      <c r="H62" s="872"/>
      <c r="I62" s="872"/>
      <c r="J62" s="872"/>
      <c r="K62" s="872"/>
    </row>
    <row r="63" spans="1:11">
      <c r="A63" s="872"/>
      <c r="B63" s="872"/>
      <c r="C63" s="872"/>
      <c r="D63" s="872"/>
      <c r="E63" s="872"/>
      <c r="F63" s="872"/>
      <c r="G63" s="872"/>
      <c r="H63" s="872"/>
      <c r="I63" s="872"/>
      <c r="J63" s="872"/>
      <c r="K63" s="872"/>
    </row>
    <row r="64" spans="1:11">
      <c r="A64" s="872"/>
      <c r="B64" s="872"/>
      <c r="C64" s="872"/>
      <c r="D64" s="872"/>
      <c r="E64" s="872"/>
      <c r="F64" s="872"/>
      <c r="G64" s="872"/>
      <c r="H64" s="872"/>
      <c r="I64" s="872"/>
      <c r="J64" s="872"/>
      <c r="K64" s="872"/>
    </row>
    <row r="65" spans="1:11">
      <c r="A65" s="872"/>
      <c r="B65" s="872"/>
      <c r="C65" s="872"/>
      <c r="D65" s="872"/>
      <c r="E65" s="872"/>
      <c r="F65" s="872"/>
      <c r="G65" s="872"/>
      <c r="H65" s="872"/>
      <c r="I65" s="872"/>
      <c r="J65" s="872"/>
      <c r="K65" s="872"/>
    </row>
    <row r="66" spans="1:11">
      <c r="A66" s="872"/>
      <c r="B66" s="872"/>
      <c r="C66" s="872"/>
      <c r="D66" s="872"/>
      <c r="E66" s="872"/>
      <c r="F66" s="872"/>
      <c r="G66" s="872"/>
      <c r="H66" s="872"/>
      <c r="I66" s="872"/>
      <c r="J66" s="872"/>
      <c r="K66" s="872"/>
    </row>
    <row r="67" spans="1:11">
      <c r="A67" s="872"/>
      <c r="B67" s="872"/>
      <c r="C67" s="872"/>
      <c r="D67" s="872"/>
      <c r="E67" s="872"/>
      <c r="F67" s="872"/>
      <c r="G67" s="872"/>
      <c r="H67" s="872"/>
      <c r="I67" s="872"/>
      <c r="J67" s="872"/>
      <c r="K67" s="872"/>
    </row>
    <row r="68" spans="1:11">
      <c r="A68" s="872"/>
      <c r="B68" s="872"/>
      <c r="C68" s="872"/>
      <c r="D68" s="872"/>
      <c r="E68" s="872"/>
      <c r="F68" s="872"/>
      <c r="G68" s="872"/>
      <c r="H68" s="872"/>
      <c r="I68" s="872"/>
      <c r="J68" s="872"/>
      <c r="K68" s="872"/>
    </row>
    <row r="69" spans="1:11">
      <c r="A69" s="872"/>
      <c r="B69" s="872"/>
      <c r="C69" s="872"/>
      <c r="D69" s="872"/>
      <c r="E69" s="872"/>
      <c r="F69" s="872"/>
      <c r="G69" s="872"/>
      <c r="H69" s="872"/>
      <c r="I69" s="872"/>
      <c r="J69" s="872"/>
      <c r="K69" s="872"/>
    </row>
    <row r="70" spans="1:11">
      <c r="A70" s="872"/>
      <c r="B70" s="872"/>
      <c r="C70" s="872"/>
      <c r="D70" s="872"/>
      <c r="E70" s="872"/>
      <c r="F70" s="872"/>
      <c r="G70" s="872"/>
      <c r="H70" s="872"/>
      <c r="I70" s="872"/>
      <c r="J70" s="872"/>
      <c r="K70" s="872"/>
    </row>
    <row r="71" spans="1:11">
      <c r="A71" s="872"/>
      <c r="B71" s="872"/>
      <c r="C71" s="872"/>
      <c r="D71" s="872"/>
      <c r="E71" s="872"/>
      <c r="F71" s="872"/>
      <c r="G71" s="872"/>
      <c r="H71" s="872"/>
      <c r="I71" s="872"/>
      <c r="J71" s="872"/>
      <c r="K71" s="872"/>
    </row>
    <row r="72" spans="1:11">
      <c r="A72" s="872"/>
      <c r="B72" s="872"/>
      <c r="C72" s="872"/>
      <c r="D72" s="872"/>
      <c r="E72" s="872"/>
      <c r="F72" s="872"/>
      <c r="G72" s="872"/>
      <c r="H72" s="872"/>
      <c r="I72" s="872"/>
      <c r="J72" s="872"/>
      <c r="K72" s="872"/>
    </row>
    <row r="73" spans="1:11">
      <c r="A73" s="872"/>
      <c r="B73" s="872"/>
      <c r="C73" s="872"/>
      <c r="D73" s="872"/>
      <c r="E73" s="872"/>
      <c r="F73" s="872"/>
      <c r="G73" s="872"/>
      <c r="H73" s="872"/>
      <c r="I73" s="872"/>
      <c r="J73" s="872"/>
      <c r="K73" s="872"/>
    </row>
    <row r="74" spans="1:11">
      <c r="A74" s="872"/>
      <c r="B74" s="872"/>
      <c r="C74" s="872"/>
      <c r="D74" s="872"/>
      <c r="E74" s="872"/>
      <c r="F74" s="872"/>
      <c r="G74" s="872"/>
      <c r="H74" s="872"/>
      <c r="I74" s="872"/>
      <c r="J74" s="872"/>
      <c r="K74" s="872"/>
    </row>
    <row r="75" spans="1:11">
      <c r="A75" s="872"/>
      <c r="B75" s="872"/>
      <c r="C75" s="872"/>
      <c r="D75" s="872"/>
      <c r="E75" s="872"/>
      <c r="F75" s="872"/>
      <c r="G75" s="872"/>
      <c r="H75" s="872"/>
      <c r="I75" s="872"/>
      <c r="J75" s="872"/>
      <c r="K75" s="872"/>
    </row>
    <row r="76" spans="1:11">
      <c r="A76" s="872"/>
      <c r="B76" s="872"/>
      <c r="C76" s="872"/>
      <c r="D76" s="872"/>
      <c r="E76" s="872"/>
      <c r="F76" s="872"/>
      <c r="G76" s="872"/>
      <c r="H76" s="872"/>
      <c r="I76" s="872"/>
      <c r="J76" s="872"/>
      <c r="K76" s="872"/>
    </row>
    <row r="77" spans="1:11">
      <c r="A77" s="872"/>
      <c r="B77" s="872"/>
      <c r="C77" s="872"/>
      <c r="D77" s="872"/>
      <c r="E77" s="872"/>
      <c r="F77" s="872"/>
      <c r="G77" s="872"/>
      <c r="H77" s="872"/>
      <c r="I77" s="872"/>
      <c r="J77" s="872"/>
      <c r="K77" s="872"/>
    </row>
    <row r="78" spans="1:11">
      <c r="A78" s="872"/>
      <c r="B78" s="872"/>
      <c r="C78" s="872"/>
      <c r="D78" s="872"/>
      <c r="E78" s="872"/>
      <c r="F78" s="872"/>
      <c r="G78" s="872"/>
      <c r="H78" s="872"/>
      <c r="I78" s="872"/>
      <c r="J78" s="872"/>
      <c r="K78" s="872"/>
    </row>
    <row r="79" spans="1:11">
      <c r="A79" s="872"/>
      <c r="B79" s="872"/>
      <c r="C79" s="872"/>
      <c r="D79" s="872"/>
      <c r="E79" s="872"/>
      <c r="F79" s="872"/>
      <c r="G79" s="872"/>
      <c r="H79" s="872"/>
      <c r="I79" s="872"/>
      <c r="J79" s="872"/>
      <c r="K79" s="872"/>
    </row>
    <row r="80" spans="1:11">
      <c r="A80" s="872"/>
      <c r="B80" s="872"/>
      <c r="C80" s="872"/>
      <c r="D80" s="872"/>
      <c r="E80" s="872"/>
      <c r="F80" s="872"/>
      <c r="G80" s="872"/>
      <c r="H80" s="872"/>
      <c r="I80" s="872"/>
      <c r="J80" s="872"/>
      <c r="K80" s="872"/>
    </row>
    <row r="81" spans="1:11">
      <c r="A81" s="872"/>
      <c r="B81" s="872"/>
      <c r="C81" s="872"/>
      <c r="D81" s="872"/>
      <c r="E81" s="872"/>
      <c r="F81" s="872"/>
      <c r="G81" s="872"/>
      <c r="H81" s="872"/>
      <c r="I81" s="872"/>
      <c r="J81" s="872"/>
      <c r="K81" s="872"/>
    </row>
    <row r="82" spans="1:11">
      <c r="A82" s="872"/>
      <c r="B82" s="872"/>
      <c r="C82" s="872"/>
      <c r="D82" s="872"/>
      <c r="E82" s="872"/>
      <c r="F82" s="872"/>
      <c r="G82" s="872"/>
      <c r="H82" s="872"/>
      <c r="I82" s="872"/>
      <c r="J82" s="872"/>
      <c r="K82" s="872"/>
    </row>
    <row r="83" spans="1:11">
      <c r="A83" s="872"/>
      <c r="B83" s="872"/>
      <c r="C83" s="872"/>
      <c r="D83" s="872"/>
      <c r="E83" s="872"/>
      <c r="F83" s="872"/>
      <c r="G83" s="872"/>
      <c r="H83" s="872"/>
      <c r="I83" s="872"/>
      <c r="J83" s="872"/>
      <c r="K83" s="872"/>
    </row>
    <row r="84" spans="1:11">
      <c r="A84" s="872"/>
      <c r="B84" s="872"/>
      <c r="C84" s="872"/>
      <c r="D84" s="872"/>
      <c r="E84" s="872"/>
      <c r="F84" s="872"/>
      <c r="G84" s="872"/>
      <c r="H84" s="872"/>
      <c r="I84" s="872"/>
      <c r="J84" s="872"/>
      <c r="K84" s="872"/>
    </row>
    <row r="85" spans="1:11">
      <c r="A85" s="872"/>
      <c r="B85" s="872"/>
      <c r="C85" s="872"/>
      <c r="D85" s="872"/>
      <c r="E85" s="872"/>
      <c r="F85" s="872"/>
      <c r="G85" s="872"/>
      <c r="H85" s="872"/>
      <c r="I85" s="872"/>
      <c r="J85" s="872"/>
      <c r="K85" s="872"/>
    </row>
    <row r="86" spans="1:11">
      <c r="A86" s="872"/>
      <c r="B86" s="872"/>
      <c r="C86" s="872"/>
      <c r="D86" s="872"/>
      <c r="E86" s="872"/>
      <c r="F86" s="872"/>
      <c r="G86" s="872"/>
      <c r="H86" s="872"/>
      <c r="I86" s="872"/>
      <c r="J86" s="872"/>
      <c r="K86" s="872"/>
    </row>
    <row r="87" spans="1:11">
      <c r="A87" s="872"/>
      <c r="B87" s="872"/>
      <c r="C87" s="872"/>
      <c r="D87" s="872"/>
      <c r="E87" s="872"/>
      <c r="F87" s="872"/>
      <c r="G87" s="872"/>
      <c r="H87" s="872"/>
      <c r="I87" s="872"/>
      <c r="J87" s="872"/>
      <c r="K87" s="872"/>
    </row>
    <row r="88" spans="1:11">
      <c r="A88" s="872"/>
      <c r="B88" s="872"/>
      <c r="C88" s="872"/>
      <c r="D88" s="872"/>
      <c r="E88" s="872"/>
      <c r="F88" s="872"/>
      <c r="G88" s="872"/>
      <c r="H88" s="872"/>
      <c r="I88" s="872"/>
      <c r="J88" s="872"/>
      <c r="K88" s="872"/>
    </row>
    <row r="89" spans="1:11">
      <c r="A89" s="872"/>
      <c r="B89" s="872"/>
      <c r="C89" s="872"/>
      <c r="D89" s="872"/>
      <c r="E89" s="872"/>
      <c r="F89" s="872"/>
      <c r="G89" s="872"/>
      <c r="H89" s="872"/>
      <c r="I89" s="872"/>
      <c r="J89" s="872"/>
      <c r="K89" s="872"/>
    </row>
    <row r="90" spans="1:11">
      <c r="A90" s="872"/>
      <c r="B90" s="872"/>
      <c r="C90" s="872"/>
      <c r="D90" s="872"/>
      <c r="E90" s="872"/>
      <c r="F90" s="872"/>
      <c r="G90" s="872"/>
      <c r="H90" s="872"/>
      <c r="I90" s="872"/>
      <c r="J90" s="872"/>
      <c r="K90" s="872"/>
    </row>
    <row r="91" spans="1:11">
      <c r="A91" s="872"/>
      <c r="B91" s="872"/>
      <c r="C91" s="872"/>
      <c r="D91" s="872"/>
      <c r="E91" s="872"/>
      <c r="F91" s="872"/>
      <c r="G91" s="872"/>
      <c r="H91" s="872"/>
      <c r="I91" s="872"/>
      <c r="J91" s="872"/>
      <c r="K91" s="872"/>
    </row>
    <row r="92" spans="1:11">
      <c r="A92" s="872"/>
      <c r="B92" s="872"/>
      <c r="C92" s="872"/>
      <c r="D92" s="872"/>
      <c r="E92" s="872"/>
      <c r="F92" s="872"/>
      <c r="G92" s="872"/>
      <c r="H92" s="872"/>
      <c r="I92" s="872"/>
      <c r="J92" s="872"/>
      <c r="K92" s="872"/>
    </row>
    <row r="93" spans="1:11">
      <c r="A93" s="872"/>
      <c r="B93" s="872"/>
      <c r="C93" s="872"/>
      <c r="D93" s="872"/>
      <c r="E93" s="872"/>
      <c r="F93" s="872"/>
      <c r="G93" s="872"/>
      <c r="H93" s="872"/>
      <c r="I93" s="872"/>
      <c r="J93" s="872"/>
      <c r="K93" s="872"/>
    </row>
    <row r="94" spans="1:11">
      <c r="A94" s="872"/>
      <c r="B94" s="872"/>
      <c r="C94" s="872"/>
      <c r="D94" s="872"/>
      <c r="E94" s="872"/>
      <c r="F94" s="872"/>
      <c r="G94" s="872"/>
      <c r="H94" s="872"/>
      <c r="I94" s="872"/>
      <c r="J94" s="872"/>
      <c r="K94" s="872"/>
    </row>
    <row r="95" spans="1:11">
      <c r="A95" s="872"/>
      <c r="B95" s="872"/>
      <c r="C95" s="872"/>
      <c r="D95" s="872"/>
      <c r="E95" s="872"/>
      <c r="F95" s="872"/>
      <c r="G95" s="872"/>
      <c r="H95" s="872"/>
      <c r="I95" s="872"/>
      <c r="J95" s="872"/>
      <c r="K95" s="872"/>
    </row>
    <row r="96" spans="1:11">
      <c r="A96" s="872"/>
      <c r="B96" s="872"/>
      <c r="C96" s="872"/>
      <c r="D96" s="872"/>
      <c r="E96" s="872"/>
      <c r="F96" s="872"/>
      <c r="G96" s="872"/>
      <c r="H96" s="872"/>
      <c r="I96" s="872"/>
      <c r="J96" s="872"/>
      <c r="K96" s="872"/>
    </row>
    <row r="97" spans="1:11">
      <c r="A97" s="872"/>
      <c r="B97" s="872"/>
      <c r="C97" s="872"/>
      <c r="D97" s="872"/>
      <c r="E97" s="872"/>
      <c r="F97" s="872"/>
      <c r="G97" s="872"/>
      <c r="H97" s="872"/>
      <c r="I97" s="872"/>
      <c r="J97" s="872"/>
      <c r="K97" s="872"/>
    </row>
    <row r="98" spans="1:11">
      <c r="A98" s="872"/>
      <c r="B98" s="872"/>
      <c r="C98" s="872"/>
      <c r="D98" s="872"/>
      <c r="E98" s="872"/>
      <c r="F98" s="872"/>
      <c r="G98" s="872"/>
      <c r="H98" s="872"/>
      <c r="I98" s="872"/>
      <c r="J98" s="872"/>
      <c r="K98" s="872"/>
    </row>
    <row r="99" spans="1:11">
      <c r="A99" s="872"/>
      <c r="B99" s="872"/>
      <c r="C99" s="872"/>
      <c r="D99" s="872"/>
      <c r="E99" s="872"/>
      <c r="F99" s="872"/>
      <c r="G99" s="872"/>
      <c r="H99" s="872"/>
      <c r="I99" s="872"/>
      <c r="J99" s="872"/>
      <c r="K99" s="872"/>
    </row>
    <row r="100" spans="1:11">
      <c r="A100" s="872"/>
      <c r="B100" s="872"/>
      <c r="C100" s="872"/>
      <c r="D100" s="872"/>
      <c r="E100" s="872"/>
      <c r="F100" s="872"/>
      <c r="G100" s="872"/>
      <c r="H100" s="872"/>
      <c r="I100" s="872"/>
      <c r="J100" s="872"/>
      <c r="K100" s="872"/>
    </row>
    <row r="101" spans="1:11">
      <c r="A101" s="872"/>
      <c r="B101" s="872"/>
      <c r="C101" s="872"/>
      <c r="D101" s="872"/>
      <c r="E101" s="872"/>
      <c r="F101" s="872"/>
      <c r="G101" s="872"/>
      <c r="H101" s="872"/>
      <c r="I101" s="872"/>
      <c r="J101" s="872"/>
      <c r="K101" s="872"/>
    </row>
    <row r="102" spans="1:11">
      <c r="A102" s="872"/>
      <c r="B102" s="872"/>
      <c r="C102" s="872"/>
      <c r="D102" s="872"/>
      <c r="E102" s="872"/>
      <c r="F102" s="872"/>
      <c r="G102" s="872"/>
      <c r="H102" s="872"/>
      <c r="I102" s="872"/>
      <c r="J102" s="872"/>
      <c r="K102" s="872"/>
    </row>
    <row r="103" spans="1:11">
      <c r="A103" s="872"/>
      <c r="B103" s="872"/>
      <c r="C103" s="872"/>
      <c r="D103" s="872"/>
      <c r="E103" s="872"/>
      <c r="F103" s="872"/>
      <c r="G103" s="872"/>
      <c r="H103" s="872"/>
      <c r="I103" s="872"/>
      <c r="J103" s="872"/>
      <c r="K103" s="872"/>
    </row>
    <row r="104" spans="1:11">
      <c r="A104" s="872"/>
      <c r="B104" s="872"/>
      <c r="C104" s="872"/>
      <c r="D104" s="872"/>
      <c r="E104" s="872"/>
      <c r="F104" s="872"/>
      <c r="G104" s="872"/>
      <c r="H104" s="872"/>
      <c r="I104" s="872"/>
      <c r="J104" s="872"/>
      <c r="K104" s="872"/>
    </row>
    <row r="105" spans="1:11">
      <c r="A105" s="872"/>
      <c r="B105" s="872"/>
      <c r="C105" s="872"/>
      <c r="D105" s="872"/>
      <c r="E105" s="872"/>
      <c r="F105" s="872"/>
      <c r="G105" s="872"/>
      <c r="H105" s="872"/>
      <c r="I105" s="872"/>
      <c r="J105" s="872"/>
      <c r="K105" s="872"/>
    </row>
    <row r="106" spans="1:11">
      <c r="A106" s="872"/>
      <c r="B106" s="872"/>
      <c r="C106" s="872"/>
      <c r="D106" s="872"/>
      <c r="E106" s="872"/>
      <c r="F106" s="872"/>
      <c r="G106" s="872"/>
      <c r="H106" s="872"/>
      <c r="I106" s="872"/>
      <c r="J106" s="872"/>
      <c r="K106" s="872"/>
    </row>
    <row r="107" spans="1:11">
      <c r="A107" s="872"/>
      <c r="B107" s="872"/>
      <c r="C107" s="872"/>
      <c r="D107" s="872"/>
      <c r="E107" s="872"/>
      <c r="F107" s="872"/>
      <c r="G107" s="872"/>
      <c r="H107" s="872"/>
      <c r="I107" s="872"/>
      <c r="J107" s="872"/>
      <c r="K107" s="872"/>
    </row>
    <row r="108" spans="1:11">
      <c r="A108" s="872"/>
      <c r="B108" s="872"/>
      <c r="C108" s="872"/>
      <c r="D108" s="872"/>
      <c r="E108" s="872"/>
      <c r="F108" s="872"/>
      <c r="G108" s="872"/>
      <c r="H108" s="872"/>
      <c r="I108" s="872"/>
      <c r="J108" s="872"/>
      <c r="K108" s="872"/>
    </row>
    <row r="109" spans="1:11">
      <c r="A109" s="872"/>
      <c r="B109" s="872"/>
      <c r="C109" s="872"/>
      <c r="D109" s="872"/>
      <c r="E109" s="872"/>
      <c r="F109" s="872"/>
      <c r="G109" s="872"/>
      <c r="H109" s="872"/>
      <c r="I109" s="872"/>
      <c r="J109" s="872"/>
      <c r="K109" s="872"/>
    </row>
    <row r="110" spans="1:11">
      <c r="A110" s="872"/>
      <c r="B110" s="872"/>
      <c r="C110" s="872"/>
      <c r="D110" s="872"/>
      <c r="E110" s="872"/>
      <c r="F110" s="872"/>
      <c r="G110" s="872"/>
      <c r="H110" s="872"/>
      <c r="I110" s="872"/>
      <c r="J110" s="872"/>
      <c r="K110" s="872"/>
    </row>
    <row r="111" spans="1:11">
      <c r="A111" s="872"/>
      <c r="B111" s="872"/>
      <c r="C111" s="872"/>
      <c r="D111" s="872"/>
      <c r="E111" s="872"/>
      <c r="F111" s="872"/>
      <c r="G111" s="872"/>
      <c r="H111" s="872"/>
      <c r="I111" s="872"/>
      <c r="J111" s="872"/>
      <c r="K111" s="872"/>
    </row>
    <row r="112" spans="1:11">
      <c r="A112" s="872"/>
      <c r="B112" s="872"/>
      <c r="C112" s="872"/>
      <c r="D112" s="872"/>
      <c r="E112" s="872"/>
      <c r="F112" s="872"/>
      <c r="G112" s="872"/>
      <c r="H112" s="872"/>
      <c r="I112" s="872"/>
      <c r="J112" s="872"/>
      <c r="K112" s="872"/>
    </row>
    <row r="113" spans="1:11">
      <c r="A113" s="872"/>
      <c r="B113" s="872"/>
      <c r="C113" s="872"/>
      <c r="D113" s="872"/>
      <c r="E113" s="872"/>
      <c r="F113" s="872"/>
      <c r="G113" s="872"/>
      <c r="H113" s="872"/>
      <c r="I113" s="872"/>
      <c r="J113" s="872"/>
      <c r="K113" s="872"/>
    </row>
    <row r="114" spans="1:11">
      <c r="A114" s="872"/>
      <c r="B114" s="872"/>
      <c r="C114" s="872"/>
      <c r="D114" s="872"/>
      <c r="E114" s="872"/>
      <c r="F114" s="872"/>
      <c r="G114" s="872"/>
      <c r="H114" s="872"/>
      <c r="I114" s="872"/>
      <c r="J114" s="872"/>
      <c r="K114" s="872"/>
    </row>
    <row r="115" spans="1:11">
      <c r="A115" s="872"/>
      <c r="B115" s="872"/>
      <c r="C115" s="872"/>
      <c r="D115" s="872"/>
      <c r="E115" s="872"/>
      <c r="F115" s="872"/>
      <c r="G115" s="872"/>
      <c r="H115" s="872"/>
      <c r="I115" s="872"/>
      <c r="J115" s="872"/>
      <c r="K115" s="872"/>
    </row>
    <row r="116" spans="1:11">
      <c r="A116" s="872"/>
      <c r="B116" s="872"/>
      <c r="C116" s="872"/>
      <c r="D116" s="872"/>
      <c r="E116" s="872"/>
      <c r="F116" s="872"/>
      <c r="G116" s="872"/>
      <c r="H116" s="872"/>
      <c r="I116" s="872"/>
      <c r="J116" s="872"/>
      <c r="K116" s="872"/>
    </row>
    <row r="117" spans="1:11">
      <c r="A117" s="872"/>
      <c r="B117" s="872"/>
      <c r="C117" s="872"/>
      <c r="D117" s="872"/>
      <c r="E117" s="872"/>
      <c r="F117" s="872"/>
      <c r="G117" s="872"/>
      <c r="H117" s="872"/>
      <c r="I117" s="872"/>
      <c r="J117" s="872"/>
      <c r="K117" s="872"/>
    </row>
    <row r="118" spans="1:11">
      <c r="A118" s="872"/>
      <c r="B118" s="872"/>
      <c r="C118" s="872"/>
      <c r="D118" s="872"/>
      <c r="E118" s="872"/>
      <c r="F118" s="872"/>
      <c r="G118" s="872"/>
      <c r="H118" s="872"/>
      <c r="I118" s="872"/>
      <c r="J118" s="872"/>
      <c r="K118" s="872"/>
    </row>
    <row r="119" spans="1:11">
      <c r="A119" s="872"/>
      <c r="B119" s="872"/>
      <c r="C119" s="872"/>
      <c r="D119" s="872"/>
      <c r="E119" s="872"/>
      <c r="F119" s="872"/>
      <c r="G119" s="872"/>
      <c r="H119" s="872"/>
      <c r="I119" s="872"/>
      <c r="J119" s="872"/>
      <c r="K119" s="872"/>
    </row>
    <row r="120" spans="1:11">
      <c r="A120" s="872"/>
      <c r="B120" s="872"/>
      <c r="C120" s="872"/>
      <c r="D120" s="872"/>
      <c r="E120" s="872"/>
      <c r="F120" s="872"/>
      <c r="G120" s="872"/>
      <c r="H120" s="872"/>
      <c r="I120" s="872"/>
      <c r="J120" s="872"/>
      <c r="K120" s="872"/>
    </row>
    <row r="121" spans="1:11">
      <c r="A121" s="872"/>
      <c r="B121" s="872"/>
      <c r="C121" s="872"/>
      <c r="D121" s="872"/>
      <c r="E121" s="872"/>
      <c r="F121" s="872"/>
      <c r="G121" s="872"/>
      <c r="H121" s="872"/>
      <c r="I121" s="872"/>
      <c r="J121" s="872"/>
      <c r="K121" s="872"/>
    </row>
    <row r="122" spans="1:11">
      <c r="A122" s="872"/>
      <c r="B122" s="872"/>
      <c r="C122" s="872"/>
      <c r="D122" s="872"/>
      <c r="E122" s="872"/>
      <c r="F122" s="872"/>
      <c r="G122" s="872"/>
      <c r="H122" s="872"/>
      <c r="I122" s="872"/>
      <c r="J122" s="872"/>
      <c r="K122" s="872"/>
    </row>
    <row r="123" spans="1:11">
      <c r="A123" s="872"/>
      <c r="B123" s="872"/>
      <c r="C123" s="872"/>
      <c r="D123" s="872"/>
      <c r="E123" s="872"/>
      <c r="F123" s="872"/>
      <c r="G123" s="872"/>
      <c r="H123" s="872"/>
      <c r="I123" s="872"/>
      <c r="J123" s="872"/>
      <c r="K123" s="872"/>
    </row>
    <row r="124" spans="1:11">
      <c r="A124" s="872"/>
      <c r="B124" s="872"/>
      <c r="C124" s="872"/>
      <c r="D124" s="872"/>
      <c r="E124" s="872"/>
      <c r="F124" s="872"/>
      <c r="G124" s="872"/>
      <c r="H124" s="872"/>
      <c r="I124" s="872"/>
      <c r="J124" s="872"/>
      <c r="K124" s="872"/>
    </row>
    <row r="125" spans="1:11">
      <c r="A125" s="872"/>
      <c r="B125" s="872"/>
      <c r="C125" s="872"/>
      <c r="D125" s="872"/>
      <c r="E125" s="872"/>
      <c r="F125" s="872"/>
      <c r="G125" s="872"/>
      <c r="H125" s="872"/>
      <c r="I125" s="872"/>
      <c r="J125" s="872"/>
      <c r="K125" s="872"/>
    </row>
    <row r="126" spans="1:11">
      <c r="A126" s="872"/>
      <c r="B126" s="872"/>
      <c r="C126" s="872"/>
      <c r="D126" s="872"/>
      <c r="E126" s="872"/>
      <c r="F126" s="872"/>
      <c r="G126" s="872"/>
      <c r="H126" s="872"/>
      <c r="I126" s="872"/>
      <c r="J126" s="872"/>
      <c r="K126" s="872"/>
    </row>
    <row r="127" spans="1:11">
      <c r="A127" s="872"/>
      <c r="B127" s="872"/>
      <c r="C127" s="872"/>
      <c r="D127" s="872"/>
      <c r="E127" s="872"/>
      <c r="F127" s="872"/>
      <c r="G127" s="872"/>
      <c r="H127" s="872"/>
      <c r="I127" s="872"/>
      <c r="J127" s="872"/>
      <c r="K127" s="872"/>
    </row>
    <row r="128" spans="1:11">
      <c r="A128" s="872"/>
      <c r="B128" s="872"/>
      <c r="C128" s="872"/>
      <c r="D128" s="872"/>
      <c r="E128" s="872"/>
      <c r="F128" s="872"/>
      <c r="G128" s="872"/>
      <c r="H128" s="872"/>
      <c r="I128" s="872"/>
      <c r="J128" s="872"/>
      <c r="K128" s="872"/>
    </row>
    <row r="129" spans="1:11">
      <c r="A129" s="872"/>
      <c r="B129" s="872"/>
      <c r="C129" s="872"/>
      <c r="D129" s="872"/>
      <c r="E129" s="872"/>
      <c r="F129" s="872"/>
      <c r="G129" s="872"/>
      <c r="H129" s="872"/>
      <c r="I129" s="872"/>
      <c r="J129" s="872"/>
      <c r="K129" s="872"/>
    </row>
    <row r="130" spans="1:11">
      <c r="A130" s="872"/>
      <c r="B130" s="872"/>
      <c r="C130" s="872"/>
      <c r="D130" s="872"/>
      <c r="E130" s="872"/>
      <c r="F130" s="872"/>
      <c r="G130" s="872"/>
      <c r="H130" s="872"/>
      <c r="I130" s="872"/>
      <c r="J130" s="872"/>
      <c r="K130" s="872"/>
    </row>
    <row r="131" spans="1:11">
      <c r="A131" s="872"/>
      <c r="B131" s="872"/>
      <c r="C131" s="872"/>
      <c r="D131" s="872"/>
      <c r="E131" s="872"/>
      <c r="F131" s="872"/>
      <c r="G131" s="872"/>
      <c r="H131" s="872"/>
      <c r="I131" s="872"/>
      <c r="J131" s="872"/>
      <c r="K131" s="872"/>
    </row>
    <row r="132" spans="1:11">
      <c r="A132" s="872"/>
      <c r="B132" s="872"/>
      <c r="C132" s="872"/>
      <c r="D132" s="872"/>
      <c r="E132" s="872"/>
      <c r="F132" s="872"/>
      <c r="G132" s="872"/>
      <c r="H132" s="872"/>
      <c r="I132" s="872"/>
      <c r="J132" s="872"/>
      <c r="K132" s="872"/>
    </row>
    <row r="133" spans="1:11">
      <c r="A133" s="872"/>
      <c r="B133" s="872"/>
      <c r="C133" s="872"/>
      <c r="D133" s="872"/>
      <c r="E133" s="872"/>
      <c r="F133" s="872"/>
      <c r="G133" s="872"/>
      <c r="H133" s="872"/>
      <c r="I133" s="872"/>
      <c r="J133" s="872"/>
      <c r="K133" s="872"/>
    </row>
    <row r="134" spans="1:11">
      <c r="A134" s="872"/>
      <c r="B134" s="872"/>
      <c r="C134" s="872"/>
      <c r="D134" s="872"/>
      <c r="E134" s="872"/>
      <c r="F134" s="872"/>
      <c r="G134" s="872"/>
      <c r="H134" s="872"/>
      <c r="I134" s="872"/>
      <c r="J134" s="872"/>
      <c r="K134" s="872"/>
    </row>
    <row r="135" spans="1:11">
      <c r="A135" s="872"/>
      <c r="B135" s="872"/>
      <c r="C135" s="872"/>
      <c r="D135" s="872"/>
      <c r="E135" s="872"/>
      <c r="F135" s="872"/>
      <c r="G135" s="872"/>
      <c r="H135" s="872"/>
      <c r="I135" s="872"/>
      <c r="J135" s="872"/>
      <c r="K135" s="872"/>
    </row>
    <row r="136" spans="1:11">
      <c r="A136" s="872"/>
      <c r="B136" s="872"/>
      <c r="C136" s="872"/>
      <c r="D136" s="872"/>
      <c r="E136" s="872"/>
      <c r="F136" s="872"/>
      <c r="G136" s="872"/>
      <c r="H136" s="872"/>
      <c r="I136" s="872"/>
      <c r="J136" s="872"/>
      <c r="K136" s="872"/>
    </row>
    <row r="137" spans="1:11">
      <c r="A137" s="872"/>
      <c r="B137" s="872"/>
      <c r="C137" s="872"/>
      <c r="D137" s="872"/>
      <c r="E137" s="872"/>
      <c r="F137" s="872"/>
      <c r="G137" s="872"/>
      <c r="H137" s="872"/>
      <c r="I137" s="872"/>
      <c r="J137" s="872"/>
      <c r="K137" s="872"/>
    </row>
    <row r="138" spans="1:11">
      <c r="A138" s="872"/>
      <c r="B138" s="872"/>
      <c r="C138" s="872"/>
      <c r="D138" s="872"/>
      <c r="E138" s="872"/>
      <c r="F138" s="872"/>
      <c r="G138" s="872"/>
      <c r="H138" s="872"/>
      <c r="I138" s="872"/>
      <c r="J138" s="872"/>
      <c r="K138" s="872"/>
    </row>
    <row r="139" spans="1:11">
      <c r="A139" s="872"/>
      <c r="B139" s="872"/>
      <c r="C139" s="872"/>
      <c r="D139" s="872"/>
      <c r="E139" s="872"/>
      <c r="F139" s="872"/>
      <c r="G139" s="872"/>
      <c r="H139" s="872"/>
      <c r="I139" s="872"/>
      <c r="J139" s="872"/>
      <c r="K139" s="872"/>
    </row>
    <row r="140" spans="1:11">
      <c r="A140" s="872"/>
      <c r="B140" s="872"/>
      <c r="C140" s="872"/>
      <c r="D140" s="872"/>
      <c r="E140" s="872"/>
      <c r="F140" s="872"/>
      <c r="G140" s="872"/>
      <c r="H140" s="872"/>
      <c r="I140" s="872"/>
      <c r="J140" s="872"/>
      <c r="K140" s="872"/>
    </row>
    <row r="141" spans="1:11">
      <c r="A141" s="872"/>
      <c r="B141" s="872"/>
      <c r="C141" s="872"/>
      <c r="D141" s="872"/>
      <c r="E141" s="872"/>
      <c r="F141" s="872"/>
      <c r="G141" s="872"/>
      <c r="H141" s="872"/>
      <c r="I141" s="872"/>
      <c r="J141" s="872"/>
      <c r="K141" s="872"/>
    </row>
    <row r="142" spans="1:11">
      <c r="A142" s="872"/>
      <c r="B142" s="872"/>
      <c r="C142" s="872"/>
      <c r="D142" s="872"/>
      <c r="E142" s="872"/>
      <c r="F142" s="872"/>
      <c r="G142" s="872"/>
      <c r="H142" s="872"/>
      <c r="I142" s="872"/>
      <c r="J142" s="872"/>
      <c r="K142" s="872"/>
    </row>
    <row r="143" spans="1:11">
      <c r="A143" s="872"/>
      <c r="B143" s="872"/>
      <c r="C143" s="872"/>
      <c r="D143" s="872"/>
      <c r="E143" s="872"/>
      <c r="F143" s="872"/>
      <c r="G143" s="872"/>
      <c r="H143" s="872"/>
      <c r="I143" s="872"/>
      <c r="J143" s="872"/>
      <c r="K143" s="872"/>
    </row>
    <row r="144" spans="1:11">
      <c r="A144" s="872"/>
      <c r="B144" s="872"/>
      <c r="C144" s="872"/>
      <c r="D144" s="872"/>
      <c r="E144" s="872"/>
      <c r="F144" s="872"/>
      <c r="G144" s="872"/>
      <c r="H144" s="872"/>
      <c r="I144" s="872"/>
      <c r="J144" s="872"/>
      <c r="K144" s="872"/>
    </row>
    <row r="145" spans="1:11">
      <c r="A145" s="872"/>
      <c r="B145" s="872"/>
      <c r="C145" s="872"/>
      <c r="D145" s="872"/>
      <c r="E145" s="872"/>
      <c r="F145" s="872"/>
      <c r="G145" s="872"/>
      <c r="H145" s="872"/>
      <c r="I145" s="872"/>
      <c r="J145" s="872"/>
      <c r="K145" s="872"/>
    </row>
    <row r="146" spans="1:11">
      <c r="A146" s="872"/>
      <c r="B146" s="872"/>
      <c r="C146" s="872"/>
      <c r="D146" s="872"/>
      <c r="E146" s="872"/>
      <c r="F146" s="872"/>
      <c r="G146" s="872"/>
      <c r="H146" s="872"/>
      <c r="I146" s="872"/>
      <c r="J146" s="872"/>
      <c r="K146" s="872"/>
    </row>
    <row r="147" spans="1:11">
      <c r="A147" s="872"/>
      <c r="B147" s="872"/>
      <c r="C147" s="872"/>
      <c r="D147" s="872"/>
      <c r="E147" s="872"/>
      <c r="F147" s="872"/>
      <c r="G147" s="872"/>
      <c r="H147" s="872"/>
      <c r="I147" s="872"/>
      <c r="J147" s="872"/>
      <c r="K147" s="872"/>
    </row>
    <row r="148" spans="1:11">
      <c r="A148" s="872"/>
      <c r="B148" s="872"/>
      <c r="C148" s="872"/>
      <c r="D148" s="872"/>
      <c r="E148" s="872"/>
      <c r="F148" s="872"/>
      <c r="G148" s="872"/>
      <c r="H148" s="872"/>
      <c r="I148" s="872"/>
      <c r="J148" s="872"/>
      <c r="K148" s="872"/>
    </row>
    <row r="149" spans="1:11">
      <c r="A149" s="872"/>
      <c r="B149" s="872"/>
      <c r="C149" s="872"/>
      <c r="D149" s="872"/>
      <c r="E149" s="872"/>
      <c r="F149" s="872"/>
      <c r="G149" s="872"/>
      <c r="H149" s="872"/>
      <c r="I149" s="872"/>
      <c r="J149" s="872"/>
      <c r="K149" s="872"/>
    </row>
    <row r="150" spans="1:11">
      <c r="A150" s="872"/>
      <c r="B150" s="872"/>
      <c r="C150" s="872"/>
      <c r="D150" s="872"/>
      <c r="E150" s="872"/>
      <c r="F150" s="872"/>
      <c r="G150" s="872"/>
      <c r="H150" s="872"/>
      <c r="I150" s="872"/>
      <c r="J150" s="872"/>
      <c r="K150" s="872"/>
    </row>
    <row r="151" spans="1:11">
      <c r="A151" s="872"/>
      <c r="B151" s="872"/>
      <c r="C151" s="872"/>
      <c r="D151" s="872"/>
      <c r="E151" s="872"/>
      <c r="F151" s="872"/>
      <c r="G151" s="872"/>
      <c r="H151" s="872"/>
      <c r="I151" s="872"/>
      <c r="J151" s="872"/>
      <c r="K151" s="872"/>
    </row>
    <row r="152" spans="1:11">
      <c r="A152" s="872"/>
      <c r="B152" s="872"/>
      <c r="C152" s="872"/>
      <c r="D152" s="872"/>
      <c r="E152" s="872"/>
      <c r="F152" s="872"/>
      <c r="G152" s="872"/>
      <c r="H152" s="872"/>
      <c r="I152" s="872"/>
      <c r="J152" s="872"/>
      <c r="K152" s="872"/>
    </row>
    <row r="153" spans="1:11">
      <c r="A153" s="872"/>
      <c r="B153" s="872"/>
      <c r="C153" s="872"/>
      <c r="D153" s="872"/>
      <c r="E153" s="872"/>
      <c r="F153" s="872"/>
      <c r="G153" s="872"/>
      <c r="H153" s="872"/>
      <c r="I153" s="872"/>
      <c r="J153" s="872"/>
      <c r="K153" s="872"/>
    </row>
    <row r="154" spans="1:11">
      <c r="A154" s="872"/>
      <c r="B154" s="872"/>
      <c r="C154" s="872"/>
      <c r="D154" s="872"/>
      <c r="E154" s="872"/>
      <c r="F154" s="872"/>
      <c r="G154" s="872"/>
      <c r="H154" s="872"/>
      <c r="I154" s="872"/>
      <c r="J154" s="872"/>
      <c r="K154" s="872"/>
    </row>
    <row r="155" spans="1:11">
      <c r="A155" s="872"/>
      <c r="B155" s="872"/>
      <c r="C155" s="872"/>
      <c r="D155" s="872"/>
      <c r="E155" s="872"/>
      <c r="F155" s="872"/>
      <c r="G155" s="872"/>
      <c r="H155" s="872"/>
      <c r="I155" s="872"/>
      <c r="J155" s="872"/>
      <c r="K155" s="872"/>
    </row>
    <row r="156" spans="1:11">
      <c r="A156" s="872"/>
      <c r="B156" s="872"/>
      <c r="C156" s="872"/>
      <c r="D156" s="872"/>
      <c r="E156" s="872"/>
      <c r="F156" s="872"/>
      <c r="G156" s="872"/>
      <c r="H156" s="872"/>
      <c r="I156" s="872"/>
      <c r="J156" s="872"/>
      <c r="K156" s="872"/>
    </row>
    <row r="157" spans="1:11">
      <c r="A157" s="872"/>
      <c r="B157" s="872"/>
      <c r="C157" s="872"/>
      <c r="D157" s="872"/>
      <c r="E157" s="872"/>
      <c r="F157" s="872"/>
      <c r="G157" s="872"/>
      <c r="H157" s="872"/>
      <c r="I157" s="872"/>
      <c r="J157" s="872"/>
      <c r="K157" s="872"/>
    </row>
    <row r="158" spans="1:11">
      <c r="A158" s="872"/>
      <c r="B158" s="872"/>
      <c r="C158" s="872"/>
      <c r="D158" s="872"/>
      <c r="E158" s="872"/>
      <c r="F158" s="872"/>
      <c r="G158" s="872"/>
      <c r="H158" s="872"/>
      <c r="I158" s="872"/>
      <c r="J158" s="872"/>
      <c r="K158" s="872"/>
    </row>
    <row r="159" spans="1:11">
      <c r="A159" s="872"/>
      <c r="B159" s="872"/>
      <c r="C159" s="872"/>
      <c r="D159" s="872"/>
      <c r="E159" s="872"/>
      <c r="F159" s="872"/>
      <c r="G159" s="872"/>
      <c r="H159" s="872"/>
      <c r="I159" s="872"/>
      <c r="J159" s="872"/>
      <c r="K159" s="872"/>
    </row>
    <row r="160" spans="1:11">
      <c r="A160" s="872"/>
      <c r="B160" s="872"/>
      <c r="C160" s="872"/>
      <c r="D160" s="872"/>
      <c r="E160" s="872"/>
      <c r="F160" s="872"/>
      <c r="G160" s="872"/>
      <c r="H160" s="872"/>
      <c r="I160" s="872"/>
      <c r="J160" s="872"/>
      <c r="K160" s="872"/>
    </row>
    <row r="161" spans="1:11">
      <c r="A161" s="872"/>
      <c r="B161" s="872"/>
      <c r="C161" s="872"/>
      <c r="D161" s="872"/>
      <c r="E161" s="872"/>
      <c r="F161" s="872"/>
      <c r="G161" s="872"/>
      <c r="H161" s="872"/>
      <c r="I161" s="872"/>
      <c r="J161" s="872"/>
      <c r="K161" s="872"/>
    </row>
    <row r="162" spans="1:11">
      <c r="A162" s="872"/>
      <c r="B162" s="872"/>
      <c r="C162" s="872"/>
      <c r="D162" s="872"/>
      <c r="E162" s="872"/>
      <c r="F162" s="872"/>
      <c r="G162" s="872"/>
      <c r="H162" s="872"/>
      <c r="I162" s="872"/>
      <c r="J162" s="872"/>
      <c r="K162" s="872"/>
    </row>
    <row r="163" spans="1:11">
      <c r="A163" s="872"/>
      <c r="B163" s="872"/>
      <c r="C163" s="872"/>
      <c r="D163" s="872"/>
      <c r="E163" s="872"/>
      <c r="F163" s="872"/>
      <c r="G163" s="872"/>
      <c r="H163" s="872"/>
      <c r="I163" s="872"/>
      <c r="J163" s="872"/>
      <c r="K163" s="872"/>
    </row>
    <row r="164" spans="1:11">
      <c r="A164" s="872"/>
      <c r="B164" s="872"/>
      <c r="C164" s="872"/>
      <c r="D164" s="872"/>
      <c r="E164" s="872"/>
      <c r="F164" s="872"/>
      <c r="G164" s="872"/>
      <c r="H164" s="872"/>
      <c r="I164" s="872"/>
      <c r="J164" s="872"/>
      <c r="K164" s="872"/>
    </row>
    <row r="165" spans="1:11">
      <c r="A165" s="872"/>
      <c r="B165" s="872"/>
      <c r="C165" s="872"/>
      <c r="D165" s="872"/>
      <c r="E165" s="872"/>
      <c r="F165" s="872"/>
      <c r="G165" s="872"/>
      <c r="H165" s="872"/>
      <c r="I165" s="872"/>
      <c r="J165" s="872"/>
      <c r="K165" s="872"/>
    </row>
    <row r="166" spans="1:11">
      <c r="A166" s="872"/>
      <c r="B166" s="872"/>
      <c r="C166" s="872"/>
      <c r="D166" s="872"/>
      <c r="E166" s="872"/>
      <c r="F166" s="872"/>
      <c r="G166" s="872"/>
      <c r="H166" s="872"/>
      <c r="I166" s="872"/>
      <c r="J166" s="872"/>
      <c r="K166" s="872"/>
    </row>
    <row r="167" spans="1:11">
      <c r="A167" s="872"/>
      <c r="B167" s="872"/>
      <c r="C167" s="872"/>
      <c r="D167" s="872"/>
      <c r="E167" s="872"/>
      <c r="F167" s="872"/>
      <c r="G167" s="872"/>
      <c r="H167" s="872"/>
      <c r="I167" s="872"/>
      <c r="J167" s="872"/>
      <c r="K167" s="872"/>
    </row>
    <row r="168" spans="1:11">
      <c r="A168" s="872"/>
      <c r="B168" s="872"/>
      <c r="C168" s="872"/>
      <c r="D168" s="872"/>
      <c r="E168" s="872"/>
      <c r="F168" s="872"/>
      <c r="G168" s="872"/>
      <c r="H168" s="872"/>
      <c r="I168" s="872"/>
      <c r="J168" s="872"/>
      <c r="K168" s="872"/>
    </row>
    <row r="169" spans="1:11">
      <c r="A169" s="872"/>
      <c r="B169" s="872"/>
      <c r="C169" s="872"/>
      <c r="D169" s="872"/>
      <c r="E169" s="872"/>
      <c r="F169" s="872"/>
      <c r="G169" s="872"/>
      <c r="H169" s="872"/>
      <c r="I169" s="872"/>
      <c r="J169" s="872"/>
      <c r="K169" s="872"/>
    </row>
    <row r="170" spans="1:11">
      <c r="A170" s="872"/>
      <c r="B170" s="872"/>
      <c r="C170" s="872"/>
      <c r="D170" s="872"/>
      <c r="E170" s="872"/>
      <c r="F170" s="872"/>
      <c r="G170" s="872"/>
      <c r="H170" s="872"/>
      <c r="I170" s="872"/>
      <c r="J170" s="872"/>
      <c r="K170" s="872"/>
    </row>
    <row r="171" spans="1:11">
      <c r="A171" s="872"/>
      <c r="B171" s="872"/>
      <c r="C171" s="872"/>
      <c r="D171" s="872"/>
      <c r="E171" s="872"/>
      <c r="F171" s="872"/>
      <c r="G171" s="872"/>
      <c r="H171" s="872"/>
      <c r="I171" s="872"/>
      <c r="J171" s="872"/>
      <c r="K171" s="872"/>
    </row>
    <row r="172" spans="1:11">
      <c r="A172" s="872"/>
      <c r="B172" s="872"/>
      <c r="C172" s="872"/>
      <c r="D172" s="872"/>
      <c r="E172" s="872"/>
      <c r="F172" s="872"/>
      <c r="G172" s="872"/>
      <c r="H172" s="872"/>
      <c r="I172" s="872"/>
      <c r="J172" s="872"/>
      <c r="K172" s="872"/>
    </row>
    <row r="173" spans="1:11">
      <c r="A173" s="872"/>
      <c r="B173" s="872"/>
      <c r="C173" s="872"/>
      <c r="D173" s="872"/>
      <c r="E173" s="872"/>
      <c r="F173" s="872"/>
      <c r="G173" s="872"/>
      <c r="H173" s="872"/>
      <c r="I173" s="872"/>
      <c r="J173" s="872"/>
      <c r="K173" s="872"/>
    </row>
    <row r="174" spans="1:11">
      <c r="A174" s="872"/>
      <c r="B174" s="872"/>
      <c r="C174" s="872"/>
      <c r="D174" s="872"/>
      <c r="E174" s="872"/>
      <c r="F174" s="872"/>
      <c r="G174" s="872"/>
      <c r="H174" s="872"/>
      <c r="I174" s="872"/>
      <c r="J174" s="872"/>
      <c r="K174" s="872"/>
    </row>
    <row r="175" spans="1:11">
      <c r="A175" s="872"/>
      <c r="B175" s="872"/>
      <c r="C175" s="872"/>
      <c r="D175" s="872"/>
      <c r="E175" s="872"/>
      <c r="F175" s="872"/>
      <c r="G175" s="872"/>
      <c r="H175" s="872"/>
      <c r="I175" s="872"/>
      <c r="J175" s="872"/>
      <c r="K175" s="872"/>
    </row>
    <row r="176" spans="1:11">
      <c r="A176" s="872"/>
      <c r="B176" s="872"/>
      <c r="C176" s="872"/>
      <c r="D176" s="872"/>
      <c r="E176" s="872"/>
      <c r="F176" s="872"/>
      <c r="G176" s="872"/>
      <c r="H176" s="872"/>
      <c r="I176" s="872"/>
      <c r="J176" s="872"/>
      <c r="K176" s="872"/>
    </row>
    <row r="177" spans="1:11">
      <c r="A177" s="872"/>
      <c r="B177" s="872"/>
      <c r="C177" s="872"/>
      <c r="D177" s="872"/>
      <c r="E177" s="872"/>
      <c r="F177" s="872"/>
      <c r="G177" s="872"/>
      <c r="H177" s="872"/>
      <c r="I177" s="872"/>
      <c r="J177" s="872"/>
      <c r="K177" s="872"/>
    </row>
    <row r="178" spans="1:11">
      <c r="A178" s="872"/>
      <c r="B178" s="872"/>
      <c r="C178" s="872"/>
      <c r="D178" s="872"/>
      <c r="E178" s="872"/>
      <c r="F178" s="872"/>
      <c r="G178" s="872"/>
      <c r="H178" s="872"/>
      <c r="I178" s="872"/>
      <c r="J178" s="872"/>
      <c r="K178" s="872"/>
    </row>
    <row r="179" spans="1:11">
      <c r="A179" s="872"/>
      <c r="B179" s="872"/>
      <c r="C179" s="872"/>
      <c r="D179" s="872"/>
      <c r="E179" s="872"/>
      <c r="F179" s="872"/>
      <c r="G179" s="872"/>
      <c r="H179" s="872"/>
      <c r="I179" s="872"/>
      <c r="J179" s="872"/>
      <c r="K179" s="872"/>
    </row>
    <row r="180" spans="1:11">
      <c r="A180" s="872"/>
      <c r="B180" s="872"/>
      <c r="C180" s="872"/>
      <c r="D180" s="872"/>
      <c r="E180" s="872"/>
      <c r="F180" s="872"/>
      <c r="G180" s="872"/>
      <c r="H180" s="872"/>
      <c r="I180" s="872"/>
      <c r="J180" s="872"/>
      <c r="K180" s="872"/>
    </row>
    <row r="181" spans="1:11">
      <c r="A181" s="872"/>
      <c r="B181" s="872"/>
      <c r="C181" s="872"/>
      <c r="D181" s="872"/>
      <c r="E181" s="872"/>
      <c r="F181" s="872"/>
      <c r="G181" s="872"/>
      <c r="H181" s="872"/>
      <c r="I181" s="872"/>
      <c r="J181" s="872"/>
      <c r="K181" s="872"/>
    </row>
    <row r="182" spans="1:11">
      <c r="A182" s="872"/>
      <c r="B182" s="872"/>
      <c r="C182" s="872"/>
      <c r="D182" s="872"/>
      <c r="E182" s="872"/>
      <c r="F182" s="872"/>
      <c r="G182" s="872"/>
      <c r="H182" s="872"/>
      <c r="I182" s="872"/>
      <c r="J182" s="872"/>
      <c r="K182" s="872"/>
    </row>
    <row r="183" spans="1:11">
      <c r="A183" s="872"/>
      <c r="B183" s="872"/>
      <c r="C183" s="872"/>
      <c r="D183" s="872"/>
      <c r="E183" s="872"/>
      <c r="F183" s="872"/>
      <c r="G183" s="872"/>
      <c r="H183" s="872"/>
      <c r="I183" s="872"/>
      <c r="J183" s="872"/>
      <c r="K183" s="872"/>
    </row>
    <row r="184" spans="1:11">
      <c r="A184" s="872"/>
      <c r="B184" s="872"/>
      <c r="C184" s="872"/>
      <c r="D184" s="872"/>
      <c r="E184" s="872"/>
      <c r="F184" s="872"/>
      <c r="G184" s="872"/>
      <c r="H184" s="872"/>
      <c r="I184" s="872"/>
      <c r="J184" s="872"/>
      <c r="K184" s="872"/>
    </row>
    <row r="185" spans="1:11">
      <c r="A185" s="872"/>
      <c r="B185" s="872"/>
      <c r="C185" s="872"/>
      <c r="D185" s="872"/>
      <c r="E185" s="872"/>
      <c r="F185" s="872"/>
      <c r="G185" s="872"/>
      <c r="H185" s="872"/>
      <c r="I185" s="872"/>
      <c r="J185" s="872"/>
      <c r="K185" s="872"/>
    </row>
    <row r="186" spans="1:11">
      <c r="A186" s="872"/>
      <c r="B186" s="872"/>
      <c r="C186" s="872"/>
      <c r="D186" s="872"/>
      <c r="E186" s="872"/>
      <c r="F186" s="872"/>
      <c r="G186" s="872"/>
      <c r="H186" s="872"/>
      <c r="I186" s="872"/>
      <c r="J186" s="872"/>
      <c r="K186" s="872"/>
    </row>
    <row r="187" spans="1:11">
      <c r="A187" s="872"/>
      <c r="B187" s="872"/>
      <c r="C187" s="872"/>
      <c r="D187" s="872"/>
      <c r="E187" s="872"/>
      <c r="F187" s="872"/>
      <c r="G187" s="872"/>
      <c r="H187" s="872"/>
      <c r="I187" s="872"/>
      <c r="J187" s="872"/>
      <c r="K187" s="872"/>
    </row>
    <row r="188" spans="1:11">
      <c r="A188" s="872"/>
      <c r="B188" s="872"/>
      <c r="C188" s="872"/>
      <c r="D188" s="872"/>
      <c r="E188" s="872"/>
      <c r="F188" s="872"/>
      <c r="G188" s="872"/>
      <c r="H188" s="872"/>
      <c r="I188" s="872"/>
      <c r="J188" s="872"/>
      <c r="K188" s="872"/>
    </row>
    <row r="189" spans="1:11">
      <c r="A189" s="872"/>
      <c r="B189" s="872"/>
      <c r="C189" s="872"/>
      <c r="D189" s="872"/>
      <c r="E189" s="872"/>
      <c r="F189" s="872"/>
      <c r="G189" s="872"/>
      <c r="H189" s="872"/>
      <c r="I189" s="872"/>
      <c r="J189" s="872"/>
      <c r="K189" s="872"/>
    </row>
    <row r="190" spans="1:11">
      <c r="A190" s="872"/>
      <c r="B190" s="872"/>
      <c r="C190" s="872"/>
      <c r="D190" s="872"/>
      <c r="E190" s="872"/>
      <c r="F190" s="872"/>
      <c r="G190" s="872"/>
      <c r="H190" s="872"/>
      <c r="I190" s="872"/>
      <c r="J190" s="872"/>
      <c r="K190" s="872"/>
    </row>
    <row r="191" spans="1:11">
      <c r="A191" s="872"/>
      <c r="B191" s="872"/>
      <c r="C191" s="872"/>
      <c r="D191" s="872"/>
      <c r="E191" s="872"/>
      <c r="F191" s="872"/>
      <c r="G191" s="872"/>
      <c r="H191" s="872"/>
      <c r="I191" s="872"/>
      <c r="J191" s="872"/>
      <c r="K191" s="872"/>
    </row>
    <row r="192" spans="1:11">
      <c r="A192" s="872"/>
      <c r="B192" s="872"/>
      <c r="C192" s="872"/>
      <c r="D192" s="872"/>
      <c r="E192" s="872"/>
      <c r="F192" s="872"/>
      <c r="G192" s="872"/>
      <c r="H192" s="872"/>
      <c r="I192" s="872"/>
      <c r="J192" s="872"/>
      <c r="K192" s="872"/>
    </row>
    <row r="193" spans="1:11">
      <c r="A193" s="872"/>
      <c r="B193" s="872"/>
      <c r="C193" s="872"/>
      <c r="D193" s="872"/>
      <c r="E193" s="872"/>
      <c r="F193" s="872"/>
      <c r="G193" s="872"/>
      <c r="H193" s="872"/>
      <c r="I193" s="872"/>
      <c r="J193" s="872"/>
      <c r="K193" s="872"/>
    </row>
    <row r="194" spans="1:11">
      <c r="A194" s="872"/>
      <c r="B194" s="872"/>
      <c r="C194" s="872"/>
      <c r="D194" s="872"/>
      <c r="E194" s="872"/>
      <c r="F194" s="872"/>
      <c r="G194" s="872"/>
      <c r="H194" s="872"/>
      <c r="I194" s="872"/>
      <c r="J194" s="872"/>
      <c r="K194" s="872"/>
    </row>
    <row r="195" spans="1:11">
      <c r="A195" s="872"/>
      <c r="B195" s="872"/>
      <c r="C195" s="872"/>
      <c r="D195" s="872"/>
      <c r="E195" s="872"/>
      <c r="F195" s="872"/>
      <c r="G195" s="872"/>
      <c r="H195" s="872"/>
      <c r="I195" s="872"/>
      <c r="J195" s="872"/>
      <c r="K195" s="872"/>
    </row>
    <row r="196" spans="1:11">
      <c r="A196" s="872"/>
      <c r="B196" s="872"/>
      <c r="C196" s="872"/>
      <c r="D196" s="872"/>
      <c r="E196" s="872"/>
      <c r="F196" s="872"/>
      <c r="G196" s="872"/>
      <c r="H196" s="872"/>
      <c r="I196" s="872"/>
      <c r="J196" s="872"/>
      <c r="K196" s="872"/>
    </row>
    <row r="197" spans="1:11">
      <c r="A197" s="872"/>
      <c r="B197" s="872"/>
      <c r="C197" s="872"/>
      <c r="D197" s="872"/>
      <c r="E197" s="872"/>
      <c r="F197" s="872"/>
      <c r="G197" s="872"/>
      <c r="H197" s="872"/>
      <c r="I197" s="872"/>
      <c r="J197" s="872"/>
      <c r="K197" s="872"/>
    </row>
    <row r="198" spans="1:11">
      <c r="A198" s="872"/>
      <c r="B198" s="872"/>
      <c r="C198" s="872"/>
      <c r="D198" s="872"/>
      <c r="E198" s="872"/>
      <c r="F198" s="872"/>
      <c r="G198" s="872"/>
      <c r="H198" s="872"/>
      <c r="I198" s="872"/>
      <c r="J198" s="872"/>
      <c r="K198" s="872"/>
    </row>
    <row r="199" spans="1:11">
      <c r="A199" s="872"/>
      <c r="B199" s="872"/>
      <c r="C199" s="872"/>
      <c r="D199" s="872"/>
      <c r="E199" s="872"/>
      <c r="F199" s="872"/>
      <c r="G199" s="872"/>
      <c r="H199" s="872"/>
      <c r="I199" s="872"/>
      <c r="J199" s="872"/>
      <c r="K199" s="872"/>
    </row>
    <row r="200" spans="1:11">
      <c r="A200" s="872"/>
      <c r="B200" s="872"/>
      <c r="C200" s="872"/>
      <c r="D200" s="872"/>
      <c r="E200" s="872"/>
      <c r="F200" s="872"/>
      <c r="G200" s="872"/>
      <c r="H200" s="872"/>
      <c r="I200" s="872"/>
      <c r="J200" s="872"/>
      <c r="K200" s="872"/>
    </row>
    <row r="201" spans="1:11">
      <c r="A201" s="872"/>
      <c r="B201" s="872"/>
      <c r="C201" s="872"/>
      <c r="D201" s="872"/>
      <c r="E201" s="872"/>
      <c r="F201" s="872"/>
      <c r="G201" s="872"/>
      <c r="H201" s="872"/>
      <c r="I201" s="872"/>
      <c r="J201" s="872"/>
      <c r="K201" s="872"/>
    </row>
    <row r="202" spans="1:11">
      <c r="A202" s="872"/>
      <c r="B202" s="872"/>
      <c r="C202" s="872"/>
      <c r="D202" s="872"/>
      <c r="E202" s="872"/>
      <c r="F202" s="872"/>
      <c r="G202" s="872"/>
      <c r="H202" s="872"/>
      <c r="I202" s="872"/>
      <c r="J202" s="872"/>
      <c r="K202" s="872"/>
    </row>
    <row r="203" spans="1:11">
      <c r="A203" s="872"/>
      <c r="B203" s="872"/>
      <c r="C203" s="872"/>
      <c r="D203" s="872"/>
      <c r="E203" s="872"/>
      <c r="F203" s="872"/>
      <c r="G203" s="872"/>
      <c r="H203" s="872"/>
      <c r="I203" s="872"/>
      <c r="J203" s="872"/>
      <c r="K203" s="872"/>
    </row>
    <row r="204" spans="1:11">
      <c r="A204" s="872"/>
      <c r="B204" s="872"/>
      <c r="C204" s="872"/>
      <c r="D204" s="872"/>
      <c r="E204" s="872"/>
      <c r="F204" s="872"/>
      <c r="G204" s="872"/>
      <c r="H204" s="872"/>
      <c r="I204" s="872"/>
      <c r="J204" s="872"/>
      <c r="K204" s="872"/>
    </row>
    <row r="205" spans="1:11">
      <c r="A205" s="872"/>
      <c r="B205" s="872"/>
      <c r="C205" s="872"/>
      <c r="D205" s="872"/>
      <c r="E205" s="872"/>
      <c r="F205" s="872"/>
      <c r="G205" s="872"/>
      <c r="H205" s="872"/>
      <c r="I205" s="872"/>
      <c r="J205" s="872"/>
      <c r="K205" s="872"/>
    </row>
    <row r="206" spans="1:11">
      <c r="A206" s="872"/>
      <c r="B206" s="872"/>
      <c r="C206" s="872"/>
      <c r="D206" s="872"/>
      <c r="E206" s="872"/>
      <c r="F206" s="872"/>
      <c r="G206" s="872"/>
      <c r="H206" s="872"/>
      <c r="I206" s="872"/>
      <c r="J206" s="872"/>
      <c r="K206" s="872"/>
    </row>
    <row r="207" spans="1:11">
      <c r="A207" s="872"/>
      <c r="B207" s="872"/>
      <c r="C207" s="872"/>
      <c r="D207" s="872"/>
      <c r="E207" s="872"/>
      <c r="F207" s="872"/>
      <c r="G207" s="872"/>
      <c r="H207" s="872"/>
      <c r="I207" s="872"/>
      <c r="J207" s="872"/>
      <c r="K207" s="872"/>
    </row>
    <row r="208" spans="1:11">
      <c r="A208" s="872"/>
      <c r="B208" s="872"/>
      <c r="C208" s="872"/>
      <c r="D208" s="872"/>
      <c r="E208" s="872"/>
      <c r="F208" s="872"/>
      <c r="G208" s="872"/>
      <c r="H208" s="872"/>
      <c r="I208" s="872"/>
      <c r="J208" s="872"/>
      <c r="K208" s="872"/>
    </row>
    <row r="209" spans="1:11">
      <c r="A209" s="872"/>
      <c r="B209" s="872"/>
      <c r="C209" s="872"/>
      <c r="D209" s="872"/>
      <c r="E209" s="872"/>
      <c r="F209" s="872"/>
      <c r="G209" s="872"/>
      <c r="H209" s="872"/>
      <c r="I209" s="872"/>
      <c r="J209" s="872"/>
      <c r="K209" s="872"/>
    </row>
    <row r="210" spans="1:11">
      <c r="A210" s="872"/>
      <c r="B210" s="872"/>
      <c r="C210" s="872"/>
      <c r="D210" s="872"/>
      <c r="E210" s="872"/>
      <c r="F210" s="872"/>
      <c r="G210" s="872"/>
      <c r="H210" s="872"/>
      <c r="I210" s="872"/>
      <c r="J210" s="872"/>
      <c r="K210" s="872"/>
    </row>
    <row r="211" spans="1:11">
      <c r="A211" s="872"/>
      <c r="B211" s="872"/>
      <c r="C211" s="872"/>
      <c r="D211" s="872"/>
      <c r="E211" s="872"/>
      <c r="F211" s="872"/>
      <c r="G211" s="872"/>
      <c r="H211" s="872"/>
      <c r="I211" s="872"/>
      <c r="J211" s="872"/>
      <c r="K211" s="872"/>
    </row>
    <row r="212" spans="1:11">
      <c r="A212" s="872"/>
      <c r="B212" s="872"/>
      <c r="C212" s="872"/>
      <c r="D212" s="872"/>
      <c r="E212" s="872"/>
      <c r="F212" s="872"/>
      <c r="G212" s="872"/>
      <c r="H212" s="872"/>
      <c r="I212" s="872"/>
      <c r="J212" s="872"/>
      <c r="K212" s="872"/>
    </row>
    <row r="213" spans="1:11">
      <c r="A213" s="872"/>
      <c r="B213" s="872"/>
      <c r="C213" s="872"/>
      <c r="D213" s="872"/>
      <c r="E213" s="872"/>
      <c r="F213" s="872"/>
      <c r="G213" s="872"/>
      <c r="H213" s="872"/>
      <c r="I213" s="872"/>
      <c r="J213" s="872"/>
      <c r="K213" s="872"/>
    </row>
    <row r="214" spans="1:11">
      <c r="A214" s="872"/>
      <c r="B214" s="872"/>
      <c r="C214" s="872"/>
      <c r="D214" s="872"/>
      <c r="E214" s="872"/>
      <c r="F214" s="872"/>
      <c r="G214" s="872"/>
      <c r="H214" s="872"/>
      <c r="I214" s="872"/>
      <c r="J214" s="872"/>
      <c r="K214" s="872"/>
    </row>
    <row r="215" spans="1:11">
      <c r="A215" s="872"/>
      <c r="B215" s="872"/>
      <c r="C215" s="872"/>
      <c r="D215" s="872"/>
      <c r="E215" s="872"/>
      <c r="F215" s="872"/>
      <c r="G215" s="872"/>
      <c r="H215" s="872"/>
      <c r="I215" s="872"/>
      <c r="J215" s="872"/>
      <c r="K215" s="872"/>
    </row>
    <row r="216" spans="1:11">
      <c r="A216" s="872"/>
      <c r="B216" s="872"/>
      <c r="C216" s="872"/>
      <c r="D216" s="872"/>
      <c r="E216" s="872"/>
      <c r="F216" s="872"/>
      <c r="G216" s="872"/>
      <c r="H216" s="872"/>
      <c r="I216" s="872"/>
      <c r="J216" s="872"/>
      <c r="K216" s="872"/>
    </row>
    <row r="217" spans="1:11">
      <c r="A217" s="872"/>
      <c r="B217" s="872"/>
      <c r="C217" s="872"/>
      <c r="D217" s="872"/>
      <c r="E217" s="872"/>
      <c r="F217" s="872"/>
      <c r="G217" s="872"/>
      <c r="H217" s="872"/>
      <c r="I217" s="872"/>
      <c r="J217" s="872"/>
      <c r="K217" s="872"/>
    </row>
    <row r="218" spans="1:11">
      <c r="A218" s="872"/>
      <c r="B218" s="872"/>
      <c r="C218" s="872"/>
      <c r="D218" s="872"/>
      <c r="E218" s="872"/>
      <c r="F218" s="872"/>
      <c r="G218" s="872"/>
      <c r="H218" s="872"/>
      <c r="I218" s="872"/>
      <c r="J218" s="872"/>
      <c r="K218" s="872"/>
    </row>
    <row r="219" spans="1:11">
      <c r="A219" s="872"/>
      <c r="B219" s="872"/>
      <c r="C219" s="872"/>
      <c r="D219" s="872"/>
      <c r="E219" s="872"/>
      <c r="F219" s="872"/>
      <c r="G219" s="872"/>
      <c r="H219" s="872"/>
      <c r="I219" s="872"/>
      <c r="J219" s="872"/>
      <c r="K219" s="872"/>
    </row>
    <row r="220" spans="1:11">
      <c r="A220" s="872"/>
      <c r="B220" s="872"/>
      <c r="C220" s="872"/>
      <c r="D220" s="872"/>
      <c r="E220" s="872"/>
      <c r="F220" s="872"/>
      <c r="G220" s="872"/>
      <c r="H220" s="872"/>
      <c r="I220" s="872"/>
      <c r="J220" s="872"/>
      <c r="K220" s="872"/>
    </row>
    <row r="221" spans="1:11">
      <c r="A221" s="872"/>
      <c r="B221" s="872"/>
      <c r="C221" s="872"/>
      <c r="D221" s="872"/>
      <c r="E221" s="872"/>
      <c r="F221" s="872"/>
      <c r="G221" s="872"/>
      <c r="H221" s="872"/>
      <c r="I221" s="872"/>
      <c r="J221" s="872"/>
      <c r="K221" s="872"/>
    </row>
    <row r="222" spans="1:11">
      <c r="A222" s="872"/>
      <c r="B222" s="872"/>
      <c r="C222" s="872"/>
      <c r="D222" s="872"/>
      <c r="E222" s="872"/>
      <c r="F222" s="872"/>
      <c r="G222" s="872"/>
      <c r="H222" s="872"/>
      <c r="I222" s="872"/>
      <c r="J222" s="872"/>
      <c r="K222" s="872"/>
    </row>
    <row r="223" spans="1:11">
      <c r="A223" s="872"/>
      <c r="B223" s="872"/>
      <c r="C223" s="872"/>
      <c r="D223" s="872"/>
      <c r="E223" s="872"/>
      <c r="F223" s="872"/>
      <c r="G223" s="872"/>
      <c r="H223" s="872"/>
      <c r="I223" s="872"/>
      <c r="J223" s="872"/>
      <c r="K223" s="872"/>
    </row>
    <row r="224" spans="1:11">
      <c r="A224" s="872"/>
      <c r="B224" s="872"/>
      <c r="C224" s="872"/>
      <c r="D224" s="872"/>
      <c r="E224" s="872"/>
      <c r="F224" s="872"/>
      <c r="G224" s="872"/>
      <c r="H224" s="872"/>
      <c r="I224" s="872"/>
      <c r="J224" s="872"/>
      <c r="K224" s="872"/>
    </row>
    <row r="225" spans="1:11">
      <c r="A225" s="872"/>
      <c r="B225" s="872"/>
      <c r="C225" s="872"/>
      <c r="D225" s="872"/>
      <c r="E225" s="872"/>
      <c r="F225" s="872"/>
      <c r="G225" s="872"/>
      <c r="H225" s="872"/>
      <c r="I225" s="872"/>
      <c r="J225" s="872"/>
      <c r="K225" s="872"/>
    </row>
    <row r="226" spans="1:11">
      <c r="A226" s="872"/>
      <c r="B226" s="872"/>
      <c r="C226" s="872"/>
      <c r="D226" s="872"/>
      <c r="E226" s="872"/>
      <c r="F226" s="872"/>
      <c r="G226" s="872"/>
      <c r="H226" s="872"/>
      <c r="I226" s="872"/>
      <c r="J226" s="872"/>
      <c r="K226" s="872"/>
    </row>
    <row r="227" spans="1:11">
      <c r="A227" s="872"/>
      <c r="B227" s="872"/>
      <c r="C227" s="872"/>
      <c r="D227" s="872"/>
      <c r="E227" s="872"/>
      <c r="F227" s="872"/>
      <c r="G227" s="872"/>
      <c r="H227" s="872"/>
      <c r="I227" s="872"/>
      <c r="J227" s="872"/>
      <c r="K227" s="872"/>
    </row>
    <row r="228" spans="1:11">
      <c r="A228" s="872"/>
      <c r="B228" s="872"/>
      <c r="C228" s="872"/>
      <c r="D228" s="872"/>
      <c r="E228" s="872"/>
      <c r="F228" s="872"/>
      <c r="G228" s="872"/>
      <c r="H228" s="872"/>
      <c r="I228" s="872"/>
      <c r="J228" s="872"/>
      <c r="K228" s="872"/>
    </row>
    <row r="229" spans="1:11">
      <c r="A229" s="872"/>
      <c r="B229" s="872"/>
      <c r="C229" s="872"/>
      <c r="D229" s="872"/>
      <c r="E229" s="872"/>
      <c r="F229" s="872"/>
      <c r="G229" s="872"/>
      <c r="H229" s="872"/>
      <c r="I229" s="872"/>
      <c r="J229" s="872"/>
      <c r="K229" s="872"/>
    </row>
    <row r="230" spans="1:11">
      <c r="A230" s="872"/>
      <c r="B230" s="872"/>
      <c r="C230" s="872"/>
      <c r="D230" s="872"/>
      <c r="E230" s="872"/>
      <c r="F230" s="872"/>
      <c r="G230" s="872"/>
      <c r="H230" s="872"/>
      <c r="I230" s="872"/>
      <c r="J230" s="872"/>
      <c r="K230" s="872"/>
    </row>
    <row r="231" spans="1:11">
      <c r="A231" s="872"/>
      <c r="B231" s="872"/>
      <c r="C231" s="872"/>
      <c r="D231" s="872"/>
      <c r="E231" s="872"/>
      <c r="F231" s="872"/>
      <c r="G231" s="872"/>
      <c r="H231" s="872"/>
      <c r="I231" s="872"/>
      <c r="J231" s="872"/>
      <c r="K231" s="872"/>
    </row>
    <row r="232" spans="1:11">
      <c r="A232" s="872"/>
      <c r="B232" s="872"/>
      <c r="C232" s="872"/>
      <c r="D232" s="872"/>
      <c r="E232" s="872"/>
      <c r="F232" s="872"/>
      <c r="G232" s="872"/>
      <c r="H232" s="872"/>
      <c r="I232" s="872"/>
      <c r="J232" s="872"/>
      <c r="K232" s="872"/>
    </row>
    <row r="233" spans="1:11">
      <c r="A233" s="872"/>
      <c r="B233" s="872"/>
      <c r="C233" s="872"/>
      <c r="D233" s="872"/>
      <c r="E233" s="872"/>
      <c r="F233" s="872"/>
      <c r="G233" s="872"/>
      <c r="H233" s="872"/>
      <c r="I233" s="872"/>
      <c r="J233" s="872"/>
      <c r="K233" s="872"/>
    </row>
    <row r="234" spans="1:11">
      <c r="A234" s="872"/>
      <c r="B234" s="872"/>
      <c r="C234" s="872"/>
      <c r="D234" s="872"/>
      <c r="E234" s="872"/>
      <c r="F234" s="872"/>
      <c r="G234" s="872"/>
      <c r="H234" s="872"/>
      <c r="I234" s="872"/>
      <c r="J234" s="872"/>
      <c r="K234" s="872"/>
    </row>
    <row r="235" spans="1:11">
      <c r="A235" s="872"/>
      <c r="B235" s="872"/>
      <c r="C235" s="872"/>
      <c r="D235" s="872"/>
      <c r="E235" s="872"/>
      <c r="F235" s="872"/>
      <c r="G235" s="872"/>
      <c r="H235" s="872"/>
      <c r="I235" s="872"/>
      <c r="J235" s="872"/>
      <c r="K235" s="872"/>
    </row>
    <row r="236" spans="1:11">
      <c r="A236" s="872"/>
      <c r="B236" s="872"/>
      <c r="C236" s="872"/>
      <c r="D236" s="872"/>
      <c r="E236" s="872"/>
      <c r="F236" s="872"/>
      <c r="G236" s="872"/>
      <c r="H236" s="872"/>
      <c r="I236" s="872"/>
      <c r="J236" s="872"/>
      <c r="K236" s="872"/>
    </row>
    <row r="237" spans="1:11">
      <c r="A237" s="872"/>
      <c r="B237" s="872"/>
      <c r="C237" s="872"/>
      <c r="D237" s="872"/>
      <c r="E237" s="872"/>
      <c r="F237" s="872"/>
      <c r="G237" s="872"/>
      <c r="H237" s="872"/>
      <c r="I237" s="872"/>
      <c r="J237" s="872"/>
      <c r="K237" s="872"/>
    </row>
    <row r="238" spans="1:11">
      <c r="A238" s="872"/>
      <c r="B238" s="872"/>
      <c r="C238" s="872"/>
      <c r="D238" s="872"/>
      <c r="E238" s="872"/>
      <c r="F238" s="872"/>
      <c r="G238" s="872"/>
      <c r="H238" s="872"/>
      <c r="I238" s="872"/>
      <c r="J238" s="872"/>
      <c r="K238" s="872"/>
    </row>
    <row r="239" spans="1:11">
      <c r="A239" s="872"/>
      <c r="B239" s="872"/>
      <c r="C239" s="872"/>
      <c r="D239" s="872"/>
      <c r="E239" s="872"/>
      <c r="F239" s="872"/>
      <c r="G239" s="872"/>
      <c r="H239" s="872"/>
      <c r="I239" s="872"/>
      <c r="J239" s="872"/>
      <c r="K239" s="872"/>
    </row>
    <row r="240" spans="1:11">
      <c r="A240" s="872"/>
      <c r="B240" s="872"/>
      <c r="C240" s="872"/>
      <c r="D240" s="872"/>
      <c r="E240" s="872"/>
      <c r="F240" s="872"/>
      <c r="G240" s="872"/>
      <c r="H240" s="872"/>
      <c r="I240" s="872"/>
      <c r="J240" s="872"/>
      <c r="K240" s="872"/>
    </row>
    <row r="241" spans="1:11">
      <c r="A241" s="872"/>
      <c r="B241" s="872"/>
      <c r="C241" s="872"/>
      <c r="D241" s="872"/>
      <c r="E241" s="872"/>
      <c r="F241" s="872"/>
      <c r="G241" s="872"/>
      <c r="H241" s="872"/>
      <c r="I241" s="872"/>
      <c r="J241" s="872"/>
      <c r="K241" s="872"/>
    </row>
    <row r="242" spans="1:11">
      <c r="A242" s="872"/>
      <c r="B242" s="872"/>
      <c r="C242" s="872"/>
      <c r="D242" s="872"/>
      <c r="E242" s="872"/>
      <c r="F242" s="872"/>
      <c r="G242" s="872"/>
      <c r="H242" s="872"/>
      <c r="I242" s="872"/>
      <c r="J242" s="872"/>
      <c r="K242" s="872"/>
    </row>
    <row r="243" spans="1:11">
      <c r="A243" s="872"/>
      <c r="B243" s="872"/>
      <c r="C243" s="872"/>
      <c r="D243" s="872"/>
      <c r="E243" s="872"/>
      <c r="F243" s="872"/>
      <c r="G243" s="872"/>
      <c r="H243" s="872"/>
      <c r="I243" s="872"/>
      <c r="J243" s="872"/>
      <c r="K243" s="872"/>
    </row>
    <row r="244" spans="1:11">
      <c r="A244" s="872"/>
      <c r="B244" s="872"/>
      <c r="C244" s="872"/>
      <c r="D244" s="872"/>
      <c r="E244" s="872"/>
      <c r="F244" s="872"/>
      <c r="G244" s="872"/>
      <c r="H244" s="872"/>
      <c r="I244" s="872"/>
      <c r="J244" s="872"/>
      <c r="K244" s="872"/>
    </row>
    <row r="245" spans="1:11">
      <c r="A245" s="872"/>
      <c r="B245" s="872"/>
      <c r="C245" s="872"/>
      <c r="D245" s="872"/>
      <c r="E245" s="872"/>
      <c r="F245" s="872"/>
      <c r="G245" s="872"/>
      <c r="H245" s="872"/>
      <c r="I245" s="872"/>
      <c r="J245" s="872"/>
      <c r="K245" s="872"/>
    </row>
    <row r="246" spans="1:11">
      <c r="A246" s="872"/>
      <c r="B246" s="872"/>
      <c r="C246" s="872"/>
      <c r="D246" s="872"/>
      <c r="E246" s="872"/>
      <c r="F246" s="872"/>
      <c r="G246" s="872"/>
      <c r="H246" s="872"/>
      <c r="I246" s="872"/>
      <c r="J246" s="872"/>
      <c r="K246" s="872"/>
    </row>
    <row r="247" spans="1:11">
      <c r="A247" s="872"/>
      <c r="B247" s="872"/>
      <c r="C247" s="872"/>
      <c r="D247" s="872"/>
      <c r="E247" s="872"/>
      <c r="F247" s="872"/>
      <c r="G247" s="872"/>
      <c r="H247" s="872"/>
      <c r="I247" s="872"/>
      <c r="J247" s="872"/>
      <c r="K247" s="872"/>
    </row>
    <row r="248" spans="1:11">
      <c r="A248" s="872"/>
      <c r="B248" s="872"/>
      <c r="C248" s="872"/>
      <c r="D248" s="872"/>
      <c r="E248" s="872"/>
      <c r="F248" s="872"/>
      <c r="G248" s="872"/>
      <c r="H248" s="872"/>
      <c r="I248" s="872"/>
      <c r="J248" s="872"/>
      <c r="K248" s="872"/>
    </row>
    <row r="249" spans="1:11">
      <c r="A249" s="872"/>
      <c r="B249" s="872"/>
      <c r="C249" s="872"/>
      <c r="D249" s="872"/>
      <c r="E249" s="872"/>
      <c r="F249" s="872"/>
      <c r="G249" s="872"/>
      <c r="H249" s="872"/>
      <c r="I249" s="872"/>
      <c r="J249" s="872"/>
      <c r="K249" s="872"/>
    </row>
    <row r="250" spans="1:11">
      <c r="A250" s="872"/>
      <c r="B250" s="872"/>
      <c r="C250" s="872"/>
      <c r="D250" s="872"/>
      <c r="E250" s="872"/>
      <c r="F250" s="872"/>
      <c r="G250" s="872"/>
      <c r="H250" s="872"/>
      <c r="I250" s="872"/>
      <c r="J250" s="872"/>
      <c r="K250" s="872"/>
    </row>
    <row r="251" spans="1:11">
      <c r="A251" s="872"/>
      <c r="B251" s="872"/>
      <c r="C251" s="872"/>
      <c r="D251" s="872"/>
      <c r="E251" s="872"/>
      <c r="F251" s="872"/>
      <c r="G251" s="872"/>
      <c r="H251" s="872"/>
      <c r="I251" s="872"/>
      <c r="J251" s="872"/>
      <c r="K251" s="872"/>
    </row>
    <row r="252" spans="1:11">
      <c r="A252" s="872"/>
      <c r="B252" s="872"/>
      <c r="C252" s="872"/>
      <c r="D252" s="872"/>
      <c r="E252" s="872"/>
      <c r="F252" s="872"/>
      <c r="G252" s="872"/>
      <c r="H252" s="872"/>
      <c r="I252" s="872"/>
      <c r="J252" s="872"/>
      <c r="K252" s="872"/>
    </row>
    <row r="253" spans="1:11">
      <c r="A253" s="872"/>
      <c r="B253" s="872"/>
      <c r="C253" s="872"/>
      <c r="D253" s="872"/>
      <c r="E253" s="872"/>
      <c r="F253" s="872"/>
      <c r="G253" s="872"/>
      <c r="H253" s="872"/>
      <c r="I253" s="872"/>
      <c r="J253" s="872"/>
      <c r="K253" s="872"/>
    </row>
    <row r="254" spans="1:11">
      <c r="A254" s="872"/>
      <c r="B254" s="872"/>
      <c r="C254" s="872"/>
      <c r="D254" s="872"/>
      <c r="E254" s="872"/>
      <c r="F254" s="872"/>
      <c r="G254" s="872"/>
      <c r="H254" s="872"/>
      <c r="I254" s="872"/>
      <c r="J254" s="872"/>
      <c r="K254" s="872"/>
    </row>
    <row r="255" spans="1:11">
      <c r="A255" s="872"/>
      <c r="B255" s="872"/>
      <c r="C255" s="872"/>
      <c r="D255" s="872"/>
      <c r="E255" s="872"/>
      <c r="F255" s="872"/>
      <c r="G255" s="872"/>
      <c r="H255" s="872"/>
      <c r="I255" s="872"/>
      <c r="J255" s="872"/>
      <c r="K255" s="872"/>
    </row>
    <row r="256" spans="1:11">
      <c r="A256" s="872"/>
      <c r="B256" s="872"/>
      <c r="C256" s="872"/>
      <c r="D256" s="872"/>
      <c r="E256" s="872"/>
      <c r="F256" s="872"/>
      <c r="G256" s="872"/>
      <c r="H256" s="872"/>
      <c r="I256" s="872"/>
      <c r="J256" s="872"/>
      <c r="K256" s="872"/>
    </row>
    <row r="257" spans="1:11">
      <c r="A257" s="872"/>
      <c r="B257" s="872"/>
      <c r="C257" s="872"/>
      <c r="D257" s="872"/>
      <c r="E257" s="872"/>
      <c r="F257" s="872"/>
      <c r="G257" s="872"/>
      <c r="H257" s="872"/>
      <c r="I257" s="872"/>
      <c r="J257" s="872"/>
      <c r="K257" s="872"/>
    </row>
    <row r="258" spans="1:11">
      <c r="A258" s="872"/>
      <c r="B258" s="872"/>
      <c r="C258" s="872"/>
      <c r="D258" s="872"/>
      <c r="E258" s="872"/>
      <c r="F258" s="872"/>
      <c r="G258" s="872"/>
      <c r="H258" s="872"/>
      <c r="I258" s="872"/>
      <c r="J258" s="872"/>
      <c r="K258" s="872"/>
    </row>
    <row r="259" spans="1:11">
      <c r="A259" s="872"/>
      <c r="B259" s="872"/>
      <c r="C259" s="872"/>
      <c r="D259" s="872"/>
      <c r="E259" s="872"/>
      <c r="F259" s="872"/>
      <c r="G259" s="872"/>
      <c r="H259" s="872"/>
      <c r="I259" s="872"/>
      <c r="J259" s="872"/>
      <c r="K259" s="872"/>
    </row>
    <row r="260" spans="1:11">
      <c r="A260" s="872"/>
      <c r="B260" s="872"/>
      <c r="C260" s="872"/>
      <c r="D260" s="872"/>
      <c r="E260" s="872"/>
      <c r="F260" s="872"/>
      <c r="G260" s="872"/>
      <c r="H260" s="872"/>
      <c r="I260" s="872"/>
      <c r="J260" s="872"/>
      <c r="K260" s="872"/>
    </row>
    <row r="261" spans="1:11">
      <c r="A261" s="872"/>
      <c r="B261" s="872"/>
      <c r="C261" s="872"/>
      <c r="D261" s="872"/>
      <c r="E261" s="872"/>
      <c r="F261" s="872"/>
      <c r="G261" s="872"/>
      <c r="H261" s="872"/>
      <c r="I261" s="872"/>
      <c r="J261" s="872"/>
      <c r="K261" s="872"/>
    </row>
    <row r="262" spans="1:11">
      <c r="A262" s="872"/>
      <c r="B262" s="872"/>
      <c r="C262" s="872"/>
      <c r="D262" s="872"/>
      <c r="E262" s="872"/>
      <c r="F262" s="872"/>
      <c r="G262" s="872"/>
      <c r="H262" s="872"/>
      <c r="I262" s="872"/>
      <c r="J262" s="872"/>
      <c r="K262" s="872"/>
    </row>
    <row r="263" spans="1:11">
      <c r="A263" s="872"/>
      <c r="B263" s="872"/>
      <c r="C263" s="872"/>
      <c r="D263" s="872"/>
      <c r="E263" s="872"/>
      <c r="F263" s="872"/>
      <c r="G263" s="872"/>
      <c r="H263" s="872"/>
      <c r="I263" s="872"/>
      <c r="J263" s="872"/>
      <c r="K263" s="872"/>
    </row>
    <row r="264" spans="1:11">
      <c r="A264" s="872"/>
      <c r="B264" s="872"/>
      <c r="C264" s="872"/>
      <c r="D264" s="872"/>
      <c r="E264" s="872"/>
      <c r="F264" s="872"/>
      <c r="G264" s="872"/>
      <c r="H264" s="872"/>
      <c r="I264" s="872"/>
      <c r="J264" s="872"/>
      <c r="K264" s="872"/>
    </row>
    <row r="265" spans="1:11">
      <c r="A265" s="872"/>
      <c r="B265" s="872"/>
      <c r="C265" s="872"/>
      <c r="D265" s="872"/>
      <c r="E265" s="872"/>
      <c r="F265" s="872"/>
      <c r="G265" s="872"/>
      <c r="H265" s="872"/>
      <c r="I265" s="872"/>
      <c r="J265" s="872"/>
      <c r="K265" s="872"/>
    </row>
    <row r="266" spans="1:11">
      <c r="A266" s="872"/>
      <c r="B266" s="872"/>
      <c r="C266" s="872"/>
      <c r="D266" s="872"/>
      <c r="E266" s="872"/>
      <c r="F266" s="872"/>
      <c r="G266" s="872"/>
      <c r="H266" s="872"/>
      <c r="I266" s="872"/>
      <c r="J266" s="872"/>
      <c r="K266" s="872"/>
    </row>
    <row r="267" spans="1:11">
      <c r="A267" s="872"/>
      <c r="B267" s="872"/>
      <c r="C267" s="872"/>
      <c r="D267" s="872"/>
      <c r="E267" s="872"/>
      <c r="F267" s="872"/>
      <c r="G267" s="872"/>
      <c r="H267" s="872"/>
      <c r="I267" s="872"/>
      <c r="J267" s="872"/>
      <c r="K267" s="872"/>
    </row>
    <row r="268" spans="1:11">
      <c r="A268" s="872"/>
      <c r="B268" s="872"/>
      <c r="C268" s="872"/>
      <c r="D268" s="872"/>
      <c r="E268" s="872"/>
      <c r="F268" s="872"/>
      <c r="G268" s="872"/>
      <c r="H268" s="872"/>
      <c r="I268" s="872"/>
      <c r="J268" s="872"/>
      <c r="K268" s="872"/>
    </row>
    <row r="269" spans="1:11">
      <c r="A269" s="872"/>
      <c r="B269" s="872"/>
      <c r="C269" s="872"/>
      <c r="D269" s="872"/>
      <c r="E269" s="872"/>
      <c r="F269" s="872"/>
      <c r="G269" s="872"/>
      <c r="H269" s="872"/>
      <c r="I269" s="872"/>
      <c r="J269" s="872"/>
      <c r="K269" s="872"/>
    </row>
    <row r="270" spans="1:11">
      <c r="A270" s="872"/>
      <c r="B270" s="872"/>
      <c r="C270" s="872"/>
      <c r="D270" s="872"/>
      <c r="E270" s="872"/>
      <c r="F270" s="872"/>
      <c r="G270" s="872"/>
      <c r="H270" s="872"/>
      <c r="I270" s="872"/>
      <c r="J270" s="872"/>
      <c r="K270" s="872"/>
    </row>
    <row r="271" spans="1:11">
      <c r="A271" s="872"/>
      <c r="B271" s="872"/>
      <c r="C271" s="872"/>
      <c r="D271" s="872"/>
      <c r="E271" s="872"/>
      <c r="F271" s="872"/>
      <c r="G271" s="872"/>
      <c r="H271" s="872"/>
      <c r="I271" s="872"/>
      <c r="J271" s="872"/>
      <c r="K271" s="872"/>
    </row>
    <row r="272" spans="1:11">
      <c r="A272" s="872"/>
      <c r="B272" s="872"/>
      <c r="C272" s="872"/>
      <c r="D272" s="872"/>
      <c r="E272" s="872"/>
      <c r="F272" s="872"/>
      <c r="G272" s="872"/>
      <c r="H272" s="872"/>
      <c r="I272" s="872"/>
      <c r="J272" s="872"/>
      <c r="K272" s="872"/>
    </row>
    <row r="273" spans="1:11">
      <c r="A273" s="872"/>
      <c r="B273" s="872"/>
      <c r="C273" s="872"/>
      <c r="D273" s="872"/>
      <c r="E273" s="872"/>
      <c r="F273" s="872"/>
      <c r="G273" s="872"/>
      <c r="H273" s="872"/>
      <c r="I273" s="872"/>
      <c r="J273" s="872"/>
      <c r="K273" s="872"/>
    </row>
    <row r="274" spans="1:11">
      <c r="A274" s="872"/>
      <c r="B274" s="872"/>
      <c r="C274" s="872"/>
      <c r="D274" s="872"/>
      <c r="E274" s="872"/>
      <c r="F274" s="872"/>
      <c r="G274" s="872"/>
      <c r="H274" s="872"/>
      <c r="I274" s="872"/>
      <c r="J274" s="872"/>
      <c r="K274" s="872"/>
    </row>
    <row r="275" spans="1:11">
      <c r="A275" s="872"/>
      <c r="B275" s="872"/>
      <c r="C275" s="872"/>
      <c r="D275" s="872"/>
      <c r="E275" s="872"/>
      <c r="F275" s="872"/>
      <c r="G275" s="872"/>
      <c r="H275" s="872"/>
      <c r="I275" s="872"/>
      <c r="J275" s="872"/>
      <c r="K275" s="872"/>
    </row>
    <row r="276" spans="1:11">
      <c r="A276" s="872"/>
      <c r="B276" s="872"/>
      <c r="C276" s="872"/>
      <c r="D276" s="872"/>
      <c r="E276" s="872"/>
      <c r="F276" s="872"/>
      <c r="G276" s="872"/>
      <c r="H276" s="872"/>
      <c r="I276" s="872"/>
      <c r="J276" s="872"/>
      <c r="K276" s="872"/>
    </row>
    <row r="277" spans="1:11">
      <c r="A277" s="872"/>
      <c r="B277" s="872"/>
      <c r="C277" s="872"/>
      <c r="D277" s="872"/>
      <c r="E277" s="872"/>
      <c r="F277" s="872"/>
      <c r="G277" s="872"/>
      <c r="H277" s="872"/>
      <c r="I277" s="872"/>
      <c r="J277" s="872"/>
      <c r="K277" s="872"/>
    </row>
    <row r="278" spans="1:11">
      <c r="A278" s="872"/>
      <c r="B278" s="872"/>
      <c r="C278" s="872"/>
      <c r="D278" s="872"/>
      <c r="E278" s="872"/>
      <c r="F278" s="872"/>
      <c r="G278" s="872"/>
      <c r="H278" s="872"/>
      <c r="I278" s="872"/>
      <c r="J278" s="872"/>
      <c r="K278" s="872"/>
    </row>
    <row r="279" spans="1:11">
      <c r="A279" s="872"/>
      <c r="B279" s="872"/>
      <c r="C279" s="872"/>
      <c r="D279" s="872"/>
      <c r="E279" s="872"/>
      <c r="F279" s="872"/>
      <c r="G279" s="872"/>
      <c r="H279" s="872"/>
      <c r="I279" s="872"/>
      <c r="J279" s="872"/>
      <c r="K279" s="872"/>
    </row>
    <row r="280" spans="1:11">
      <c r="A280" s="872"/>
      <c r="B280" s="872"/>
      <c r="C280" s="872"/>
      <c r="D280" s="872"/>
      <c r="E280" s="872"/>
      <c r="F280" s="872"/>
      <c r="G280" s="872"/>
      <c r="H280" s="872"/>
      <c r="I280" s="872"/>
      <c r="J280" s="872"/>
      <c r="K280" s="872"/>
    </row>
    <row r="281" spans="1:11">
      <c r="A281" s="872"/>
      <c r="B281" s="872"/>
      <c r="C281" s="872"/>
      <c r="D281" s="872"/>
      <c r="E281" s="872"/>
      <c r="F281" s="872"/>
      <c r="G281" s="872"/>
      <c r="H281" s="872"/>
      <c r="I281" s="872"/>
      <c r="J281" s="872"/>
      <c r="K281" s="872"/>
    </row>
    <row r="282" spans="1:11">
      <c r="A282" s="872"/>
      <c r="B282" s="872"/>
      <c r="C282" s="872"/>
      <c r="D282" s="872"/>
      <c r="E282" s="872"/>
      <c r="F282" s="872"/>
      <c r="G282" s="872"/>
      <c r="H282" s="872"/>
      <c r="I282" s="872"/>
      <c r="J282" s="872"/>
      <c r="K282" s="872"/>
    </row>
    <row r="283" spans="1:11">
      <c r="A283" s="872"/>
      <c r="B283" s="872"/>
      <c r="C283" s="872"/>
      <c r="D283" s="872"/>
      <c r="E283" s="872"/>
      <c r="F283" s="872"/>
      <c r="G283" s="872"/>
      <c r="H283" s="872"/>
      <c r="I283" s="872"/>
      <c r="J283" s="872"/>
      <c r="K283" s="872"/>
    </row>
    <row r="284" spans="1:11">
      <c r="A284" s="872"/>
      <c r="B284" s="872"/>
      <c r="C284" s="872"/>
      <c r="D284" s="872"/>
      <c r="E284" s="872"/>
      <c r="F284" s="872"/>
      <c r="G284" s="872"/>
      <c r="H284" s="872"/>
      <c r="I284" s="872"/>
      <c r="J284" s="872"/>
      <c r="K284" s="872"/>
    </row>
    <row r="285" spans="1:11">
      <c r="A285" s="872"/>
      <c r="B285" s="872"/>
      <c r="C285" s="872"/>
      <c r="D285" s="872"/>
      <c r="E285" s="872"/>
      <c r="F285" s="872"/>
      <c r="G285" s="872"/>
      <c r="H285" s="872"/>
      <c r="I285" s="872"/>
      <c r="J285" s="872"/>
      <c r="K285" s="872"/>
    </row>
    <row r="286" spans="1:11">
      <c r="A286" s="872"/>
      <c r="B286" s="872"/>
      <c r="C286" s="872"/>
      <c r="D286" s="872"/>
      <c r="E286" s="872"/>
      <c r="F286" s="872"/>
      <c r="G286" s="872"/>
      <c r="H286" s="872"/>
      <c r="I286" s="872"/>
      <c r="J286" s="872"/>
      <c r="K286" s="872"/>
    </row>
    <row r="287" spans="1:11">
      <c r="A287" s="872"/>
      <c r="B287" s="872"/>
      <c r="C287" s="872"/>
      <c r="D287" s="872"/>
      <c r="E287" s="872"/>
      <c r="F287" s="872"/>
      <c r="G287" s="872"/>
      <c r="H287" s="872"/>
      <c r="I287" s="872"/>
      <c r="J287" s="872"/>
      <c r="K287" s="872"/>
    </row>
    <row r="288" spans="1:11">
      <c r="A288" s="872"/>
      <c r="B288" s="872"/>
      <c r="C288" s="872"/>
      <c r="D288" s="872"/>
      <c r="E288" s="872"/>
      <c r="F288" s="872"/>
      <c r="G288" s="872"/>
      <c r="H288" s="872"/>
      <c r="I288" s="872"/>
      <c r="J288" s="872"/>
      <c r="K288" s="872"/>
    </row>
    <row r="289" spans="1:11">
      <c r="A289" s="872"/>
      <c r="B289" s="872"/>
      <c r="C289" s="872"/>
      <c r="D289" s="872"/>
      <c r="E289" s="872"/>
      <c r="F289" s="872"/>
      <c r="G289" s="872"/>
      <c r="H289" s="872"/>
      <c r="I289" s="872"/>
      <c r="J289" s="872"/>
      <c r="K289" s="872"/>
    </row>
    <row r="290" spans="1:11">
      <c r="A290" s="872"/>
      <c r="B290" s="872"/>
      <c r="C290" s="872"/>
      <c r="D290" s="872"/>
      <c r="E290" s="872"/>
      <c r="F290" s="872"/>
      <c r="G290" s="872"/>
      <c r="H290" s="872"/>
      <c r="I290" s="872"/>
      <c r="J290" s="872"/>
      <c r="K290" s="872"/>
    </row>
    <row r="291" spans="1:11">
      <c r="A291" s="872"/>
      <c r="B291" s="872"/>
      <c r="C291" s="872"/>
      <c r="D291" s="872"/>
      <c r="E291" s="872"/>
      <c r="F291" s="872"/>
      <c r="G291" s="872"/>
      <c r="H291" s="872"/>
      <c r="I291" s="872"/>
      <c r="J291" s="872"/>
      <c r="K291" s="872"/>
    </row>
    <row r="292" spans="1:11">
      <c r="A292" s="872"/>
      <c r="B292" s="872"/>
      <c r="C292" s="872"/>
      <c r="D292" s="872"/>
      <c r="E292" s="872"/>
      <c r="F292" s="872"/>
      <c r="G292" s="872"/>
      <c r="H292" s="872"/>
      <c r="I292" s="872"/>
      <c r="J292" s="872"/>
      <c r="K292" s="872"/>
    </row>
    <row r="293" spans="1:11">
      <c r="A293" s="872"/>
      <c r="B293" s="872"/>
      <c r="C293" s="872"/>
      <c r="D293" s="872"/>
      <c r="E293" s="872"/>
      <c r="F293" s="872"/>
      <c r="G293" s="872"/>
      <c r="H293" s="872"/>
      <c r="I293" s="872"/>
      <c r="J293" s="872"/>
      <c r="K293" s="872"/>
    </row>
    <row r="294" spans="1:11">
      <c r="A294" s="872"/>
      <c r="B294" s="872"/>
      <c r="C294" s="872"/>
      <c r="D294" s="872"/>
      <c r="E294" s="872"/>
      <c r="F294" s="872"/>
      <c r="G294" s="872"/>
      <c r="H294" s="872"/>
      <c r="I294" s="872"/>
      <c r="J294" s="872"/>
      <c r="K294" s="872"/>
    </row>
    <row r="295" spans="1:11">
      <c r="A295" s="872"/>
      <c r="B295" s="872"/>
      <c r="C295" s="872"/>
      <c r="D295" s="872"/>
      <c r="E295" s="872"/>
      <c r="F295" s="872"/>
      <c r="G295" s="872"/>
      <c r="H295" s="872"/>
      <c r="I295" s="872"/>
      <c r="J295" s="872"/>
      <c r="K295" s="872"/>
    </row>
    <row r="296" spans="1:11">
      <c r="A296" s="872"/>
      <c r="B296" s="872"/>
      <c r="C296" s="872"/>
      <c r="D296" s="872"/>
      <c r="E296" s="872"/>
      <c r="F296" s="872"/>
      <c r="G296" s="872"/>
      <c r="H296" s="872"/>
      <c r="I296" s="872"/>
      <c r="J296" s="872"/>
      <c r="K296" s="872"/>
    </row>
    <row r="297" spans="1:11">
      <c r="A297" s="872"/>
      <c r="B297" s="872"/>
      <c r="C297" s="872"/>
      <c r="D297" s="872"/>
      <c r="E297" s="872"/>
      <c r="F297" s="872"/>
      <c r="G297" s="872"/>
      <c r="H297" s="872"/>
      <c r="I297" s="872"/>
      <c r="J297" s="872"/>
      <c r="K297" s="872"/>
    </row>
    <row r="298" spans="1:11">
      <c r="A298" s="872"/>
      <c r="B298" s="872"/>
      <c r="C298" s="872"/>
      <c r="D298" s="872"/>
      <c r="E298" s="872"/>
      <c r="F298" s="872"/>
      <c r="G298" s="872"/>
      <c r="H298" s="872"/>
      <c r="I298" s="872"/>
      <c r="J298" s="872"/>
      <c r="K298" s="872"/>
    </row>
    <row r="299" spans="1:11">
      <c r="A299" s="872"/>
      <c r="B299" s="872"/>
      <c r="C299" s="872"/>
      <c r="D299" s="872"/>
      <c r="E299" s="872"/>
      <c r="F299" s="872"/>
      <c r="G299" s="872"/>
      <c r="H299" s="872"/>
      <c r="I299" s="872"/>
      <c r="J299" s="872"/>
      <c r="K299" s="872"/>
    </row>
    <row r="300" spans="1:11">
      <c r="A300" s="872"/>
      <c r="B300" s="872"/>
      <c r="C300" s="872"/>
      <c r="D300" s="872"/>
      <c r="E300" s="872"/>
      <c r="F300" s="872"/>
      <c r="G300" s="872"/>
      <c r="H300" s="872"/>
      <c r="I300" s="872"/>
      <c r="J300" s="872"/>
      <c r="K300" s="872"/>
    </row>
    <row r="301" spans="1:11">
      <c r="A301" s="872"/>
      <c r="B301" s="872"/>
      <c r="C301" s="872"/>
      <c r="D301" s="872"/>
      <c r="E301" s="872"/>
      <c r="F301" s="872"/>
      <c r="G301" s="872"/>
      <c r="H301" s="872"/>
      <c r="I301" s="872"/>
      <c r="J301" s="872"/>
      <c r="K301" s="872"/>
    </row>
    <row r="302" spans="1:11">
      <c r="A302" s="872"/>
      <c r="B302" s="872"/>
      <c r="C302" s="872"/>
      <c r="D302" s="872"/>
      <c r="E302" s="872"/>
      <c r="F302" s="872"/>
      <c r="G302" s="872"/>
      <c r="H302" s="872"/>
      <c r="I302" s="872"/>
      <c r="J302" s="872"/>
      <c r="K302" s="872"/>
    </row>
    <row r="303" spans="1:11">
      <c r="A303" s="872"/>
      <c r="B303" s="872"/>
      <c r="C303" s="872"/>
      <c r="D303" s="872"/>
      <c r="E303" s="872"/>
      <c r="F303" s="872"/>
      <c r="G303" s="872"/>
      <c r="H303" s="872"/>
      <c r="I303" s="872"/>
      <c r="J303" s="872"/>
      <c r="K303" s="872"/>
    </row>
    <row r="304" spans="1:11">
      <c r="A304" s="872"/>
      <c r="B304" s="872"/>
      <c r="C304" s="872"/>
      <c r="D304" s="872"/>
      <c r="E304" s="872"/>
      <c r="F304" s="872"/>
      <c r="G304" s="872"/>
      <c r="H304" s="872"/>
      <c r="I304" s="872"/>
      <c r="J304" s="872"/>
      <c r="K304" s="872"/>
    </row>
    <row r="305" spans="1:11">
      <c r="A305" s="872"/>
      <c r="B305" s="872"/>
      <c r="C305" s="872"/>
      <c r="D305" s="872"/>
      <c r="E305" s="872"/>
      <c r="F305" s="872"/>
      <c r="G305" s="872"/>
      <c r="H305" s="872"/>
      <c r="I305" s="872"/>
      <c r="J305" s="872"/>
      <c r="K305" s="872"/>
    </row>
    <row r="306" spans="1:11">
      <c r="A306" s="872"/>
      <c r="B306" s="872"/>
      <c r="C306" s="872"/>
      <c r="D306" s="872"/>
      <c r="E306" s="872"/>
      <c r="F306" s="872"/>
      <c r="G306" s="872"/>
      <c r="H306" s="872"/>
      <c r="I306" s="872"/>
      <c r="J306" s="872"/>
      <c r="K306" s="872"/>
    </row>
    <row r="307" spans="1:11">
      <c r="A307" s="872"/>
      <c r="B307" s="872"/>
      <c r="C307" s="872"/>
      <c r="D307" s="872"/>
      <c r="E307" s="872"/>
      <c r="F307" s="872"/>
      <c r="G307" s="872"/>
      <c r="H307" s="872"/>
      <c r="I307" s="872"/>
      <c r="J307" s="872"/>
      <c r="K307" s="872"/>
    </row>
    <row r="308" spans="1:11">
      <c r="A308" s="872"/>
      <c r="B308" s="872"/>
      <c r="C308" s="872"/>
      <c r="D308" s="872"/>
      <c r="E308" s="872"/>
      <c r="F308" s="872"/>
      <c r="G308" s="872"/>
      <c r="H308" s="872"/>
      <c r="I308" s="872"/>
      <c r="J308" s="872"/>
      <c r="K308" s="872"/>
    </row>
    <row r="309" spans="1:11">
      <c r="A309" s="872"/>
      <c r="B309" s="872"/>
      <c r="C309" s="872"/>
      <c r="D309" s="872"/>
      <c r="E309" s="872"/>
      <c r="F309" s="872"/>
      <c r="G309" s="872"/>
      <c r="H309" s="872"/>
      <c r="I309" s="872"/>
      <c r="J309" s="872"/>
      <c r="K309" s="872"/>
    </row>
    <row r="310" spans="1:11">
      <c r="A310" s="872"/>
      <c r="B310" s="872"/>
      <c r="C310" s="872"/>
      <c r="D310" s="872"/>
      <c r="E310" s="872"/>
      <c r="F310" s="872"/>
      <c r="G310" s="872"/>
      <c r="H310" s="872"/>
      <c r="I310" s="872"/>
      <c r="J310" s="872"/>
      <c r="K310" s="872"/>
    </row>
    <row r="311" spans="1:11">
      <c r="A311" s="872"/>
      <c r="B311" s="872"/>
      <c r="C311" s="872"/>
      <c r="D311" s="872"/>
      <c r="E311" s="872"/>
      <c r="F311" s="872"/>
      <c r="G311" s="872"/>
      <c r="H311" s="872"/>
      <c r="I311" s="872"/>
      <c r="J311" s="872"/>
      <c r="K311" s="872"/>
    </row>
    <row r="312" spans="1:11">
      <c r="A312" s="872"/>
      <c r="B312" s="872"/>
      <c r="C312" s="872"/>
      <c r="D312" s="872"/>
      <c r="E312" s="872"/>
      <c r="F312" s="872"/>
      <c r="G312" s="872"/>
      <c r="H312" s="872"/>
      <c r="I312" s="872"/>
      <c r="J312" s="872"/>
      <c r="K312" s="872"/>
    </row>
    <row r="313" spans="1:11">
      <c r="A313" s="872"/>
      <c r="B313" s="872"/>
      <c r="C313" s="872"/>
      <c r="D313" s="872"/>
      <c r="E313" s="872"/>
      <c r="F313" s="872"/>
      <c r="G313" s="872"/>
      <c r="H313" s="872"/>
      <c r="I313" s="872"/>
      <c r="J313" s="872"/>
      <c r="K313" s="872"/>
    </row>
    <row r="314" spans="1:11">
      <c r="A314" s="872"/>
      <c r="B314" s="872"/>
      <c r="C314" s="872"/>
      <c r="D314" s="872"/>
      <c r="E314" s="872"/>
      <c r="F314" s="872"/>
      <c r="G314" s="872"/>
      <c r="H314" s="872"/>
      <c r="I314" s="872"/>
      <c r="J314" s="872"/>
      <c r="K314" s="872"/>
    </row>
    <row r="315" spans="1:11">
      <c r="A315" s="872"/>
      <c r="B315" s="872"/>
      <c r="C315" s="872"/>
      <c r="D315" s="872"/>
      <c r="E315" s="872"/>
      <c r="F315" s="872"/>
      <c r="G315" s="872"/>
      <c r="H315" s="872"/>
      <c r="I315" s="872"/>
      <c r="J315" s="872"/>
      <c r="K315" s="872"/>
    </row>
    <row r="316" spans="1:11">
      <c r="A316" s="872"/>
      <c r="B316" s="872"/>
      <c r="C316" s="872"/>
      <c r="D316" s="872"/>
      <c r="E316" s="872"/>
      <c r="F316" s="872"/>
      <c r="G316" s="872"/>
      <c r="H316" s="872"/>
      <c r="I316" s="872"/>
      <c r="J316" s="872"/>
      <c r="K316" s="872"/>
    </row>
    <row r="317" spans="1:11">
      <c r="A317" s="872"/>
      <c r="B317" s="872"/>
      <c r="C317" s="872"/>
      <c r="D317" s="872"/>
      <c r="E317" s="872"/>
      <c r="F317" s="872"/>
      <c r="G317" s="872"/>
      <c r="H317" s="872"/>
      <c r="I317" s="872"/>
      <c r="J317" s="872"/>
      <c r="K317" s="872"/>
    </row>
    <row r="318" spans="1:11">
      <c r="A318" s="872"/>
      <c r="B318" s="872"/>
      <c r="C318" s="872"/>
      <c r="D318" s="872"/>
      <c r="E318" s="872"/>
      <c r="F318" s="872"/>
      <c r="G318" s="872"/>
      <c r="H318" s="872"/>
      <c r="I318" s="872"/>
      <c r="J318" s="872"/>
      <c r="K318" s="872"/>
    </row>
    <row r="319" spans="1:11">
      <c r="A319" s="872"/>
      <c r="B319" s="872"/>
      <c r="C319" s="872"/>
      <c r="D319" s="872"/>
      <c r="E319" s="872"/>
      <c r="F319" s="872"/>
      <c r="G319" s="872"/>
      <c r="H319" s="872"/>
      <c r="I319" s="872"/>
      <c r="J319" s="872"/>
      <c r="K319" s="872"/>
    </row>
    <row r="320" spans="1:11">
      <c r="A320" s="872"/>
      <c r="B320" s="872"/>
      <c r="C320" s="872"/>
      <c r="D320" s="872"/>
      <c r="E320" s="872"/>
      <c r="F320" s="872"/>
      <c r="G320" s="872"/>
      <c r="H320" s="872"/>
      <c r="I320" s="872"/>
      <c r="J320" s="872"/>
      <c r="K320" s="872"/>
    </row>
    <row r="321" spans="1:11">
      <c r="A321" s="872"/>
      <c r="B321" s="872"/>
      <c r="C321" s="872"/>
      <c r="D321" s="872"/>
      <c r="E321" s="872"/>
      <c r="F321" s="872"/>
      <c r="G321" s="872"/>
      <c r="H321" s="872"/>
      <c r="I321" s="872"/>
      <c r="J321" s="872"/>
      <c r="K321" s="872"/>
    </row>
    <row r="322" spans="1:11">
      <c r="A322" s="872"/>
      <c r="B322" s="872"/>
      <c r="C322" s="872"/>
      <c r="D322" s="872"/>
      <c r="E322" s="872"/>
      <c r="F322" s="872"/>
      <c r="G322" s="872"/>
      <c r="H322" s="872"/>
      <c r="I322" s="872"/>
      <c r="J322" s="872"/>
      <c r="K322" s="872"/>
    </row>
    <row r="323" spans="1:11">
      <c r="A323" s="872"/>
      <c r="B323" s="872"/>
      <c r="C323" s="872"/>
      <c r="D323" s="872"/>
      <c r="E323" s="872"/>
      <c r="F323" s="872"/>
      <c r="G323" s="872"/>
      <c r="H323" s="872"/>
      <c r="I323" s="872"/>
      <c r="J323" s="872"/>
      <c r="K323" s="872"/>
    </row>
    <row r="324" spans="1:11">
      <c r="A324" s="872"/>
      <c r="B324" s="872"/>
      <c r="C324" s="872"/>
      <c r="D324" s="872"/>
      <c r="E324" s="872"/>
      <c r="F324" s="872"/>
      <c r="G324" s="872"/>
      <c r="H324" s="872"/>
      <c r="I324" s="872"/>
      <c r="J324" s="872"/>
      <c r="K324" s="872"/>
    </row>
    <row r="325" spans="1:11">
      <c r="A325" s="872"/>
      <c r="B325" s="872"/>
      <c r="C325" s="872"/>
      <c r="D325" s="872"/>
      <c r="E325" s="872"/>
      <c r="F325" s="872"/>
      <c r="G325" s="872"/>
      <c r="H325" s="872"/>
      <c r="I325" s="872"/>
      <c r="J325" s="872"/>
      <c r="K325" s="872"/>
    </row>
    <row r="326" spans="1:11">
      <c r="A326" s="872"/>
      <c r="B326" s="872"/>
      <c r="C326" s="872"/>
      <c r="D326" s="872"/>
      <c r="E326" s="872"/>
      <c r="F326" s="872"/>
      <c r="G326" s="872"/>
      <c r="H326" s="872"/>
      <c r="I326" s="872"/>
      <c r="J326" s="872"/>
      <c r="K326" s="872"/>
    </row>
    <row r="327" spans="1:11">
      <c r="A327" s="872"/>
      <c r="B327" s="872"/>
      <c r="C327" s="872"/>
      <c r="D327" s="872"/>
      <c r="E327" s="872"/>
      <c r="F327" s="872"/>
      <c r="G327" s="872"/>
      <c r="H327" s="872"/>
      <c r="I327" s="872"/>
      <c r="J327" s="872"/>
      <c r="K327" s="872"/>
    </row>
    <row r="328" spans="1:11">
      <c r="A328" s="872"/>
      <c r="B328" s="872"/>
      <c r="C328" s="872"/>
      <c r="D328" s="872"/>
      <c r="E328" s="872"/>
      <c r="F328" s="872"/>
      <c r="G328" s="872"/>
      <c r="H328" s="872"/>
      <c r="I328" s="872"/>
      <c r="J328" s="872"/>
      <c r="K328" s="872"/>
    </row>
    <row r="329" spans="1:11">
      <c r="A329" s="872"/>
      <c r="B329" s="872"/>
      <c r="C329" s="872"/>
      <c r="D329" s="872"/>
      <c r="E329" s="872"/>
      <c r="F329" s="872"/>
      <c r="G329" s="872"/>
      <c r="H329" s="872"/>
      <c r="I329" s="872"/>
      <c r="J329" s="872"/>
      <c r="K329" s="872"/>
    </row>
    <row r="330" spans="1:11">
      <c r="A330" s="872"/>
      <c r="B330" s="872"/>
      <c r="C330" s="872"/>
      <c r="D330" s="872"/>
      <c r="E330" s="872"/>
      <c r="F330" s="872"/>
      <c r="G330" s="872"/>
      <c r="H330" s="872"/>
      <c r="I330" s="872"/>
      <c r="J330" s="872"/>
      <c r="K330" s="872"/>
    </row>
    <row r="331" spans="1:11">
      <c r="A331" s="872"/>
      <c r="B331" s="872"/>
      <c r="C331" s="872"/>
      <c r="D331" s="872"/>
      <c r="E331" s="872"/>
      <c r="F331" s="872"/>
      <c r="G331" s="872"/>
      <c r="H331" s="872"/>
      <c r="I331" s="872"/>
      <c r="J331" s="872"/>
      <c r="K331" s="872"/>
    </row>
    <row r="332" spans="1:11">
      <c r="A332" s="872"/>
      <c r="B332" s="872"/>
      <c r="C332" s="872"/>
      <c r="D332" s="872"/>
      <c r="E332" s="872"/>
      <c r="F332" s="872"/>
      <c r="G332" s="872"/>
      <c r="H332" s="872"/>
      <c r="I332" s="872"/>
      <c r="J332" s="872"/>
      <c r="K332" s="872"/>
    </row>
    <row r="333" spans="1:11">
      <c r="A333" s="872"/>
      <c r="B333" s="872"/>
      <c r="C333" s="872"/>
      <c r="D333" s="872"/>
      <c r="E333" s="872"/>
      <c r="F333" s="872"/>
      <c r="G333" s="872"/>
      <c r="H333" s="872"/>
      <c r="I333" s="872"/>
      <c r="J333" s="872"/>
      <c r="K333" s="872"/>
    </row>
    <row r="334" spans="1:11">
      <c r="A334" s="872"/>
      <c r="B334" s="872"/>
      <c r="C334" s="872"/>
      <c r="D334" s="872"/>
      <c r="E334" s="872"/>
      <c r="F334" s="872"/>
      <c r="G334" s="872"/>
      <c r="H334" s="872"/>
      <c r="I334" s="872"/>
      <c r="J334" s="872"/>
      <c r="K334" s="872"/>
    </row>
    <row r="335" spans="1:11">
      <c r="A335" s="872"/>
      <c r="B335" s="872"/>
      <c r="C335" s="872"/>
      <c r="D335" s="872"/>
      <c r="E335" s="872"/>
      <c r="F335" s="872"/>
      <c r="G335" s="872"/>
      <c r="H335" s="872"/>
      <c r="I335" s="872"/>
      <c r="J335" s="872"/>
      <c r="K335" s="872"/>
    </row>
    <row r="336" spans="1:11">
      <c r="A336" s="872"/>
      <c r="B336" s="872"/>
      <c r="C336" s="872"/>
      <c r="D336" s="872"/>
      <c r="E336" s="872"/>
      <c r="F336" s="872"/>
      <c r="G336" s="872"/>
      <c r="H336" s="872"/>
      <c r="I336" s="872"/>
      <c r="J336" s="872"/>
      <c r="K336" s="872"/>
    </row>
    <row r="337" spans="1:11">
      <c r="A337" s="872"/>
      <c r="B337" s="872"/>
      <c r="C337" s="872"/>
      <c r="D337" s="872"/>
      <c r="E337" s="872"/>
      <c r="F337" s="872"/>
      <c r="G337" s="872"/>
      <c r="H337" s="872"/>
      <c r="I337" s="872"/>
      <c r="J337" s="872"/>
      <c r="K337" s="872"/>
    </row>
    <row r="338" spans="1:11">
      <c r="A338" s="872"/>
      <c r="B338" s="872"/>
      <c r="C338" s="872"/>
      <c r="D338" s="872"/>
      <c r="E338" s="872"/>
      <c r="F338" s="872"/>
      <c r="G338" s="872"/>
      <c r="H338" s="872"/>
      <c r="I338" s="872"/>
      <c r="J338" s="872"/>
      <c r="K338" s="872"/>
    </row>
    <row r="339" spans="1:11">
      <c r="A339" s="872"/>
      <c r="B339" s="872"/>
      <c r="C339" s="872"/>
      <c r="D339" s="872"/>
      <c r="E339" s="872"/>
      <c r="F339" s="872"/>
      <c r="G339" s="872"/>
      <c r="H339" s="872"/>
      <c r="I339" s="872"/>
      <c r="J339" s="872"/>
      <c r="K339" s="872"/>
    </row>
    <row r="340" spans="1:11">
      <c r="A340" s="872"/>
      <c r="B340" s="872"/>
      <c r="C340" s="872"/>
      <c r="D340" s="872"/>
      <c r="E340" s="872"/>
      <c r="F340" s="872"/>
      <c r="G340" s="872"/>
      <c r="H340" s="872"/>
      <c r="I340" s="872"/>
      <c r="J340" s="872"/>
      <c r="K340" s="872"/>
    </row>
    <row r="341" spans="1:11">
      <c r="A341" s="872"/>
      <c r="B341" s="872"/>
      <c r="C341" s="872"/>
      <c r="D341" s="872"/>
      <c r="E341" s="872"/>
      <c r="F341" s="872"/>
      <c r="G341" s="872"/>
      <c r="H341" s="872"/>
      <c r="I341" s="872"/>
      <c r="J341" s="872"/>
      <c r="K341" s="872"/>
    </row>
    <row r="342" spans="1:11">
      <c r="A342" s="872"/>
      <c r="B342" s="872"/>
      <c r="C342" s="872"/>
      <c r="D342" s="872"/>
      <c r="E342" s="872"/>
      <c r="F342" s="872"/>
      <c r="G342" s="872"/>
      <c r="H342" s="872"/>
      <c r="I342" s="872"/>
      <c r="J342" s="872"/>
      <c r="K342" s="872"/>
    </row>
    <row r="343" spans="1:11">
      <c r="A343" s="872"/>
      <c r="B343" s="872"/>
      <c r="C343" s="872"/>
      <c r="D343" s="872"/>
      <c r="E343" s="872"/>
      <c r="F343" s="872"/>
      <c r="G343" s="872"/>
      <c r="H343" s="872"/>
      <c r="I343" s="872"/>
      <c r="J343" s="872"/>
      <c r="K343" s="872"/>
    </row>
    <row r="344" spans="1:11">
      <c r="A344" s="872"/>
      <c r="B344" s="872"/>
      <c r="C344" s="872"/>
      <c r="D344" s="872"/>
      <c r="E344" s="872"/>
      <c r="F344" s="872"/>
      <c r="G344" s="872"/>
      <c r="H344" s="872"/>
      <c r="I344" s="872"/>
      <c r="J344" s="872"/>
      <c r="K344" s="872"/>
    </row>
    <row r="345" spans="1:11">
      <c r="A345" s="872"/>
      <c r="B345" s="872"/>
      <c r="C345" s="872"/>
      <c r="D345" s="872"/>
      <c r="E345" s="872"/>
      <c r="F345" s="872"/>
      <c r="G345" s="872"/>
      <c r="H345" s="872"/>
      <c r="I345" s="872"/>
      <c r="J345" s="872"/>
      <c r="K345" s="872"/>
    </row>
    <row r="346" spans="1:11">
      <c r="A346" s="872"/>
      <c r="B346" s="872"/>
      <c r="C346" s="872"/>
      <c r="D346" s="872"/>
      <c r="E346" s="872"/>
      <c r="F346" s="872"/>
      <c r="G346" s="872"/>
      <c r="H346" s="872"/>
      <c r="I346" s="872"/>
      <c r="J346" s="872"/>
      <c r="K346" s="872"/>
    </row>
    <row r="347" spans="1:11">
      <c r="A347" s="872"/>
      <c r="B347" s="872"/>
      <c r="C347" s="872"/>
      <c r="D347" s="872"/>
      <c r="E347" s="872"/>
      <c r="F347" s="872"/>
      <c r="G347" s="872"/>
      <c r="H347" s="872"/>
      <c r="I347" s="872"/>
      <c r="J347" s="872"/>
      <c r="K347" s="872"/>
    </row>
    <row r="348" spans="1:11">
      <c r="A348" s="872"/>
      <c r="B348" s="872"/>
      <c r="C348" s="872"/>
      <c r="D348" s="872"/>
      <c r="E348" s="872"/>
      <c r="F348" s="872"/>
      <c r="G348" s="872"/>
      <c r="H348" s="872"/>
      <c r="I348" s="872"/>
      <c r="J348" s="872"/>
      <c r="K348" s="872"/>
    </row>
    <row r="349" spans="1:11">
      <c r="A349" s="872"/>
      <c r="B349" s="872"/>
      <c r="C349" s="872"/>
      <c r="D349" s="872"/>
      <c r="E349" s="872"/>
      <c r="F349" s="872"/>
      <c r="G349" s="872"/>
      <c r="H349" s="872"/>
      <c r="I349" s="872"/>
      <c r="J349" s="872"/>
      <c r="K349" s="872"/>
    </row>
    <row r="350" spans="1:11">
      <c r="A350" s="872"/>
      <c r="B350" s="872"/>
      <c r="C350" s="872"/>
      <c r="D350" s="872"/>
      <c r="E350" s="872"/>
      <c r="F350" s="872"/>
      <c r="G350" s="872"/>
      <c r="H350" s="872"/>
      <c r="I350" s="872"/>
      <c r="J350" s="872"/>
      <c r="K350" s="872"/>
    </row>
    <row r="351" spans="1:11">
      <c r="A351" s="872"/>
      <c r="B351" s="872"/>
      <c r="C351" s="872"/>
      <c r="D351" s="872"/>
      <c r="E351" s="872"/>
      <c r="F351" s="872"/>
      <c r="G351" s="872"/>
      <c r="H351" s="872"/>
      <c r="I351" s="872"/>
      <c r="J351" s="872"/>
      <c r="K351" s="872"/>
    </row>
    <row r="352" spans="1:11">
      <c r="A352" s="872"/>
      <c r="B352" s="872"/>
      <c r="C352" s="872"/>
      <c r="D352" s="872"/>
      <c r="E352" s="872"/>
      <c r="F352" s="872"/>
      <c r="G352" s="872"/>
      <c r="H352" s="872"/>
      <c r="I352" s="872"/>
      <c r="J352" s="872"/>
      <c r="K352" s="872"/>
    </row>
    <row r="353" spans="1:11">
      <c r="A353" s="872"/>
      <c r="B353" s="872"/>
      <c r="C353" s="872"/>
      <c r="D353" s="872"/>
      <c r="E353" s="872"/>
      <c r="F353" s="872"/>
      <c r="G353" s="872"/>
      <c r="H353" s="872"/>
      <c r="I353" s="872"/>
      <c r="J353" s="872"/>
      <c r="K353" s="872"/>
    </row>
    <row r="354" spans="1:11">
      <c r="A354" s="872"/>
      <c r="B354" s="872"/>
      <c r="C354" s="872"/>
      <c r="D354" s="872"/>
      <c r="E354" s="872"/>
      <c r="F354" s="872"/>
      <c r="G354" s="872"/>
      <c r="H354" s="872"/>
      <c r="I354" s="872"/>
      <c r="J354" s="872"/>
      <c r="K354" s="872"/>
    </row>
    <row r="355" spans="1:11">
      <c r="A355" s="872"/>
      <c r="B355" s="872"/>
      <c r="C355" s="872"/>
      <c r="D355" s="872"/>
      <c r="E355" s="872"/>
      <c r="F355" s="872"/>
      <c r="G355" s="872"/>
      <c r="H355" s="872"/>
      <c r="I355" s="872"/>
      <c r="J355" s="872"/>
      <c r="K355" s="872"/>
    </row>
    <row r="356" spans="1:11">
      <c r="A356" s="872"/>
      <c r="B356" s="872"/>
      <c r="C356" s="872"/>
      <c r="D356" s="872"/>
      <c r="E356" s="872"/>
      <c r="F356" s="872"/>
      <c r="G356" s="872"/>
      <c r="H356" s="872"/>
      <c r="I356" s="872"/>
      <c r="J356" s="872"/>
      <c r="K356" s="872"/>
    </row>
    <row r="357" spans="1:11">
      <c r="A357" s="872"/>
      <c r="B357" s="872"/>
      <c r="C357" s="872"/>
      <c r="D357" s="872"/>
      <c r="E357" s="872"/>
      <c r="F357" s="872"/>
      <c r="G357" s="872"/>
      <c r="H357" s="872"/>
      <c r="I357" s="872"/>
      <c r="J357" s="872"/>
      <c r="K357" s="872"/>
    </row>
    <row r="358" spans="1:11">
      <c r="A358" s="872"/>
      <c r="B358" s="872"/>
      <c r="C358" s="872"/>
      <c r="D358" s="872"/>
      <c r="E358" s="872"/>
      <c r="F358" s="872"/>
      <c r="G358" s="872"/>
      <c r="H358" s="872"/>
      <c r="I358" s="872"/>
      <c r="J358" s="872"/>
      <c r="K358" s="872"/>
    </row>
    <row r="359" spans="1:11">
      <c r="A359" s="872"/>
      <c r="B359" s="872"/>
      <c r="C359" s="872"/>
      <c r="D359" s="872"/>
      <c r="E359" s="872"/>
      <c r="F359" s="872"/>
      <c r="G359" s="872"/>
      <c r="H359" s="872"/>
      <c r="I359" s="872"/>
      <c r="J359" s="872"/>
      <c r="K359" s="872"/>
    </row>
    <row r="360" spans="1:11">
      <c r="A360" s="872"/>
      <c r="B360" s="872"/>
      <c r="C360" s="872"/>
      <c r="D360" s="872"/>
      <c r="E360" s="872"/>
      <c r="F360" s="872"/>
      <c r="G360" s="872"/>
      <c r="H360" s="872"/>
      <c r="I360" s="872"/>
      <c r="J360" s="872"/>
      <c r="K360" s="872"/>
    </row>
    <row r="361" spans="1:11">
      <c r="A361" s="872"/>
      <c r="B361" s="872"/>
      <c r="C361" s="872"/>
      <c r="D361" s="872"/>
      <c r="E361" s="872"/>
      <c r="F361" s="872"/>
      <c r="G361" s="872"/>
      <c r="H361" s="872"/>
      <c r="I361" s="872"/>
      <c r="J361" s="872"/>
      <c r="K361" s="872"/>
    </row>
    <row r="362" spans="1:11">
      <c r="A362" s="872"/>
      <c r="B362" s="872"/>
      <c r="C362" s="872"/>
      <c r="D362" s="872"/>
      <c r="E362" s="872"/>
      <c r="F362" s="872"/>
      <c r="G362" s="872"/>
      <c r="H362" s="872"/>
      <c r="I362" s="872"/>
      <c r="J362" s="872"/>
      <c r="K362" s="872"/>
    </row>
    <row r="363" spans="1:11">
      <c r="A363" s="872"/>
      <c r="B363" s="872"/>
      <c r="C363" s="872"/>
      <c r="D363" s="872"/>
      <c r="E363" s="872"/>
      <c r="F363" s="872"/>
      <c r="G363" s="872"/>
      <c r="H363" s="872"/>
      <c r="I363" s="872"/>
      <c r="J363" s="872"/>
      <c r="K363" s="872"/>
    </row>
    <row r="364" spans="1:11">
      <c r="A364" s="872"/>
      <c r="B364" s="872"/>
      <c r="C364" s="872"/>
      <c r="D364" s="872"/>
      <c r="E364" s="872"/>
      <c r="F364" s="872"/>
      <c r="G364" s="872"/>
      <c r="H364" s="872"/>
      <c r="I364" s="872"/>
      <c r="J364" s="872"/>
      <c r="K364" s="872"/>
    </row>
    <row r="365" spans="1:11">
      <c r="A365" s="872"/>
      <c r="B365" s="872"/>
      <c r="C365" s="872"/>
      <c r="D365" s="872"/>
      <c r="E365" s="872"/>
      <c r="F365" s="872"/>
      <c r="G365" s="872"/>
      <c r="H365" s="872"/>
      <c r="I365" s="872"/>
      <c r="J365" s="872"/>
      <c r="K365" s="872"/>
    </row>
    <row r="366" spans="1:11">
      <c r="A366" s="872"/>
      <c r="B366" s="872"/>
      <c r="C366" s="872"/>
      <c r="D366" s="872"/>
      <c r="E366" s="872"/>
      <c r="F366" s="872"/>
      <c r="G366" s="872"/>
      <c r="H366" s="872"/>
      <c r="I366" s="872"/>
      <c r="J366" s="872"/>
      <c r="K366" s="872"/>
    </row>
    <row r="367" spans="1:11">
      <c r="A367" s="872"/>
      <c r="B367" s="872"/>
      <c r="C367" s="872"/>
      <c r="D367" s="872"/>
      <c r="E367" s="872"/>
      <c r="F367" s="872"/>
      <c r="G367" s="872"/>
      <c r="H367" s="872"/>
      <c r="I367" s="872"/>
      <c r="J367" s="872"/>
      <c r="K367" s="872"/>
    </row>
    <row r="368" spans="1:11">
      <c r="A368" s="872"/>
      <c r="B368" s="872"/>
      <c r="C368" s="872"/>
      <c r="D368" s="872"/>
      <c r="E368" s="872"/>
      <c r="F368" s="872"/>
      <c r="G368" s="872"/>
      <c r="H368" s="872"/>
      <c r="I368" s="872"/>
      <c r="J368" s="872"/>
      <c r="K368" s="872"/>
    </row>
    <row r="369" spans="1:11">
      <c r="A369" s="872"/>
      <c r="B369" s="872"/>
      <c r="C369" s="872"/>
      <c r="D369" s="872"/>
      <c r="E369" s="872"/>
      <c r="F369" s="872"/>
      <c r="G369" s="872"/>
      <c r="H369" s="872"/>
      <c r="I369" s="872"/>
      <c r="J369" s="872"/>
      <c r="K369" s="872"/>
    </row>
    <row r="370" spans="1:11">
      <c r="A370" s="872"/>
      <c r="B370" s="872"/>
      <c r="C370" s="872"/>
      <c r="D370" s="872"/>
      <c r="E370" s="872"/>
      <c r="F370" s="872"/>
      <c r="G370" s="872"/>
      <c r="H370" s="872"/>
      <c r="I370" s="872"/>
      <c r="J370" s="872"/>
      <c r="K370" s="872"/>
    </row>
    <row r="371" spans="1:11">
      <c r="A371" s="872"/>
      <c r="B371" s="872"/>
      <c r="C371" s="872"/>
      <c r="D371" s="872"/>
      <c r="E371" s="872"/>
      <c r="F371" s="872"/>
      <c r="G371" s="872"/>
      <c r="H371" s="872"/>
      <c r="I371" s="872"/>
      <c r="J371" s="872"/>
      <c r="K371" s="872"/>
    </row>
    <row r="372" spans="1:11">
      <c r="A372" s="872"/>
      <c r="B372" s="872"/>
      <c r="C372" s="872"/>
      <c r="D372" s="872"/>
      <c r="E372" s="872"/>
      <c r="F372" s="872"/>
      <c r="G372" s="872"/>
      <c r="H372" s="872"/>
      <c r="I372" s="872"/>
      <c r="J372" s="872"/>
      <c r="K372" s="872"/>
    </row>
    <row r="373" spans="1:11">
      <c r="A373" s="872"/>
      <c r="B373" s="872"/>
      <c r="C373" s="872"/>
      <c r="D373" s="872"/>
      <c r="E373" s="872"/>
      <c r="F373" s="872"/>
      <c r="G373" s="872"/>
      <c r="H373" s="872"/>
      <c r="I373" s="872"/>
      <c r="J373" s="872"/>
      <c r="K373" s="872"/>
    </row>
    <row r="374" spans="1:11">
      <c r="A374" s="872"/>
      <c r="B374" s="872"/>
      <c r="C374" s="872"/>
      <c r="D374" s="872"/>
      <c r="E374" s="872"/>
      <c r="F374" s="872"/>
      <c r="G374" s="872"/>
      <c r="H374" s="872"/>
      <c r="I374" s="872"/>
      <c r="J374" s="872"/>
      <c r="K374" s="872"/>
    </row>
    <row r="375" spans="1:11">
      <c r="A375" s="872"/>
      <c r="B375" s="872"/>
      <c r="C375" s="872"/>
      <c r="D375" s="872"/>
      <c r="E375" s="872"/>
      <c r="F375" s="872"/>
      <c r="G375" s="872"/>
      <c r="H375" s="872"/>
      <c r="I375" s="872"/>
      <c r="J375" s="872"/>
      <c r="K375" s="872"/>
    </row>
    <row r="376" spans="1:11">
      <c r="A376" s="872"/>
      <c r="B376" s="872"/>
      <c r="C376" s="872"/>
      <c r="D376" s="872"/>
      <c r="E376" s="872"/>
      <c r="F376" s="872"/>
      <c r="G376" s="872"/>
      <c r="H376" s="872"/>
      <c r="I376" s="872"/>
      <c r="J376" s="872"/>
      <c r="K376" s="872"/>
    </row>
    <row r="377" spans="1:11">
      <c r="A377" s="872"/>
      <c r="B377" s="872"/>
      <c r="C377" s="872"/>
      <c r="D377" s="872"/>
      <c r="E377" s="872"/>
      <c r="F377" s="872"/>
      <c r="G377" s="872"/>
      <c r="H377" s="872"/>
      <c r="I377" s="872"/>
      <c r="J377" s="872"/>
      <c r="K377" s="872"/>
    </row>
    <row r="378" spans="1:11">
      <c r="A378" s="872"/>
      <c r="B378" s="872"/>
      <c r="C378" s="872"/>
      <c r="D378" s="872"/>
      <c r="E378" s="872"/>
      <c r="F378" s="872"/>
      <c r="G378" s="872"/>
      <c r="H378" s="872"/>
      <c r="I378" s="872"/>
      <c r="J378" s="872"/>
      <c r="K378" s="872"/>
    </row>
    <row r="379" spans="1:11">
      <c r="A379" s="872"/>
      <c r="B379" s="872"/>
      <c r="C379" s="872"/>
      <c r="D379" s="872"/>
      <c r="E379" s="872"/>
      <c r="F379" s="872"/>
      <c r="G379" s="872"/>
      <c r="H379" s="872"/>
      <c r="I379" s="872"/>
      <c r="J379" s="872"/>
      <c r="K379" s="872"/>
    </row>
    <row r="380" spans="1:11">
      <c r="A380" s="872"/>
      <c r="B380" s="872"/>
      <c r="C380" s="872"/>
      <c r="D380" s="872"/>
      <c r="E380" s="872"/>
      <c r="F380" s="872"/>
      <c r="G380" s="872"/>
      <c r="H380" s="872"/>
      <c r="I380" s="872"/>
      <c r="J380" s="872"/>
      <c r="K380" s="872"/>
    </row>
    <row r="381" spans="1:11">
      <c r="A381" s="872"/>
      <c r="B381" s="872"/>
      <c r="C381" s="872"/>
      <c r="D381" s="872"/>
      <c r="E381" s="872"/>
      <c r="F381" s="872"/>
      <c r="G381" s="872"/>
      <c r="H381" s="872"/>
      <c r="I381" s="872"/>
      <c r="J381" s="872"/>
      <c r="K381" s="872"/>
    </row>
    <row r="382" spans="1:11">
      <c r="A382" s="872"/>
      <c r="B382" s="872"/>
      <c r="C382" s="872"/>
      <c r="D382" s="872"/>
      <c r="E382" s="872"/>
      <c r="F382" s="872"/>
      <c r="G382" s="872"/>
      <c r="H382" s="872"/>
      <c r="I382" s="872"/>
      <c r="J382" s="872"/>
      <c r="K382" s="872"/>
    </row>
    <row r="383" spans="1:11">
      <c r="A383" s="872"/>
      <c r="B383" s="872"/>
      <c r="C383" s="872"/>
      <c r="D383" s="872"/>
      <c r="E383" s="872"/>
      <c r="F383" s="872"/>
      <c r="G383" s="872"/>
      <c r="H383" s="872"/>
      <c r="I383" s="872"/>
      <c r="J383" s="872"/>
      <c r="K383" s="872"/>
    </row>
    <row r="384" spans="1:11">
      <c r="A384" s="872"/>
      <c r="B384" s="872"/>
      <c r="C384" s="872"/>
      <c r="D384" s="872"/>
      <c r="E384" s="872"/>
      <c r="F384" s="872"/>
      <c r="G384" s="872"/>
      <c r="H384" s="872"/>
      <c r="I384" s="872"/>
      <c r="J384" s="872"/>
      <c r="K384" s="872"/>
    </row>
    <row r="385" spans="1:11">
      <c r="A385" s="872"/>
      <c r="B385" s="872"/>
      <c r="C385" s="872"/>
      <c r="D385" s="872"/>
      <c r="E385" s="872"/>
      <c r="F385" s="872"/>
      <c r="G385" s="872"/>
      <c r="H385" s="872"/>
      <c r="I385" s="872"/>
      <c r="J385" s="872"/>
      <c r="K385" s="872"/>
    </row>
    <row r="386" spans="1:11">
      <c r="A386" s="872"/>
      <c r="B386" s="872"/>
      <c r="C386" s="872"/>
      <c r="D386" s="872"/>
      <c r="E386" s="872"/>
      <c r="F386" s="872"/>
      <c r="G386" s="872"/>
      <c r="H386" s="872"/>
      <c r="I386" s="872"/>
      <c r="J386" s="872"/>
      <c r="K386" s="872"/>
    </row>
    <row r="387" spans="1:11">
      <c r="A387" s="872"/>
      <c r="B387" s="872"/>
      <c r="C387" s="872"/>
      <c r="D387" s="872"/>
      <c r="E387" s="872"/>
      <c r="F387" s="872"/>
      <c r="G387" s="872"/>
      <c r="H387" s="872"/>
      <c r="I387" s="872"/>
      <c r="J387" s="872"/>
      <c r="K387" s="872"/>
    </row>
    <row r="388" spans="1:11">
      <c r="A388" s="872"/>
      <c r="B388" s="872"/>
      <c r="C388" s="872"/>
      <c r="D388" s="872"/>
      <c r="E388" s="872"/>
      <c r="F388" s="872"/>
      <c r="G388" s="872"/>
      <c r="H388" s="872"/>
      <c r="I388" s="872"/>
      <c r="J388" s="872"/>
      <c r="K388" s="872"/>
    </row>
    <row r="389" spans="1:11">
      <c r="A389" s="872"/>
      <c r="B389" s="872"/>
      <c r="C389" s="872"/>
      <c r="D389" s="872"/>
      <c r="E389" s="872"/>
      <c r="F389" s="872"/>
      <c r="G389" s="872"/>
      <c r="H389" s="872"/>
      <c r="I389" s="872"/>
      <c r="J389" s="872"/>
      <c r="K389" s="872"/>
    </row>
    <row r="390" spans="1:11">
      <c r="A390" s="872"/>
      <c r="B390" s="872"/>
      <c r="C390" s="872"/>
      <c r="D390" s="872"/>
      <c r="E390" s="872"/>
      <c r="F390" s="872"/>
      <c r="G390" s="872"/>
      <c r="H390" s="872"/>
      <c r="I390" s="872"/>
      <c r="J390" s="872"/>
      <c r="K390" s="872"/>
    </row>
    <row r="391" spans="1:11">
      <c r="A391" s="872"/>
      <c r="B391" s="872"/>
      <c r="C391" s="872"/>
      <c r="D391" s="872"/>
      <c r="E391" s="872"/>
      <c r="F391" s="872"/>
      <c r="G391" s="872"/>
      <c r="H391" s="872"/>
      <c r="I391" s="872"/>
      <c r="J391" s="872"/>
      <c r="K391" s="872"/>
    </row>
    <row r="392" spans="1:11">
      <c r="A392" s="872"/>
      <c r="B392" s="872"/>
      <c r="C392" s="872"/>
      <c r="D392" s="872"/>
      <c r="E392" s="872"/>
      <c r="F392" s="872"/>
      <c r="G392" s="872"/>
      <c r="H392" s="872"/>
      <c r="I392" s="872"/>
      <c r="J392" s="872"/>
      <c r="K392" s="872"/>
    </row>
    <row r="393" spans="1:11">
      <c r="A393" s="872"/>
      <c r="B393" s="872"/>
      <c r="C393" s="872"/>
      <c r="D393" s="872"/>
      <c r="E393" s="872"/>
      <c r="F393" s="872"/>
      <c r="G393" s="872"/>
      <c r="H393" s="872"/>
      <c r="I393" s="872"/>
      <c r="J393" s="872"/>
      <c r="K393" s="872"/>
    </row>
    <row r="394" spans="1:11">
      <c r="A394" s="872"/>
      <c r="B394" s="872"/>
      <c r="C394" s="872"/>
      <c r="D394" s="872"/>
      <c r="E394" s="872"/>
      <c r="F394" s="872"/>
      <c r="G394" s="872"/>
      <c r="H394" s="872"/>
      <c r="I394" s="872"/>
      <c r="J394" s="872"/>
      <c r="K394" s="872"/>
    </row>
    <row r="395" spans="1:11">
      <c r="A395" s="872"/>
      <c r="B395" s="872"/>
      <c r="C395" s="872"/>
      <c r="D395" s="872"/>
      <c r="E395" s="872"/>
      <c r="F395" s="872"/>
      <c r="G395" s="872"/>
      <c r="H395" s="872"/>
      <c r="I395" s="872"/>
      <c r="J395" s="872"/>
      <c r="K395" s="872"/>
    </row>
    <row r="396" spans="1:11">
      <c r="A396" s="872"/>
      <c r="B396" s="872"/>
      <c r="C396" s="872"/>
      <c r="D396" s="872"/>
      <c r="E396" s="872"/>
      <c r="F396" s="872"/>
      <c r="G396" s="872"/>
      <c r="H396" s="872"/>
      <c r="I396" s="872"/>
      <c r="J396" s="872"/>
      <c r="K396" s="872"/>
    </row>
    <row r="397" spans="1:11">
      <c r="A397" s="872"/>
      <c r="B397" s="872"/>
      <c r="C397" s="872"/>
      <c r="D397" s="872"/>
      <c r="E397" s="872"/>
      <c r="F397" s="872"/>
      <c r="G397" s="872"/>
      <c r="H397" s="872"/>
      <c r="I397" s="872"/>
      <c r="J397" s="872"/>
      <c r="K397" s="872"/>
    </row>
    <row r="398" spans="1:11">
      <c r="A398" s="872"/>
      <c r="B398" s="872"/>
      <c r="C398" s="872"/>
      <c r="D398" s="872"/>
      <c r="E398" s="872"/>
      <c r="F398" s="872"/>
      <c r="G398" s="872"/>
      <c r="H398" s="872"/>
      <c r="I398" s="872"/>
      <c r="J398" s="872"/>
      <c r="K398" s="872"/>
    </row>
    <row r="399" spans="1:11">
      <c r="A399" s="872"/>
      <c r="B399" s="872"/>
      <c r="C399" s="872"/>
      <c r="D399" s="872"/>
      <c r="E399" s="872"/>
      <c r="F399" s="872"/>
      <c r="G399" s="872"/>
      <c r="H399" s="872"/>
      <c r="I399" s="872"/>
      <c r="J399" s="872"/>
      <c r="K399" s="872"/>
    </row>
    <row r="400" spans="1:11">
      <c r="A400" s="872"/>
      <c r="B400" s="872"/>
      <c r="C400" s="872"/>
      <c r="D400" s="872"/>
      <c r="E400" s="872"/>
      <c r="F400" s="872"/>
      <c r="G400" s="872"/>
      <c r="H400" s="872"/>
      <c r="I400" s="872"/>
      <c r="J400" s="872"/>
      <c r="K400" s="872"/>
    </row>
    <row r="401" spans="1:11">
      <c r="A401" s="872"/>
      <c r="B401" s="872"/>
      <c r="C401" s="872"/>
      <c r="D401" s="872"/>
      <c r="E401" s="872"/>
      <c r="F401" s="872"/>
      <c r="G401" s="872"/>
      <c r="H401" s="872"/>
      <c r="I401" s="872"/>
      <c r="J401" s="872"/>
      <c r="K401" s="872"/>
    </row>
    <row r="402" spans="1:11">
      <c r="A402" s="872"/>
      <c r="B402" s="872"/>
      <c r="C402" s="872"/>
      <c r="D402" s="872"/>
      <c r="E402" s="872"/>
      <c r="F402" s="872"/>
      <c r="G402" s="872"/>
      <c r="H402" s="872"/>
      <c r="I402" s="872"/>
      <c r="J402" s="872"/>
      <c r="K402" s="872"/>
    </row>
    <row r="403" spans="1:11">
      <c r="A403" s="872"/>
      <c r="B403" s="872"/>
      <c r="C403" s="872"/>
      <c r="D403" s="872"/>
      <c r="E403" s="872"/>
      <c r="F403" s="872"/>
      <c r="G403" s="872"/>
      <c r="H403" s="872"/>
      <c r="I403" s="872"/>
      <c r="J403" s="872"/>
      <c r="K403" s="872"/>
    </row>
    <row r="404" spans="1:11">
      <c r="A404" s="872"/>
      <c r="B404" s="872"/>
      <c r="C404" s="872"/>
      <c r="D404" s="872"/>
      <c r="E404" s="872"/>
      <c r="F404" s="872"/>
      <c r="G404" s="872"/>
      <c r="H404" s="872"/>
      <c r="I404" s="872"/>
      <c r="J404" s="872"/>
      <c r="K404" s="872"/>
    </row>
    <row r="405" spans="1:11">
      <c r="A405" s="872"/>
      <c r="B405" s="872"/>
      <c r="C405" s="872"/>
      <c r="D405" s="872"/>
      <c r="E405" s="872"/>
      <c r="F405" s="872"/>
      <c r="G405" s="872"/>
      <c r="H405" s="872"/>
      <c r="I405" s="872"/>
      <c r="J405" s="872"/>
      <c r="K405" s="872"/>
    </row>
    <row r="406" spans="1:11">
      <c r="A406" s="872"/>
      <c r="B406" s="872"/>
      <c r="C406" s="872"/>
      <c r="D406" s="872"/>
      <c r="E406" s="872"/>
      <c r="F406" s="872"/>
      <c r="G406" s="872"/>
      <c r="H406" s="872"/>
      <c r="I406" s="872"/>
      <c r="J406" s="872"/>
      <c r="K406" s="872"/>
    </row>
    <row r="407" spans="1:11">
      <c r="A407" s="872"/>
      <c r="B407" s="872"/>
      <c r="C407" s="872"/>
      <c r="D407" s="872"/>
      <c r="E407" s="872"/>
      <c r="F407" s="872"/>
      <c r="G407" s="872"/>
      <c r="H407" s="872"/>
      <c r="I407" s="872"/>
      <c r="J407" s="872"/>
      <c r="K407" s="872"/>
    </row>
    <row r="408" spans="1:11">
      <c r="A408" s="872"/>
      <c r="B408" s="872"/>
      <c r="C408" s="872"/>
      <c r="D408" s="872"/>
      <c r="E408" s="872"/>
      <c r="F408" s="872"/>
      <c r="G408" s="872"/>
      <c r="H408" s="872"/>
      <c r="I408" s="872"/>
      <c r="J408" s="872"/>
      <c r="K408" s="872"/>
    </row>
    <row r="409" spans="1:11">
      <c r="A409" s="872"/>
      <c r="B409" s="872"/>
      <c r="C409" s="872"/>
      <c r="D409" s="872"/>
      <c r="E409" s="872"/>
      <c r="F409" s="872"/>
      <c r="G409" s="872"/>
      <c r="H409" s="872"/>
      <c r="I409" s="872"/>
      <c r="J409" s="872"/>
      <c r="K409" s="872"/>
    </row>
    <row r="410" spans="1:11">
      <c r="A410" s="872"/>
      <c r="B410" s="872"/>
      <c r="C410" s="872"/>
      <c r="D410" s="872"/>
      <c r="E410" s="872"/>
      <c r="F410" s="872"/>
      <c r="G410" s="872"/>
      <c r="H410" s="872"/>
      <c r="I410" s="872"/>
      <c r="J410" s="872"/>
      <c r="K410" s="872"/>
    </row>
    <row r="411" spans="1:11">
      <c r="A411" s="872"/>
      <c r="B411" s="872"/>
      <c r="C411" s="872"/>
      <c r="D411" s="872"/>
      <c r="E411" s="872"/>
      <c r="F411" s="872"/>
      <c r="G411" s="872"/>
      <c r="H411" s="872"/>
      <c r="I411" s="872"/>
      <c r="J411" s="872"/>
      <c r="K411" s="872"/>
    </row>
    <row r="412" spans="1:11">
      <c r="A412" s="872"/>
      <c r="B412" s="872"/>
      <c r="C412" s="872"/>
      <c r="D412" s="872"/>
      <c r="E412" s="872"/>
      <c r="F412" s="872"/>
      <c r="G412" s="872"/>
      <c r="H412" s="872"/>
      <c r="I412" s="872"/>
      <c r="J412" s="872"/>
      <c r="K412" s="872"/>
    </row>
    <row r="413" spans="1:11">
      <c r="A413" s="872"/>
      <c r="B413" s="872"/>
      <c r="C413" s="872"/>
      <c r="D413" s="872"/>
      <c r="E413" s="872"/>
      <c r="F413" s="872"/>
      <c r="G413" s="872"/>
      <c r="H413" s="872"/>
      <c r="I413" s="872"/>
      <c r="J413" s="872"/>
      <c r="K413" s="872"/>
    </row>
    <row r="414" spans="1:11">
      <c r="A414" s="872"/>
      <c r="B414" s="872"/>
      <c r="C414" s="872"/>
      <c r="D414" s="872"/>
      <c r="E414" s="872"/>
      <c r="F414" s="872"/>
      <c r="G414" s="872"/>
      <c r="H414" s="872"/>
      <c r="I414" s="872"/>
      <c r="J414" s="872"/>
      <c r="K414" s="872"/>
    </row>
    <row r="415" spans="1:11">
      <c r="A415" s="872"/>
      <c r="B415" s="872"/>
      <c r="C415" s="872"/>
      <c r="D415" s="872"/>
      <c r="E415" s="872"/>
      <c r="F415" s="872"/>
      <c r="G415" s="872"/>
      <c r="H415" s="872"/>
      <c r="I415" s="872"/>
      <c r="J415" s="872"/>
      <c r="K415" s="872"/>
    </row>
    <row r="416" spans="1:11">
      <c r="A416" s="872"/>
      <c r="B416" s="872"/>
      <c r="C416" s="872"/>
      <c r="D416" s="872"/>
      <c r="E416" s="872"/>
      <c r="F416" s="872"/>
      <c r="G416" s="872"/>
      <c r="H416" s="872"/>
      <c r="I416" s="872"/>
      <c r="J416" s="872"/>
      <c r="K416" s="872"/>
    </row>
    <row r="417" spans="1:11">
      <c r="A417" s="872"/>
      <c r="B417" s="872"/>
      <c r="C417" s="872"/>
      <c r="D417" s="872"/>
      <c r="E417" s="872"/>
      <c r="F417" s="872"/>
      <c r="G417" s="872"/>
      <c r="H417" s="872"/>
      <c r="I417" s="872"/>
      <c r="J417" s="872"/>
      <c r="K417" s="872"/>
    </row>
    <row r="418" spans="1:11">
      <c r="A418" s="872"/>
      <c r="B418" s="872"/>
      <c r="C418" s="872"/>
      <c r="D418" s="872"/>
      <c r="E418" s="872"/>
      <c r="F418" s="872"/>
      <c r="G418" s="872"/>
      <c r="H418" s="872"/>
      <c r="I418" s="872"/>
      <c r="J418" s="872"/>
      <c r="K418" s="872"/>
    </row>
    <row r="419" spans="1:11">
      <c r="A419" s="872"/>
      <c r="B419" s="872"/>
      <c r="C419" s="872"/>
      <c r="D419" s="872"/>
      <c r="E419" s="872"/>
      <c r="F419" s="872"/>
      <c r="G419" s="872"/>
      <c r="H419" s="872"/>
      <c r="I419" s="872"/>
      <c r="J419" s="872"/>
      <c r="K419" s="872"/>
    </row>
    <row r="420" spans="1:11">
      <c r="A420" s="872"/>
      <c r="B420" s="872"/>
      <c r="C420" s="872"/>
      <c r="D420" s="872"/>
      <c r="E420" s="872"/>
      <c r="F420" s="872"/>
      <c r="G420" s="872"/>
      <c r="H420" s="872"/>
      <c r="I420" s="872"/>
      <c r="J420" s="872"/>
      <c r="K420" s="872"/>
    </row>
    <row r="421" spans="1:11">
      <c r="A421" s="872"/>
      <c r="B421" s="872"/>
      <c r="C421" s="872"/>
      <c r="D421" s="872"/>
      <c r="E421" s="872"/>
      <c r="F421" s="872"/>
      <c r="G421" s="872"/>
      <c r="H421" s="872"/>
      <c r="I421" s="872"/>
      <c r="J421" s="872"/>
      <c r="K421" s="872"/>
    </row>
    <row r="422" spans="1:11">
      <c r="A422" s="872"/>
      <c r="B422" s="872"/>
      <c r="C422" s="872"/>
      <c r="D422" s="872"/>
      <c r="E422" s="872"/>
      <c r="F422" s="872"/>
      <c r="G422" s="872"/>
      <c r="H422" s="872"/>
      <c r="I422" s="872"/>
      <c r="J422" s="872"/>
      <c r="K422" s="872"/>
    </row>
    <row r="423" spans="1:11">
      <c r="A423" s="872"/>
      <c r="B423" s="872"/>
      <c r="C423" s="872"/>
      <c r="D423" s="872"/>
      <c r="E423" s="872"/>
      <c r="F423" s="872"/>
      <c r="G423" s="872"/>
      <c r="H423" s="872"/>
      <c r="I423" s="872"/>
      <c r="J423" s="872"/>
      <c r="K423" s="872"/>
    </row>
    <row r="424" spans="1:11">
      <c r="A424" s="872"/>
      <c r="B424" s="872"/>
      <c r="C424" s="872"/>
      <c r="D424" s="872"/>
      <c r="E424" s="872"/>
      <c r="F424" s="872"/>
      <c r="G424" s="872"/>
      <c r="H424" s="872"/>
      <c r="I424" s="872"/>
      <c r="J424" s="872"/>
      <c r="K424" s="872"/>
    </row>
    <row r="425" spans="1:11">
      <c r="A425" s="872"/>
      <c r="B425" s="872"/>
      <c r="C425" s="872"/>
      <c r="D425" s="872"/>
      <c r="E425" s="872"/>
      <c r="F425" s="872"/>
      <c r="G425" s="872"/>
      <c r="H425" s="872"/>
      <c r="I425" s="872"/>
      <c r="J425" s="872"/>
      <c r="K425" s="872"/>
    </row>
    <row r="426" spans="1:11">
      <c r="A426" s="872"/>
      <c r="B426" s="872"/>
      <c r="C426" s="872"/>
      <c r="D426" s="872"/>
      <c r="E426" s="872"/>
      <c r="F426" s="872"/>
      <c r="G426" s="872"/>
      <c r="H426" s="872"/>
      <c r="I426" s="872"/>
      <c r="J426" s="872"/>
      <c r="K426" s="872"/>
    </row>
    <row r="427" spans="1:11">
      <c r="A427" s="872"/>
      <c r="B427" s="872"/>
      <c r="C427" s="872"/>
      <c r="D427" s="872"/>
      <c r="E427" s="872"/>
      <c r="F427" s="872"/>
      <c r="G427" s="872"/>
      <c r="H427" s="872"/>
      <c r="I427" s="872"/>
      <c r="J427" s="872"/>
      <c r="K427" s="872"/>
    </row>
    <row r="428" spans="1:11">
      <c r="A428" s="872"/>
      <c r="B428" s="872"/>
      <c r="C428" s="872"/>
      <c r="D428" s="872"/>
      <c r="E428" s="872"/>
      <c r="F428" s="872"/>
      <c r="G428" s="872"/>
      <c r="H428" s="872"/>
      <c r="I428" s="872"/>
      <c r="J428" s="872"/>
      <c r="K428" s="872"/>
    </row>
    <row r="429" spans="1:11">
      <c r="A429" s="872"/>
      <c r="B429" s="872"/>
      <c r="C429" s="872"/>
      <c r="D429" s="872"/>
      <c r="E429" s="872"/>
      <c r="F429" s="872"/>
      <c r="G429" s="872"/>
      <c r="H429" s="872"/>
      <c r="I429" s="872"/>
      <c r="J429" s="872"/>
      <c r="K429" s="872"/>
    </row>
    <row r="430" spans="1:11">
      <c r="A430" s="872"/>
      <c r="B430" s="872"/>
      <c r="C430" s="872"/>
      <c r="D430" s="872"/>
      <c r="E430" s="872"/>
      <c r="F430" s="872"/>
      <c r="G430" s="872"/>
      <c r="H430" s="872"/>
      <c r="I430" s="872"/>
      <c r="J430" s="872"/>
      <c r="K430" s="872"/>
    </row>
    <row r="431" spans="1:11">
      <c r="A431" s="872"/>
      <c r="B431" s="872"/>
      <c r="C431" s="872"/>
      <c r="D431" s="872"/>
      <c r="E431" s="872"/>
      <c r="F431" s="872"/>
      <c r="G431" s="872"/>
      <c r="H431" s="872"/>
      <c r="I431" s="872"/>
      <c r="J431" s="872"/>
      <c r="K431" s="872"/>
    </row>
    <row r="432" spans="1:11">
      <c r="A432" s="872"/>
      <c r="B432" s="872"/>
      <c r="C432" s="872"/>
      <c r="D432" s="872"/>
      <c r="E432" s="872"/>
      <c r="F432" s="872"/>
      <c r="G432" s="872"/>
      <c r="H432" s="872"/>
      <c r="I432" s="872"/>
      <c r="J432" s="872"/>
      <c r="K432" s="872"/>
    </row>
    <row r="433" spans="1:11">
      <c r="A433" s="872"/>
      <c r="B433" s="872"/>
      <c r="C433" s="872"/>
      <c r="D433" s="872"/>
      <c r="E433" s="872"/>
      <c r="F433" s="872"/>
      <c r="G433" s="872"/>
      <c r="H433" s="872"/>
      <c r="I433" s="872"/>
      <c r="J433" s="872"/>
      <c r="K433" s="872"/>
    </row>
    <row r="434" spans="1:11">
      <c r="A434" s="872"/>
      <c r="B434" s="872"/>
      <c r="C434" s="872"/>
      <c r="D434" s="872"/>
      <c r="E434" s="872"/>
      <c r="F434" s="872"/>
      <c r="G434" s="872"/>
      <c r="H434" s="872"/>
      <c r="I434" s="872"/>
      <c r="J434" s="872"/>
      <c r="K434" s="872"/>
    </row>
    <row r="435" spans="1:11">
      <c r="A435" s="872"/>
      <c r="B435" s="872"/>
      <c r="C435" s="872"/>
      <c r="D435" s="872"/>
      <c r="E435" s="872"/>
      <c r="F435" s="872"/>
      <c r="G435" s="872"/>
      <c r="H435" s="872"/>
      <c r="I435" s="872"/>
      <c r="J435" s="872"/>
      <c r="K435" s="872"/>
    </row>
  </sheetData>
  <mergeCells count="7">
    <mergeCell ref="A14:E14"/>
    <mergeCell ref="A2:K2"/>
    <mergeCell ref="A3:K3"/>
    <mergeCell ref="A5:A7"/>
    <mergeCell ref="B5:F5"/>
    <mergeCell ref="G5:J5"/>
    <mergeCell ref="K5:K7"/>
  </mergeCells>
  <phoneticPr fontId="4" type="noConversion"/>
  <printOptions horizontalCentered="1"/>
  <pageMargins left="0.54" right="0.43" top="0.61" bottom="0.39370078740157483" header="0" footer="0"/>
  <pageSetup paperSize="9" scale="80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"/>
  <sheetViews>
    <sheetView showGridLines="0" view="pageBreakPreview" zoomScaleNormal="100" workbookViewId="0">
      <selection activeCell="C18" sqref="C18"/>
    </sheetView>
  </sheetViews>
  <sheetFormatPr defaultColWidth="10" defaultRowHeight="15.75"/>
  <cols>
    <col min="1" max="1" width="10" style="871" customWidth="1"/>
    <col min="2" max="15" width="10.75" style="871" customWidth="1"/>
    <col min="16" max="16" width="22.75" style="871" bestFit="1" customWidth="1"/>
    <col min="17" max="256" width="10" style="872"/>
    <col min="257" max="257" width="10" style="872" customWidth="1"/>
    <col min="258" max="271" width="10.75" style="872" customWidth="1"/>
    <col min="272" max="272" width="22.75" style="872" bestFit="1" customWidth="1"/>
    <col min="273" max="512" width="10" style="872"/>
    <col min="513" max="513" width="10" style="872" customWidth="1"/>
    <col min="514" max="527" width="10.75" style="872" customWidth="1"/>
    <col min="528" max="528" width="22.75" style="872" bestFit="1" customWidth="1"/>
    <col min="529" max="768" width="10" style="872"/>
    <col min="769" max="769" width="10" style="872" customWidth="1"/>
    <col min="770" max="783" width="10.75" style="872" customWidth="1"/>
    <col min="784" max="784" width="22.75" style="872" bestFit="1" customWidth="1"/>
    <col min="785" max="1024" width="10" style="872"/>
    <col min="1025" max="1025" width="10" style="872" customWidth="1"/>
    <col min="1026" max="1039" width="10.75" style="872" customWidth="1"/>
    <col min="1040" max="1040" width="22.75" style="872" bestFit="1" customWidth="1"/>
    <col min="1041" max="1280" width="10" style="872"/>
    <col min="1281" max="1281" width="10" style="872" customWidth="1"/>
    <col min="1282" max="1295" width="10.75" style="872" customWidth="1"/>
    <col min="1296" max="1296" width="22.75" style="872" bestFit="1" customWidth="1"/>
    <col min="1297" max="1536" width="10" style="872"/>
    <col min="1537" max="1537" width="10" style="872" customWidth="1"/>
    <col min="1538" max="1551" width="10.75" style="872" customWidth="1"/>
    <col min="1552" max="1552" width="22.75" style="872" bestFit="1" customWidth="1"/>
    <col min="1553" max="1792" width="10" style="872"/>
    <col min="1793" max="1793" width="10" style="872" customWidth="1"/>
    <col min="1794" max="1807" width="10.75" style="872" customWidth="1"/>
    <col min="1808" max="1808" width="22.75" style="872" bestFit="1" customWidth="1"/>
    <col min="1809" max="2048" width="10" style="872"/>
    <col min="2049" max="2049" width="10" style="872" customWidth="1"/>
    <col min="2050" max="2063" width="10.75" style="872" customWidth="1"/>
    <col min="2064" max="2064" width="22.75" style="872" bestFit="1" customWidth="1"/>
    <col min="2065" max="2304" width="10" style="872"/>
    <col min="2305" max="2305" width="10" style="872" customWidth="1"/>
    <col min="2306" max="2319" width="10.75" style="872" customWidth="1"/>
    <col min="2320" max="2320" width="22.75" style="872" bestFit="1" customWidth="1"/>
    <col min="2321" max="2560" width="10" style="872"/>
    <col min="2561" max="2561" width="10" style="872" customWidth="1"/>
    <col min="2562" max="2575" width="10.75" style="872" customWidth="1"/>
    <col min="2576" max="2576" width="22.75" style="872" bestFit="1" customWidth="1"/>
    <col min="2577" max="2816" width="10" style="872"/>
    <col min="2817" max="2817" width="10" style="872" customWidth="1"/>
    <col min="2818" max="2831" width="10.75" style="872" customWidth="1"/>
    <col min="2832" max="2832" width="22.75" style="872" bestFit="1" customWidth="1"/>
    <col min="2833" max="3072" width="10" style="872"/>
    <col min="3073" max="3073" width="10" style="872" customWidth="1"/>
    <col min="3074" max="3087" width="10.75" style="872" customWidth="1"/>
    <col min="3088" max="3088" width="22.75" style="872" bestFit="1" customWidth="1"/>
    <col min="3089" max="3328" width="10" style="872"/>
    <col min="3329" max="3329" width="10" style="872" customWidth="1"/>
    <col min="3330" max="3343" width="10.75" style="872" customWidth="1"/>
    <col min="3344" max="3344" width="22.75" style="872" bestFit="1" customWidth="1"/>
    <col min="3345" max="3584" width="10" style="872"/>
    <col min="3585" max="3585" width="10" style="872" customWidth="1"/>
    <col min="3586" max="3599" width="10.75" style="872" customWidth="1"/>
    <col min="3600" max="3600" width="22.75" style="872" bestFit="1" customWidth="1"/>
    <col min="3601" max="3840" width="10" style="872"/>
    <col min="3841" max="3841" width="10" style="872" customWidth="1"/>
    <col min="3842" max="3855" width="10.75" style="872" customWidth="1"/>
    <col min="3856" max="3856" width="22.75" style="872" bestFit="1" customWidth="1"/>
    <col min="3857" max="4096" width="10" style="872"/>
    <col min="4097" max="4097" width="10" style="872" customWidth="1"/>
    <col min="4098" max="4111" width="10.75" style="872" customWidth="1"/>
    <col min="4112" max="4112" width="22.75" style="872" bestFit="1" customWidth="1"/>
    <col min="4113" max="4352" width="10" style="872"/>
    <col min="4353" max="4353" width="10" style="872" customWidth="1"/>
    <col min="4354" max="4367" width="10.75" style="872" customWidth="1"/>
    <col min="4368" max="4368" width="22.75" style="872" bestFit="1" customWidth="1"/>
    <col min="4369" max="4608" width="10" style="872"/>
    <col min="4609" max="4609" width="10" style="872" customWidth="1"/>
    <col min="4610" max="4623" width="10.75" style="872" customWidth="1"/>
    <col min="4624" max="4624" width="22.75" style="872" bestFit="1" customWidth="1"/>
    <col min="4625" max="4864" width="10" style="872"/>
    <col min="4865" max="4865" width="10" style="872" customWidth="1"/>
    <col min="4866" max="4879" width="10.75" style="872" customWidth="1"/>
    <col min="4880" max="4880" width="22.75" style="872" bestFit="1" customWidth="1"/>
    <col min="4881" max="5120" width="10" style="872"/>
    <col min="5121" max="5121" width="10" style="872" customWidth="1"/>
    <col min="5122" max="5135" width="10.75" style="872" customWidth="1"/>
    <col min="5136" max="5136" width="22.75" style="872" bestFit="1" customWidth="1"/>
    <col min="5137" max="5376" width="10" style="872"/>
    <col min="5377" max="5377" width="10" style="872" customWidth="1"/>
    <col min="5378" max="5391" width="10.75" style="872" customWidth="1"/>
    <col min="5392" max="5392" width="22.75" style="872" bestFit="1" customWidth="1"/>
    <col min="5393" max="5632" width="10" style="872"/>
    <col min="5633" max="5633" width="10" style="872" customWidth="1"/>
    <col min="5634" max="5647" width="10.75" style="872" customWidth="1"/>
    <col min="5648" max="5648" width="22.75" style="872" bestFit="1" customWidth="1"/>
    <col min="5649" max="5888" width="10" style="872"/>
    <col min="5889" max="5889" width="10" style="872" customWidth="1"/>
    <col min="5890" max="5903" width="10.75" style="872" customWidth="1"/>
    <col min="5904" max="5904" width="22.75" style="872" bestFit="1" customWidth="1"/>
    <col min="5905" max="6144" width="10" style="872"/>
    <col min="6145" max="6145" width="10" style="872" customWidth="1"/>
    <col min="6146" max="6159" width="10.75" style="872" customWidth="1"/>
    <col min="6160" max="6160" width="22.75" style="872" bestFit="1" customWidth="1"/>
    <col min="6161" max="6400" width="10" style="872"/>
    <col min="6401" max="6401" width="10" style="872" customWidth="1"/>
    <col min="6402" max="6415" width="10.75" style="872" customWidth="1"/>
    <col min="6416" max="6416" width="22.75" style="872" bestFit="1" customWidth="1"/>
    <col min="6417" max="6656" width="10" style="872"/>
    <col min="6657" max="6657" width="10" style="872" customWidth="1"/>
    <col min="6658" max="6671" width="10.75" style="872" customWidth="1"/>
    <col min="6672" max="6672" width="22.75" style="872" bestFit="1" customWidth="1"/>
    <col min="6673" max="6912" width="10" style="872"/>
    <col min="6913" max="6913" width="10" style="872" customWidth="1"/>
    <col min="6914" max="6927" width="10.75" style="872" customWidth="1"/>
    <col min="6928" max="6928" width="22.75" style="872" bestFit="1" customWidth="1"/>
    <col min="6929" max="7168" width="10" style="872"/>
    <col min="7169" max="7169" width="10" style="872" customWidth="1"/>
    <col min="7170" max="7183" width="10.75" style="872" customWidth="1"/>
    <col min="7184" max="7184" width="22.75" style="872" bestFit="1" customWidth="1"/>
    <col min="7185" max="7424" width="10" style="872"/>
    <col min="7425" max="7425" width="10" style="872" customWidth="1"/>
    <col min="7426" max="7439" width="10.75" style="872" customWidth="1"/>
    <col min="7440" max="7440" width="22.75" style="872" bestFit="1" customWidth="1"/>
    <col min="7441" max="7680" width="10" style="872"/>
    <col min="7681" max="7681" width="10" style="872" customWidth="1"/>
    <col min="7682" max="7695" width="10.75" style="872" customWidth="1"/>
    <col min="7696" max="7696" width="22.75" style="872" bestFit="1" customWidth="1"/>
    <col min="7697" max="7936" width="10" style="872"/>
    <col min="7937" max="7937" width="10" style="872" customWidth="1"/>
    <col min="7938" max="7951" width="10.75" style="872" customWidth="1"/>
    <col min="7952" max="7952" width="22.75" style="872" bestFit="1" customWidth="1"/>
    <col min="7953" max="8192" width="10" style="872"/>
    <col min="8193" max="8193" width="10" style="872" customWidth="1"/>
    <col min="8194" max="8207" width="10.75" style="872" customWidth="1"/>
    <col min="8208" max="8208" width="22.75" style="872" bestFit="1" customWidth="1"/>
    <col min="8209" max="8448" width="10" style="872"/>
    <col min="8449" max="8449" width="10" style="872" customWidth="1"/>
    <col min="8450" max="8463" width="10.75" style="872" customWidth="1"/>
    <col min="8464" max="8464" width="22.75" style="872" bestFit="1" customWidth="1"/>
    <col min="8465" max="8704" width="10" style="872"/>
    <col min="8705" max="8705" width="10" style="872" customWidth="1"/>
    <col min="8706" max="8719" width="10.75" style="872" customWidth="1"/>
    <col min="8720" max="8720" width="22.75" style="872" bestFit="1" customWidth="1"/>
    <col min="8721" max="8960" width="10" style="872"/>
    <col min="8961" max="8961" width="10" style="872" customWidth="1"/>
    <col min="8962" max="8975" width="10.75" style="872" customWidth="1"/>
    <col min="8976" max="8976" width="22.75" style="872" bestFit="1" customWidth="1"/>
    <col min="8977" max="9216" width="10" style="872"/>
    <col min="9217" max="9217" width="10" style="872" customWidth="1"/>
    <col min="9218" max="9231" width="10.75" style="872" customWidth="1"/>
    <col min="9232" max="9232" width="22.75" style="872" bestFit="1" customWidth="1"/>
    <col min="9233" max="9472" width="10" style="872"/>
    <col min="9473" max="9473" width="10" style="872" customWidth="1"/>
    <col min="9474" max="9487" width="10.75" style="872" customWidth="1"/>
    <col min="9488" max="9488" width="22.75" style="872" bestFit="1" customWidth="1"/>
    <col min="9489" max="9728" width="10" style="872"/>
    <col min="9729" max="9729" width="10" style="872" customWidth="1"/>
    <col min="9730" max="9743" width="10.75" style="872" customWidth="1"/>
    <col min="9744" max="9744" width="22.75" style="872" bestFit="1" customWidth="1"/>
    <col min="9745" max="9984" width="10" style="872"/>
    <col min="9985" max="9985" width="10" style="872" customWidth="1"/>
    <col min="9986" max="9999" width="10.75" style="872" customWidth="1"/>
    <col min="10000" max="10000" width="22.75" style="872" bestFit="1" customWidth="1"/>
    <col min="10001" max="10240" width="10" style="872"/>
    <col min="10241" max="10241" width="10" style="872" customWidth="1"/>
    <col min="10242" max="10255" width="10.75" style="872" customWidth="1"/>
    <col min="10256" max="10256" width="22.75" style="872" bestFit="1" customWidth="1"/>
    <col min="10257" max="10496" width="10" style="872"/>
    <col min="10497" max="10497" width="10" style="872" customWidth="1"/>
    <col min="10498" max="10511" width="10.75" style="872" customWidth="1"/>
    <col min="10512" max="10512" width="22.75" style="872" bestFit="1" customWidth="1"/>
    <col min="10513" max="10752" width="10" style="872"/>
    <col min="10753" max="10753" width="10" style="872" customWidth="1"/>
    <col min="10754" max="10767" width="10.75" style="872" customWidth="1"/>
    <col min="10768" max="10768" width="22.75" style="872" bestFit="1" customWidth="1"/>
    <col min="10769" max="11008" width="10" style="872"/>
    <col min="11009" max="11009" width="10" style="872" customWidth="1"/>
    <col min="11010" max="11023" width="10.75" style="872" customWidth="1"/>
    <col min="11024" max="11024" width="22.75" style="872" bestFit="1" customWidth="1"/>
    <col min="11025" max="11264" width="10" style="872"/>
    <col min="11265" max="11265" width="10" style="872" customWidth="1"/>
    <col min="11266" max="11279" width="10.75" style="872" customWidth="1"/>
    <col min="11280" max="11280" width="22.75" style="872" bestFit="1" customWidth="1"/>
    <col min="11281" max="11520" width="10" style="872"/>
    <col min="11521" max="11521" width="10" style="872" customWidth="1"/>
    <col min="11522" max="11535" width="10.75" style="872" customWidth="1"/>
    <col min="11536" max="11536" width="22.75" style="872" bestFit="1" customWidth="1"/>
    <col min="11537" max="11776" width="10" style="872"/>
    <col min="11777" max="11777" width="10" style="872" customWidth="1"/>
    <col min="11778" max="11791" width="10.75" style="872" customWidth="1"/>
    <col min="11792" max="11792" width="22.75" style="872" bestFit="1" customWidth="1"/>
    <col min="11793" max="12032" width="10" style="872"/>
    <col min="12033" max="12033" width="10" style="872" customWidth="1"/>
    <col min="12034" max="12047" width="10.75" style="872" customWidth="1"/>
    <col min="12048" max="12048" width="22.75" style="872" bestFit="1" customWidth="1"/>
    <col min="12049" max="12288" width="10" style="872"/>
    <col min="12289" max="12289" width="10" style="872" customWidth="1"/>
    <col min="12290" max="12303" width="10.75" style="872" customWidth="1"/>
    <col min="12304" max="12304" width="22.75" style="872" bestFit="1" customWidth="1"/>
    <col min="12305" max="12544" width="10" style="872"/>
    <col min="12545" max="12545" width="10" style="872" customWidth="1"/>
    <col min="12546" max="12559" width="10.75" style="872" customWidth="1"/>
    <col min="12560" max="12560" width="22.75" style="872" bestFit="1" customWidth="1"/>
    <col min="12561" max="12800" width="10" style="872"/>
    <col min="12801" max="12801" width="10" style="872" customWidth="1"/>
    <col min="12802" max="12815" width="10.75" style="872" customWidth="1"/>
    <col min="12816" max="12816" width="22.75" style="872" bestFit="1" customWidth="1"/>
    <col min="12817" max="13056" width="10" style="872"/>
    <col min="13057" max="13057" width="10" style="872" customWidth="1"/>
    <col min="13058" max="13071" width="10.75" style="872" customWidth="1"/>
    <col min="13072" max="13072" width="22.75" style="872" bestFit="1" customWidth="1"/>
    <col min="13073" max="13312" width="10" style="872"/>
    <col min="13313" max="13313" width="10" style="872" customWidth="1"/>
    <col min="13314" max="13327" width="10.75" style="872" customWidth="1"/>
    <col min="13328" max="13328" width="22.75" style="872" bestFit="1" customWidth="1"/>
    <col min="13329" max="13568" width="10" style="872"/>
    <col min="13569" max="13569" width="10" style="872" customWidth="1"/>
    <col min="13570" max="13583" width="10.75" style="872" customWidth="1"/>
    <col min="13584" max="13584" width="22.75" style="872" bestFit="1" customWidth="1"/>
    <col min="13585" max="13824" width="10" style="872"/>
    <col min="13825" max="13825" width="10" style="872" customWidth="1"/>
    <col min="13826" max="13839" width="10.75" style="872" customWidth="1"/>
    <col min="13840" max="13840" width="22.75" style="872" bestFit="1" customWidth="1"/>
    <col min="13841" max="14080" width="10" style="872"/>
    <col min="14081" max="14081" width="10" style="872" customWidth="1"/>
    <col min="14082" max="14095" width="10.75" style="872" customWidth="1"/>
    <col min="14096" max="14096" width="22.75" style="872" bestFit="1" customWidth="1"/>
    <col min="14097" max="14336" width="10" style="872"/>
    <col min="14337" max="14337" width="10" style="872" customWidth="1"/>
    <col min="14338" max="14351" width="10.75" style="872" customWidth="1"/>
    <col min="14352" max="14352" width="22.75" style="872" bestFit="1" customWidth="1"/>
    <col min="14353" max="14592" width="10" style="872"/>
    <col min="14593" max="14593" width="10" style="872" customWidth="1"/>
    <col min="14594" max="14607" width="10.75" style="872" customWidth="1"/>
    <col min="14608" max="14608" width="22.75" style="872" bestFit="1" customWidth="1"/>
    <col min="14609" max="14848" width="10" style="872"/>
    <col min="14849" max="14849" width="10" style="872" customWidth="1"/>
    <col min="14850" max="14863" width="10.75" style="872" customWidth="1"/>
    <col min="14864" max="14864" width="22.75" style="872" bestFit="1" customWidth="1"/>
    <col min="14865" max="15104" width="10" style="872"/>
    <col min="15105" max="15105" width="10" style="872" customWidth="1"/>
    <col min="15106" max="15119" width="10.75" style="872" customWidth="1"/>
    <col min="15120" max="15120" width="22.75" style="872" bestFit="1" customWidth="1"/>
    <col min="15121" max="15360" width="10" style="872"/>
    <col min="15361" max="15361" width="10" style="872" customWidth="1"/>
    <col min="15362" max="15375" width="10.75" style="872" customWidth="1"/>
    <col min="15376" max="15376" width="22.75" style="872" bestFit="1" customWidth="1"/>
    <col min="15377" max="15616" width="10" style="872"/>
    <col min="15617" max="15617" width="10" style="872" customWidth="1"/>
    <col min="15618" max="15631" width="10.75" style="872" customWidth="1"/>
    <col min="15632" max="15632" width="22.75" style="872" bestFit="1" customWidth="1"/>
    <col min="15633" max="15872" width="10" style="872"/>
    <col min="15873" max="15873" width="10" style="872" customWidth="1"/>
    <col min="15874" max="15887" width="10.75" style="872" customWidth="1"/>
    <col min="15888" max="15888" width="22.75" style="872" bestFit="1" customWidth="1"/>
    <col min="15889" max="16128" width="10" style="872"/>
    <col min="16129" max="16129" width="10" style="872" customWidth="1"/>
    <col min="16130" max="16143" width="10.75" style="872" customWidth="1"/>
    <col min="16144" max="16144" width="22.75" style="872" bestFit="1" customWidth="1"/>
    <col min="16145" max="16384" width="10" style="872"/>
  </cols>
  <sheetData>
    <row r="1" spans="1:16" s="851" customFormat="1" ht="8.25" customHeight="1">
      <c r="A1" s="848"/>
      <c r="B1" s="849"/>
      <c r="C1" s="849"/>
      <c r="D1" s="849"/>
      <c r="E1" s="849"/>
      <c r="F1" s="849"/>
      <c r="G1" s="849"/>
      <c r="H1" s="849"/>
      <c r="I1" s="849"/>
      <c r="J1" s="849"/>
      <c r="K1" s="849"/>
      <c r="L1" s="849"/>
      <c r="M1" s="849"/>
      <c r="N1" s="849"/>
      <c r="O1" s="849"/>
      <c r="P1" s="850"/>
    </row>
    <row r="2" spans="1:16" s="852" customFormat="1" ht="39.75" customHeight="1">
      <c r="A2" s="1337" t="s">
        <v>817</v>
      </c>
      <c r="B2" s="1337"/>
      <c r="C2" s="1337"/>
      <c r="D2" s="1337"/>
      <c r="E2" s="1337"/>
      <c r="F2" s="1337"/>
      <c r="G2" s="1337"/>
      <c r="H2" s="1337"/>
      <c r="I2" s="1337"/>
      <c r="J2" s="1350" t="s">
        <v>818</v>
      </c>
      <c r="K2" s="1351"/>
      <c r="L2" s="1351"/>
      <c r="M2" s="1351"/>
      <c r="N2" s="1351"/>
      <c r="O2" s="1351"/>
      <c r="P2" s="1351"/>
    </row>
    <row r="3" spans="1:16" s="853" customFormat="1" ht="9" customHeight="1">
      <c r="A3" s="1337"/>
      <c r="B3" s="1337"/>
      <c r="C3" s="1337"/>
      <c r="D3" s="1337"/>
      <c r="E3" s="1337"/>
      <c r="F3" s="1337"/>
      <c r="G3" s="1337"/>
      <c r="H3" s="1337"/>
      <c r="I3" s="1337"/>
      <c r="J3" s="1337"/>
      <c r="K3" s="1337"/>
      <c r="L3" s="1337"/>
      <c r="M3" s="1337"/>
      <c r="N3" s="1337"/>
      <c r="O3" s="1337"/>
      <c r="P3" s="1337"/>
    </row>
    <row r="4" spans="1:16" s="856" customFormat="1" ht="15.75" customHeight="1" thickBot="1">
      <c r="A4" s="856" t="s">
        <v>49</v>
      </c>
      <c r="P4" s="869" t="s">
        <v>819</v>
      </c>
    </row>
    <row r="5" spans="1:16" s="856" customFormat="1" ht="30.75" customHeight="1">
      <c r="A5" s="1289" t="s">
        <v>820</v>
      </c>
      <c r="B5" s="1352" t="s">
        <v>821</v>
      </c>
      <c r="C5" s="1353"/>
      <c r="D5" s="1352" t="s">
        <v>822</v>
      </c>
      <c r="E5" s="1345"/>
      <c r="F5" s="1354" t="s">
        <v>823</v>
      </c>
      <c r="G5" s="1355"/>
      <c r="H5" s="1352" t="s">
        <v>824</v>
      </c>
      <c r="I5" s="1353"/>
      <c r="J5" s="1356" t="s">
        <v>825</v>
      </c>
      <c r="K5" s="1353"/>
      <c r="L5" s="1352" t="s">
        <v>826</v>
      </c>
      <c r="M5" s="1353"/>
      <c r="N5" s="1344" t="s">
        <v>827</v>
      </c>
      <c r="O5" s="1345"/>
      <c r="P5" s="1264" t="s">
        <v>828</v>
      </c>
    </row>
    <row r="6" spans="1:16" s="856" customFormat="1" ht="46.5" customHeight="1">
      <c r="A6" s="1290"/>
      <c r="B6" s="1346" t="s">
        <v>829</v>
      </c>
      <c r="C6" s="1347"/>
      <c r="D6" s="1346" t="s">
        <v>830</v>
      </c>
      <c r="E6" s="1347"/>
      <c r="F6" s="1346" t="s">
        <v>831</v>
      </c>
      <c r="G6" s="1348"/>
      <c r="H6" s="1346" t="s">
        <v>832</v>
      </c>
      <c r="I6" s="1347"/>
      <c r="J6" s="1349" t="s">
        <v>833</v>
      </c>
      <c r="K6" s="1347"/>
      <c r="L6" s="1346" t="s">
        <v>834</v>
      </c>
      <c r="M6" s="1347"/>
      <c r="N6" s="1346" t="s">
        <v>835</v>
      </c>
      <c r="O6" s="1348"/>
      <c r="P6" s="1296"/>
    </row>
    <row r="7" spans="1:16" s="856" customFormat="1" ht="15.75" customHeight="1">
      <c r="A7" s="1290"/>
      <c r="B7" s="873" t="s">
        <v>836</v>
      </c>
      <c r="C7" s="874" t="s">
        <v>837</v>
      </c>
      <c r="D7" s="873" t="s">
        <v>836</v>
      </c>
      <c r="E7" s="874" t="s">
        <v>837</v>
      </c>
      <c r="F7" s="873" t="s">
        <v>836</v>
      </c>
      <c r="G7" s="874" t="s">
        <v>837</v>
      </c>
      <c r="H7" s="873" t="s">
        <v>836</v>
      </c>
      <c r="I7" s="874" t="s">
        <v>837</v>
      </c>
      <c r="J7" s="875" t="s">
        <v>836</v>
      </c>
      <c r="K7" s="874" t="s">
        <v>837</v>
      </c>
      <c r="L7" s="873" t="s">
        <v>836</v>
      </c>
      <c r="M7" s="874" t="s">
        <v>837</v>
      </c>
      <c r="N7" s="873" t="s">
        <v>836</v>
      </c>
      <c r="O7" s="874" t="s">
        <v>837</v>
      </c>
      <c r="P7" s="1296"/>
    </row>
    <row r="8" spans="1:16" s="856" customFormat="1" ht="24" customHeight="1">
      <c r="A8" s="1272"/>
      <c r="B8" s="876" t="s">
        <v>838</v>
      </c>
      <c r="C8" s="877" t="s">
        <v>839</v>
      </c>
      <c r="D8" s="876" t="s">
        <v>838</v>
      </c>
      <c r="E8" s="877" t="s">
        <v>839</v>
      </c>
      <c r="F8" s="876" t="s">
        <v>838</v>
      </c>
      <c r="G8" s="877" t="s">
        <v>839</v>
      </c>
      <c r="H8" s="876" t="s">
        <v>838</v>
      </c>
      <c r="I8" s="877" t="s">
        <v>839</v>
      </c>
      <c r="J8" s="876" t="s">
        <v>838</v>
      </c>
      <c r="K8" s="877" t="s">
        <v>839</v>
      </c>
      <c r="L8" s="876" t="s">
        <v>838</v>
      </c>
      <c r="M8" s="877" t="s">
        <v>839</v>
      </c>
      <c r="N8" s="876" t="s">
        <v>838</v>
      </c>
      <c r="O8" s="877" t="s">
        <v>839</v>
      </c>
      <c r="P8" s="1297"/>
    </row>
    <row r="9" spans="1:16" s="858" customFormat="1" ht="40.5" customHeight="1">
      <c r="A9" s="673">
        <v>2011</v>
      </c>
      <c r="B9" s="878">
        <v>1</v>
      </c>
      <c r="C9" s="878">
        <v>5</v>
      </c>
      <c r="D9" s="878">
        <v>5</v>
      </c>
      <c r="E9" s="878">
        <v>35</v>
      </c>
      <c r="F9" s="862">
        <v>0</v>
      </c>
      <c r="G9" s="862">
        <v>0</v>
      </c>
      <c r="H9" s="862">
        <v>0</v>
      </c>
      <c r="I9" s="878">
        <v>0</v>
      </c>
      <c r="J9" s="878">
        <v>11</v>
      </c>
      <c r="K9" s="878">
        <v>19</v>
      </c>
      <c r="L9" s="878">
        <v>1</v>
      </c>
      <c r="M9" s="878">
        <v>4</v>
      </c>
      <c r="N9" s="878">
        <v>0</v>
      </c>
      <c r="O9" s="878">
        <v>0</v>
      </c>
      <c r="P9" s="677">
        <v>2011</v>
      </c>
    </row>
    <row r="10" spans="1:16" s="858" customFormat="1" ht="40.5" customHeight="1">
      <c r="A10" s="673">
        <v>2012</v>
      </c>
      <c r="B10" s="878">
        <v>1</v>
      </c>
      <c r="C10" s="878">
        <v>2</v>
      </c>
      <c r="D10" s="878">
        <v>5</v>
      </c>
      <c r="E10" s="878">
        <v>35</v>
      </c>
      <c r="F10" s="862">
        <v>0</v>
      </c>
      <c r="G10" s="862">
        <v>0</v>
      </c>
      <c r="H10" s="862">
        <v>0</v>
      </c>
      <c r="I10" s="878">
        <v>0</v>
      </c>
      <c r="J10" s="878">
        <v>10</v>
      </c>
      <c r="K10" s="878">
        <v>20</v>
      </c>
      <c r="L10" s="878">
        <v>1</v>
      </c>
      <c r="M10" s="878">
        <v>4</v>
      </c>
      <c r="N10" s="878">
        <v>0</v>
      </c>
      <c r="O10" s="878">
        <v>0</v>
      </c>
      <c r="P10" s="677">
        <v>2012</v>
      </c>
    </row>
    <row r="11" spans="1:16" s="858" customFormat="1" ht="40.5" customHeight="1">
      <c r="A11" s="673">
        <v>2013</v>
      </c>
      <c r="B11" s="878">
        <v>1</v>
      </c>
      <c r="C11" s="878">
        <v>5</v>
      </c>
      <c r="D11" s="878">
        <v>5</v>
      </c>
      <c r="E11" s="878">
        <v>35</v>
      </c>
      <c r="F11" s="862">
        <v>0</v>
      </c>
      <c r="G11" s="862">
        <v>0</v>
      </c>
      <c r="H11" s="862">
        <v>0</v>
      </c>
      <c r="I11" s="878">
        <v>0</v>
      </c>
      <c r="J11" s="878">
        <v>11</v>
      </c>
      <c r="K11" s="878">
        <v>19</v>
      </c>
      <c r="L11" s="878">
        <v>1</v>
      </c>
      <c r="M11" s="878">
        <v>4</v>
      </c>
      <c r="N11" s="878">
        <v>0</v>
      </c>
      <c r="O11" s="878">
        <v>0</v>
      </c>
      <c r="P11" s="677">
        <v>2013</v>
      </c>
    </row>
    <row r="12" spans="1:16" s="858" customFormat="1" ht="40.5" customHeight="1">
      <c r="A12" s="673">
        <v>2014</v>
      </c>
      <c r="B12" s="878">
        <v>1</v>
      </c>
      <c r="C12" s="878">
        <v>1</v>
      </c>
      <c r="D12" s="878">
        <v>5</v>
      </c>
      <c r="E12" s="878">
        <v>38</v>
      </c>
      <c r="F12" s="862">
        <v>0</v>
      </c>
      <c r="G12" s="862">
        <v>0</v>
      </c>
      <c r="H12" s="862">
        <v>0</v>
      </c>
      <c r="I12" s="878">
        <v>0</v>
      </c>
      <c r="J12" s="878">
        <v>9</v>
      </c>
      <c r="K12" s="878">
        <v>23</v>
      </c>
      <c r="L12" s="878">
        <v>2</v>
      </c>
      <c r="M12" s="878">
        <v>9</v>
      </c>
      <c r="N12" s="878">
        <v>0</v>
      </c>
      <c r="O12" s="878">
        <v>0</v>
      </c>
      <c r="P12" s="677">
        <v>2014</v>
      </c>
    </row>
    <row r="13" spans="1:16" s="858" customFormat="1" ht="40.5" customHeight="1">
      <c r="A13" s="673">
        <v>2015</v>
      </c>
      <c r="B13" s="878">
        <v>0</v>
      </c>
      <c r="C13" s="878">
        <v>0</v>
      </c>
      <c r="D13" s="878">
        <v>7</v>
      </c>
      <c r="E13" s="878">
        <v>52</v>
      </c>
      <c r="F13" s="862">
        <v>0</v>
      </c>
      <c r="G13" s="862">
        <v>0</v>
      </c>
      <c r="H13" s="862">
        <v>0</v>
      </c>
      <c r="I13" s="878">
        <v>0</v>
      </c>
      <c r="J13" s="878">
        <v>14</v>
      </c>
      <c r="K13" s="878">
        <v>31</v>
      </c>
      <c r="L13" s="878">
        <v>1</v>
      </c>
      <c r="M13" s="878">
        <v>8</v>
      </c>
      <c r="N13" s="878">
        <v>0</v>
      </c>
      <c r="O13" s="878">
        <v>0</v>
      </c>
      <c r="P13" s="677">
        <v>2015</v>
      </c>
    </row>
    <row r="14" spans="1:16" s="858" customFormat="1" ht="40.5" customHeight="1" thickBot="1">
      <c r="A14" s="789">
        <v>2016</v>
      </c>
      <c r="B14" s="879">
        <v>0</v>
      </c>
      <c r="C14" s="879">
        <v>0</v>
      </c>
      <c r="D14" s="879">
        <v>7</v>
      </c>
      <c r="E14" s="879">
        <v>40</v>
      </c>
      <c r="F14" s="863">
        <v>0</v>
      </c>
      <c r="G14" s="863">
        <v>0</v>
      </c>
      <c r="H14" s="863">
        <v>0</v>
      </c>
      <c r="I14" s="879">
        <v>0</v>
      </c>
      <c r="J14" s="879">
        <v>15</v>
      </c>
      <c r="K14" s="879">
        <v>33</v>
      </c>
      <c r="L14" s="879">
        <v>1</v>
      </c>
      <c r="M14" s="879">
        <v>8</v>
      </c>
      <c r="N14" s="879">
        <v>0</v>
      </c>
      <c r="O14" s="879">
        <v>0</v>
      </c>
      <c r="P14" s="880">
        <v>2016</v>
      </c>
    </row>
    <row r="15" spans="1:16" s="856" customFormat="1" ht="25.5" customHeight="1">
      <c r="A15" s="1341" t="s">
        <v>1126</v>
      </c>
      <c r="B15" s="1285"/>
      <c r="C15" s="1285"/>
      <c r="D15" s="1285"/>
      <c r="E15" s="1285"/>
      <c r="F15" s="1285"/>
      <c r="G15" s="1285"/>
      <c r="H15" s="1285"/>
      <c r="I15" s="1285"/>
      <c r="J15" s="1342" t="s">
        <v>840</v>
      </c>
      <c r="K15" s="1343"/>
      <c r="L15" s="1343"/>
      <c r="M15" s="1343"/>
      <c r="N15" s="1343"/>
      <c r="O15" s="1343"/>
      <c r="P15" s="1343"/>
    </row>
  </sheetData>
  <mergeCells count="21">
    <mergeCell ref="A2:I2"/>
    <mergeCell ref="J2:P2"/>
    <mergeCell ref="A3:P3"/>
    <mergeCell ref="A5:A8"/>
    <mergeCell ref="B5:C5"/>
    <mergeCell ref="D5:E5"/>
    <mergeCell ref="F5:G5"/>
    <mergeCell ref="H5:I5"/>
    <mergeCell ref="J5:K5"/>
    <mergeCell ref="L5:M5"/>
    <mergeCell ref="A15:I15"/>
    <mergeCell ref="J15:P15"/>
    <mergeCell ref="N5:O5"/>
    <mergeCell ref="P5:P8"/>
    <mergeCell ref="B6:C6"/>
    <mergeCell ref="D6:E6"/>
    <mergeCell ref="F6:G6"/>
    <mergeCell ref="H6:I6"/>
    <mergeCell ref="J6:K6"/>
    <mergeCell ref="L6:M6"/>
    <mergeCell ref="N6:O6"/>
  </mergeCells>
  <phoneticPr fontId="4" type="noConversion"/>
  <pageMargins left="0.75" right="0.75" top="1" bottom="1" header="0.5" footer="0.5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44"/>
  <sheetViews>
    <sheetView showGridLines="0" view="pageBreakPreview" zoomScaleNormal="90" zoomScaleSheetLayoutView="100" workbookViewId="0">
      <pane ySplit="8" topLeftCell="A9" activePane="bottomLeft" state="frozen"/>
      <selection pane="bottomLeft" activeCell="C28" sqref="C28"/>
    </sheetView>
  </sheetViews>
  <sheetFormatPr defaultRowHeight="15"/>
  <cols>
    <col min="1" max="1" width="12.625" style="161" customWidth="1"/>
    <col min="2" max="2" width="5.5" style="161" customWidth="1"/>
    <col min="3" max="3" width="6" style="161" customWidth="1"/>
    <col min="4" max="4" width="8.875" style="161" customWidth="1"/>
    <col min="5" max="5" width="8.5" style="161" customWidth="1"/>
    <col min="6" max="7" width="8.5" style="161" bestFit="1" customWidth="1"/>
    <col min="8" max="9" width="5.875" style="161" customWidth="1"/>
    <col min="10" max="10" width="5.625" style="161" customWidth="1"/>
    <col min="11" max="11" width="5.75" style="161" customWidth="1"/>
    <col min="12" max="12" width="4.625" style="161" customWidth="1"/>
    <col min="13" max="13" width="6.75" style="161" bestFit="1" customWidth="1"/>
    <col min="14" max="15" width="9.125" style="161" customWidth="1"/>
    <col min="16" max="19" width="9.875" style="161" customWidth="1"/>
    <col min="20" max="16384" width="9" style="891"/>
  </cols>
  <sheetData>
    <row r="1" spans="1:33" s="117" customFormat="1" ht="17.25" customHeight="1">
      <c r="A1" s="115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</row>
    <row r="2" spans="1:33" s="67" customFormat="1" ht="21.75" customHeight="1">
      <c r="A2" s="1019" t="s">
        <v>908</v>
      </c>
      <c r="B2" s="1019"/>
      <c r="C2" s="1019"/>
      <c r="D2" s="1019"/>
      <c r="E2" s="1019"/>
      <c r="F2" s="1019"/>
      <c r="G2" s="1019"/>
      <c r="H2" s="1019"/>
      <c r="I2" s="1019"/>
      <c r="J2" s="1019"/>
      <c r="K2" s="1019"/>
      <c r="L2" s="1019"/>
      <c r="M2" s="1019"/>
      <c r="N2" s="1019" t="s">
        <v>909</v>
      </c>
      <c r="O2" s="1019"/>
      <c r="P2" s="1019"/>
      <c r="Q2" s="1019"/>
      <c r="R2" s="1019"/>
      <c r="S2" s="1019"/>
    </row>
    <row r="3" spans="1:33" s="64" customFormat="1" ht="14.25" customHeight="1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</row>
    <row r="4" spans="1:33" s="119" customFormat="1" ht="15" customHeight="1" thickBot="1">
      <c r="A4" s="75" t="s">
        <v>910</v>
      </c>
      <c r="B4" s="75"/>
      <c r="C4" s="75"/>
      <c r="D4" s="75"/>
      <c r="E4" s="75"/>
      <c r="F4" s="75"/>
      <c r="G4" s="1020" t="s">
        <v>911</v>
      </c>
      <c r="H4" s="1020"/>
      <c r="I4" s="1020"/>
      <c r="J4" s="1020"/>
      <c r="K4" s="1020"/>
      <c r="L4" s="1020"/>
      <c r="M4" s="1020"/>
      <c r="N4" s="75" t="s">
        <v>912</v>
      </c>
      <c r="O4" s="75"/>
      <c r="P4" s="75"/>
      <c r="S4" s="944" t="s">
        <v>913</v>
      </c>
    </row>
    <row r="5" spans="1:33" s="119" customFormat="1" ht="27" customHeight="1">
      <c r="A5" s="1008" t="s">
        <v>914</v>
      </c>
      <c r="B5" s="1021" t="s">
        <v>915</v>
      </c>
      <c r="C5" s="1022"/>
      <c r="D5" s="121" t="s">
        <v>916</v>
      </c>
      <c r="E5" s="122" t="s">
        <v>917</v>
      </c>
      <c r="F5" s="122"/>
      <c r="G5" s="122"/>
      <c r="H5" s="123" t="s">
        <v>918</v>
      </c>
      <c r="I5" s="122"/>
      <c r="J5" s="124"/>
      <c r="K5" s="122" t="s">
        <v>919</v>
      </c>
      <c r="L5" s="122"/>
      <c r="M5" s="124"/>
      <c r="N5" s="1023" t="s">
        <v>920</v>
      </c>
      <c r="O5" s="1022"/>
      <c r="P5" s="1025" t="s">
        <v>921</v>
      </c>
      <c r="Q5" s="1027" t="s">
        <v>922</v>
      </c>
      <c r="R5" s="1027" t="s">
        <v>923</v>
      </c>
      <c r="S5" s="1029" t="s">
        <v>924</v>
      </c>
    </row>
    <row r="6" spans="1:33" s="119" customFormat="1" ht="26.25" customHeight="1">
      <c r="A6" s="1009"/>
      <c r="B6" s="1014" t="s">
        <v>925</v>
      </c>
      <c r="C6" s="1015"/>
      <c r="D6" s="125"/>
      <c r="E6" s="126" t="s">
        <v>95</v>
      </c>
      <c r="F6" s="126"/>
      <c r="G6" s="126"/>
      <c r="H6" s="127" t="s">
        <v>96</v>
      </c>
      <c r="I6" s="128"/>
      <c r="J6" s="129"/>
      <c r="K6" s="126" t="s">
        <v>97</v>
      </c>
      <c r="L6" s="126"/>
      <c r="M6" s="129"/>
      <c r="N6" s="1024"/>
      <c r="O6" s="1010"/>
      <c r="P6" s="1026"/>
      <c r="Q6" s="1028"/>
      <c r="R6" s="1028"/>
      <c r="S6" s="998"/>
    </row>
    <row r="7" spans="1:33" s="119" customFormat="1" ht="15" customHeight="1">
      <c r="A7" s="1009"/>
      <c r="B7" s="130" t="s">
        <v>98</v>
      </c>
      <c r="C7" s="130" t="s">
        <v>99</v>
      </c>
      <c r="D7" s="13"/>
      <c r="E7" s="131" t="s">
        <v>100</v>
      </c>
      <c r="F7" s="130" t="s">
        <v>19</v>
      </c>
      <c r="G7" s="130" t="s">
        <v>20</v>
      </c>
      <c r="H7" s="130" t="s">
        <v>100</v>
      </c>
      <c r="I7" s="130" t="s">
        <v>19</v>
      </c>
      <c r="J7" s="130" t="s">
        <v>20</v>
      </c>
      <c r="K7" s="130" t="s">
        <v>100</v>
      </c>
      <c r="L7" s="130" t="s">
        <v>19</v>
      </c>
      <c r="M7" s="130" t="s">
        <v>20</v>
      </c>
      <c r="N7" s="131" t="s">
        <v>926</v>
      </c>
      <c r="O7" s="132" t="s">
        <v>927</v>
      </c>
      <c r="P7" s="133"/>
      <c r="Q7" s="134"/>
      <c r="R7" s="1016" t="s">
        <v>928</v>
      </c>
      <c r="S7" s="998"/>
    </row>
    <row r="8" spans="1:33" s="141" customFormat="1" ht="40.5" customHeight="1">
      <c r="A8" s="1010"/>
      <c r="B8" s="135" t="s">
        <v>101</v>
      </c>
      <c r="C8" s="135" t="s">
        <v>102</v>
      </c>
      <c r="D8" s="136" t="s">
        <v>929</v>
      </c>
      <c r="E8" s="137" t="s">
        <v>103</v>
      </c>
      <c r="F8" s="135" t="s">
        <v>23</v>
      </c>
      <c r="G8" s="135" t="s">
        <v>24</v>
      </c>
      <c r="H8" s="135" t="s">
        <v>103</v>
      </c>
      <c r="I8" s="135" t="s">
        <v>23</v>
      </c>
      <c r="J8" s="135" t="s">
        <v>24</v>
      </c>
      <c r="K8" s="135" t="s">
        <v>103</v>
      </c>
      <c r="L8" s="135" t="s">
        <v>23</v>
      </c>
      <c r="M8" s="135" t="s">
        <v>24</v>
      </c>
      <c r="N8" s="138" t="s">
        <v>104</v>
      </c>
      <c r="O8" s="139" t="s">
        <v>930</v>
      </c>
      <c r="P8" s="140" t="s">
        <v>931</v>
      </c>
      <c r="Q8" s="939" t="s">
        <v>932</v>
      </c>
      <c r="R8" s="1017"/>
      <c r="S8" s="999"/>
    </row>
    <row r="9" spans="1:33" s="119" customFormat="1" ht="15" customHeight="1">
      <c r="A9" s="86">
        <v>2013</v>
      </c>
      <c r="B9" s="889">
        <v>24</v>
      </c>
      <c r="C9" s="917">
        <v>2</v>
      </c>
      <c r="D9" s="917">
        <v>239</v>
      </c>
      <c r="E9" s="917">
        <v>4607</v>
      </c>
      <c r="F9" s="917">
        <v>2373</v>
      </c>
      <c r="G9" s="917">
        <v>2234</v>
      </c>
      <c r="H9" s="917">
        <v>442</v>
      </c>
      <c r="I9" s="917">
        <v>165</v>
      </c>
      <c r="J9" s="917">
        <v>277</v>
      </c>
      <c r="K9" s="917">
        <v>102</v>
      </c>
      <c r="L9" s="917">
        <v>40</v>
      </c>
      <c r="M9" s="917">
        <v>62</v>
      </c>
      <c r="N9" s="917">
        <v>962</v>
      </c>
      <c r="O9" s="917">
        <v>961</v>
      </c>
      <c r="P9" s="917">
        <v>465.36500000000001</v>
      </c>
      <c r="Q9" s="917">
        <v>52.041000000000011</v>
      </c>
      <c r="R9" s="917">
        <v>305</v>
      </c>
      <c r="S9" s="142">
        <v>2013</v>
      </c>
      <c r="T9" s="143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</row>
    <row r="10" spans="1:33" s="119" customFormat="1" ht="15" customHeight="1">
      <c r="A10" s="86">
        <v>2014</v>
      </c>
      <c r="B10" s="889">
        <v>22</v>
      </c>
      <c r="C10" s="917">
        <v>2</v>
      </c>
      <c r="D10" s="917">
        <v>257</v>
      </c>
      <c r="E10" s="145">
        <v>4592</v>
      </c>
      <c r="F10" s="145">
        <v>2361</v>
      </c>
      <c r="G10" s="145">
        <v>2231</v>
      </c>
      <c r="H10" s="917">
        <v>416</v>
      </c>
      <c r="I10" s="917">
        <v>160</v>
      </c>
      <c r="J10" s="917">
        <v>256</v>
      </c>
      <c r="K10" s="917">
        <v>84</v>
      </c>
      <c r="L10" s="917">
        <v>35</v>
      </c>
      <c r="M10" s="917">
        <v>49</v>
      </c>
      <c r="N10" s="917">
        <v>919</v>
      </c>
      <c r="O10" s="917">
        <v>919</v>
      </c>
      <c r="P10" s="917">
        <v>408</v>
      </c>
      <c r="Q10" s="917">
        <v>35.4</v>
      </c>
      <c r="R10" s="917">
        <v>209</v>
      </c>
      <c r="S10" s="142">
        <v>2014</v>
      </c>
      <c r="T10" s="143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</row>
    <row r="11" spans="1:33" s="119" customFormat="1" ht="15" customHeight="1">
      <c r="A11" s="86">
        <v>2015</v>
      </c>
      <c r="B11" s="889">
        <v>21</v>
      </c>
      <c r="C11" s="917">
        <v>1</v>
      </c>
      <c r="D11" s="917">
        <v>253</v>
      </c>
      <c r="E11" s="145">
        <v>4833</v>
      </c>
      <c r="F11" s="145">
        <v>2467</v>
      </c>
      <c r="G11" s="145">
        <v>2366</v>
      </c>
      <c r="H11" s="917">
        <v>418</v>
      </c>
      <c r="I11" s="917">
        <v>160</v>
      </c>
      <c r="J11" s="917">
        <v>258</v>
      </c>
      <c r="K11" s="917">
        <v>157</v>
      </c>
      <c r="L11" s="917">
        <v>34</v>
      </c>
      <c r="M11" s="917">
        <v>123</v>
      </c>
      <c r="N11" s="917">
        <v>826</v>
      </c>
      <c r="O11" s="917">
        <v>826</v>
      </c>
      <c r="P11" s="917">
        <v>390</v>
      </c>
      <c r="Q11" s="917">
        <v>44.9</v>
      </c>
      <c r="R11" s="917">
        <v>254.5</v>
      </c>
      <c r="S11" s="142">
        <v>2015</v>
      </c>
      <c r="T11" s="144"/>
      <c r="U11" s="144"/>
      <c r="V11" s="144"/>
      <c r="W11" s="144"/>
      <c r="X11" s="144"/>
      <c r="Y11" s="144"/>
      <c r="Z11" s="144"/>
      <c r="AA11" s="144"/>
      <c r="AB11" s="144"/>
    </row>
    <row r="12" spans="1:33" s="119" customFormat="1" ht="15" customHeight="1">
      <c r="A12" s="86">
        <v>2016</v>
      </c>
      <c r="B12" s="889">
        <v>21</v>
      </c>
      <c r="C12" s="917">
        <v>1</v>
      </c>
      <c r="D12" s="917">
        <v>265</v>
      </c>
      <c r="E12" s="145">
        <v>5084</v>
      </c>
      <c r="F12" s="145">
        <v>2578</v>
      </c>
      <c r="G12" s="145">
        <v>2506</v>
      </c>
      <c r="H12" s="917">
        <v>431</v>
      </c>
      <c r="I12" s="917">
        <v>157</v>
      </c>
      <c r="J12" s="917">
        <v>274</v>
      </c>
      <c r="K12" s="917">
        <v>46</v>
      </c>
      <c r="L12" s="917">
        <v>20</v>
      </c>
      <c r="M12" s="917">
        <v>26</v>
      </c>
      <c r="N12" s="917">
        <v>855</v>
      </c>
      <c r="O12" s="917">
        <v>855</v>
      </c>
      <c r="P12" s="917">
        <v>390.13999999999993</v>
      </c>
      <c r="Q12" s="917">
        <v>45.98599999999999</v>
      </c>
      <c r="R12" s="917">
        <v>265</v>
      </c>
      <c r="S12" s="142">
        <v>2016</v>
      </c>
      <c r="T12" s="144"/>
      <c r="U12" s="144"/>
      <c r="V12" s="144"/>
      <c r="W12" s="144"/>
      <c r="X12" s="144"/>
      <c r="Y12" s="144"/>
      <c r="Z12" s="144"/>
      <c r="AA12" s="144"/>
      <c r="AB12" s="144"/>
    </row>
    <row r="13" spans="1:33" s="119" customFormat="1" ht="15" customHeight="1">
      <c r="A13" s="86">
        <v>2017</v>
      </c>
      <c r="B13" s="889">
        <v>22</v>
      </c>
      <c r="C13" s="917">
        <v>0</v>
      </c>
      <c r="D13" s="917">
        <v>270</v>
      </c>
      <c r="E13" s="145">
        <v>5521</v>
      </c>
      <c r="F13" s="145">
        <v>2782</v>
      </c>
      <c r="G13" s="145">
        <v>2739</v>
      </c>
      <c r="H13" s="917">
        <v>407</v>
      </c>
      <c r="I13" s="917">
        <v>154</v>
      </c>
      <c r="J13" s="917">
        <v>253</v>
      </c>
      <c r="K13" s="917">
        <v>70</v>
      </c>
      <c r="L13" s="917">
        <v>25</v>
      </c>
      <c r="M13" s="917">
        <v>45</v>
      </c>
      <c r="N13" s="917">
        <v>896</v>
      </c>
      <c r="O13" s="917">
        <v>895</v>
      </c>
      <c r="P13" s="917">
        <v>375.75699999999995</v>
      </c>
      <c r="Q13" s="917">
        <v>44.678999999999995</v>
      </c>
      <c r="R13" s="917">
        <v>262</v>
      </c>
      <c r="S13" s="142">
        <v>2017</v>
      </c>
      <c r="T13" s="144"/>
      <c r="U13" s="144"/>
      <c r="V13" s="144"/>
      <c r="W13" s="144"/>
      <c r="X13" s="144"/>
      <c r="Y13" s="144"/>
      <c r="Z13" s="144"/>
      <c r="AA13" s="144"/>
      <c r="AB13" s="144"/>
    </row>
    <row r="14" spans="1:33" s="148" customFormat="1" ht="15" customHeight="1">
      <c r="A14" s="93">
        <v>2018</v>
      </c>
      <c r="B14" s="94">
        <f>SUM(B15:B36)</f>
        <v>22</v>
      </c>
      <c r="C14" s="95">
        <f>SUM(C15:C36)</f>
        <v>0</v>
      </c>
      <c r="D14" s="95">
        <f>SUM(D15:D36)</f>
        <v>292</v>
      </c>
      <c r="E14" s="95">
        <f>SUM(F14:G14)</f>
        <v>5732</v>
      </c>
      <c r="F14" s="95">
        <f t="shared" ref="F14:R14" si="0">SUM(F15:F36)</f>
        <v>2923</v>
      </c>
      <c r="G14" s="95">
        <f t="shared" si="0"/>
        <v>2809</v>
      </c>
      <c r="H14" s="95">
        <f t="shared" si="0"/>
        <v>453</v>
      </c>
      <c r="I14" s="95">
        <f t="shared" si="0"/>
        <v>169</v>
      </c>
      <c r="J14" s="95">
        <f t="shared" si="0"/>
        <v>284</v>
      </c>
      <c r="K14" s="95">
        <f t="shared" si="0"/>
        <v>71</v>
      </c>
      <c r="L14" s="95">
        <f t="shared" si="0"/>
        <v>25</v>
      </c>
      <c r="M14" s="95">
        <f t="shared" si="0"/>
        <v>46</v>
      </c>
      <c r="N14" s="95">
        <f t="shared" si="0"/>
        <v>833</v>
      </c>
      <c r="O14" s="95">
        <f t="shared" si="0"/>
        <v>833</v>
      </c>
      <c r="P14" s="95">
        <f t="shared" si="0"/>
        <v>388.75699999999995</v>
      </c>
      <c r="Q14" s="95">
        <f t="shared" si="0"/>
        <v>48.678999999999995</v>
      </c>
      <c r="R14" s="95">
        <f t="shared" si="0"/>
        <v>296</v>
      </c>
      <c r="S14" s="146">
        <v>2018</v>
      </c>
      <c r="T14" s="147"/>
      <c r="U14" s="147"/>
      <c r="V14" s="147"/>
      <c r="W14" s="147"/>
      <c r="X14" s="147"/>
      <c r="Y14" s="147"/>
      <c r="Z14" s="147"/>
      <c r="AA14" s="147"/>
      <c r="AB14" s="147"/>
    </row>
    <row r="15" spans="1:33" s="148" customFormat="1" ht="15" customHeight="1">
      <c r="A15" s="99" t="s">
        <v>933</v>
      </c>
      <c r="B15" s="889">
        <v>1</v>
      </c>
      <c r="C15" s="917">
        <v>0</v>
      </c>
      <c r="D15" s="917">
        <v>40</v>
      </c>
      <c r="E15" s="917">
        <f>SUM(F15:G15)</f>
        <v>1013</v>
      </c>
      <c r="F15" s="917">
        <v>522</v>
      </c>
      <c r="G15" s="917">
        <v>491</v>
      </c>
      <c r="H15" s="917">
        <f t="shared" ref="H15:H36" si="1">SUM(I15:J15)</f>
        <v>60</v>
      </c>
      <c r="I15" s="917">
        <v>24</v>
      </c>
      <c r="J15" s="917">
        <v>36</v>
      </c>
      <c r="K15" s="917">
        <f t="shared" ref="K15:K36" si="2">SUM(L15:M15)</f>
        <v>5</v>
      </c>
      <c r="L15" s="917">
        <v>1</v>
      </c>
      <c r="M15" s="917">
        <v>4</v>
      </c>
      <c r="N15" s="917">
        <v>187</v>
      </c>
      <c r="O15" s="917">
        <v>187</v>
      </c>
      <c r="P15" s="917">
        <v>32.854999999999997</v>
      </c>
      <c r="Q15" s="917">
        <v>4.8559999999999999</v>
      </c>
      <c r="R15" s="917">
        <v>49</v>
      </c>
      <c r="S15" s="894" t="s">
        <v>934</v>
      </c>
    </row>
    <row r="16" spans="1:33" s="148" customFormat="1" ht="15" customHeight="1">
      <c r="A16" s="99" t="s">
        <v>935</v>
      </c>
      <c r="B16" s="889">
        <v>1</v>
      </c>
      <c r="C16" s="917">
        <v>0</v>
      </c>
      <c r="D16" s="917">
        <v>12</v>
      </c>
      <c r="E16" s="917">
        <f t="shared" ref="E16:E36" si="3">SUM(F16:G16)</f>
        <v>182</v>
      </c>
      <c r="F16" s="917">
        <v>91</v>
      </c>
      <c r="G16" s="917">
        <v>91</v>
      </c>
      <c r="H16" s="917">
        <f t="shared" si="1"/>
        <v>17</v>
      </c>
      <c r="I16" s="917">
        <v>5</v>
      </c>
      <c r="J16" s="917">
        <v>12</v>
      </c>
      <c r="K16" s="917">
        <f t="shared" si="2"/>
        <v>3</v>
      </c>
      <c r="L16" s="917">
        <v>2</v>
      </c>
      <c r="M16" s="917">
        <v>1</v>
      </c>
      <c r="N16" s="917">
        <v>35</v>
      </c>
      <c r="O16" s="917">
        <v>35</v>
      </c>
      <c r="P16" s="917">
        <v>12.565</v>
      </c>
      <c r="Q16" s="917">
        <v>2.74</v>
      </c>
      <c r="R16" s="917">
        <v>12</v>
      </c>
      <c r="S16" s="894" t="s">
        <v>936</v>
      </c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</row>
    <row r="17" spans="1:33" s="148" customFormat="1" ht="15" customHeight="1">
      <c r="A17" s="99" t="s">
        <v>937</v>
      </c>
      <c r="B17" s="889">
        <v>1</v>
      </c>
      <c r="C17" s="917">
        <v>0</v>
      </c>
      <c r="D17" s="917">
        <v>40</v>
      </c>
      <c r="E17" s="917">
        <f t="shared" si="3"/>
        <v>1024</v>
      </c>
      <c r="F17" s="917">
        <v>526</v>
      </c>
      <c r="G17" s="917">
        <v>498</v>
      </c>
      <c r="H17" s="917">
        <f t="shared" si="1"/>
        <v>55</v>
      </c>
      <c r="I17" s="917">
        <v>22</v>
      </c>
      <c r="J17" s="917">
        <v>33</v>
      </c>
      <c r="K17" s="917">
        <f t="shared" si="2"/>
        <v>4</v>
      </c>
      <c r="L17" s="917">
        <v>0</v>
      </c>
      <c r="M17" s="917">
        <v>4</v>
      </c>
      <c r="N17" s="917">
        <v>191</v>
      </c>
      <c r="O17" s="917">
        <v>191</v>
      </c>
      <c r="P17" s="917">
        <v>26.120999999999999</v>
      </c>
      <c r="Q17" s="917">
        <v>4.4630000000000001</v>
      </c>
      <c r="R17" s="917">
        <v>46</v>
      </c>
      <c r="S17" s="894" t="s">
        <v>938</v>
      </c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</row>
    <row r="18" spans="1:33" s="148" customFormat="1" ht="15" customHeight="1">
      <c r="A18" s="99" t="s">
        <v>939</v>
      </c>
      <c r="B18" s="889">
        <v>1</v>
      </c>
      <c r="C18" s="917">
        <v>0</v>
      </c>
      <c r="D18" s="917">
        <v>6</v>
      </c>
      <c r="E18" s="917">
        <f t="shared" si="3"/>
        <v>83</v>
      </c>
      <c r="F18" s="917">
        <v>41</v>
      </c>
      <c r="G18" s="917">
        <v>42</v>
      </c>
      <c r="H18" s="917">
        <f t="shared" si="1"/>
        <v>11</v>
      </c>
      <c r="I18" s="917">
        <v>5</v>
      </c>
      <c r="J18" s="917">
        <v>6</v>
      </c>
      <c r="K18" s="917">
        <f t="shared" si="2"/>
        <v>3</v>
      </c>
      <c r="L18" s="917">
        <v>0</v>
      </c>
      <c r="M18" s="917">
        <v>3</v>
      </c>
      <c r="N18" s="917">
        <v>20</v>
      </c>
      <c r="O18" s="917">
        <v>20</v>
      </c>
      <c r="P18" s="917">
        <v>10.928000000000001</v>
      </c>
      <c r="Q18" s="917">
        <v>2.3490000000000002</v>
      </c>
      <c r="R18" s="917">
        <v>6</v>
      </c>
      <c r="S18" s="894" t="s">
        <v>940</v>
      </c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</row>
    <row r="19" spans="1:33" s="148" customFormat="1" ht="15" customHeight="1">
      <c r="A19" s="99" t="s">
        <v>941</v>
      </c>
      <c r="B19" s="889">
        <v>1</v>
      </c>
      <c r="C19" s="917">
        <v>0</v>
      </c>
      <c r="D19" s="917">
        <v>8</v>
      </c>
      <c r="E19" s="917">
        <f t="shared" si="3"/>
        <v>159</v>
      </c>
      <c r="F19" s="917">
        <v>84</v>
      </c>
      <c r="G19" s="917">
        <v>75</v>
      </c>
      <c r="H19" s="917">
        <f t="shared" si="1"/>
        <v>16</v>
      </c>
      <c r="I19" s="917">
        <v>8</v>
      </c>
      <c r="J19" s="917">
        <v>8</v>
      </c>
      <c r="K19" s="917">
        <f t="shared" si="2"/>
        <v>4</v>
      </c>
      <c r="L19" s="917">
        <v>2</v>
      </c>
      <c r="M19" s="917">
        <v>2</v>
      </c>
      <c r="N19" s="917">
        <v>16</v>
      </c>
      <c r="O19" s="917">
        <v>16</v>
      </c>
      <c r="P19" s="917">
        <v>8.7680000000000007</v>
      </c>
      <c r="Q19" s="917">
        <v>0.96599999999999997</v>
      </c>
      <c r="R19" s="917">
        <v>5</v>
      </c>
      <c r="S19" s="894" t="s">
        <v>942</v>
      </c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</row>
    <row r="20" spans="1:33" s="148" customFormat="1" ht="15" customHeight="1">
      <c r="A20" s="99" t="s">
        <v>943</v>
      </c>
      <c r="B20" s="889">
        <v>1</v>
      </c>
      <c r="C20" s="917">
        <v>0</v>
      </c>
      <c r="D20" s="917">
        <v>7</v>
      </c>
      <c r="E20" s="917">
        <f t="shared" si="3"/>
        <v>80</v>
      </c>
      <c r="F20" s="917">
        <v>41</v>
      </c>
      <c r="G20" s="917">
        <v>39</v>
      </c>
      <c r="H20" s="917">
        <f t="shared" si="1"/>
        <v>15</v>
      </c>
      <c r="I20" s="917">
        <v>4</v>
      </c>
      <c r="J20" s="917">
        <v>11</v>
      </c>
      <c r="K20" s="917">
        <f t="shared" si="2"/>
        <v>3</v>
      </c>
      <c r="L20" s="917">
        <v>0</v>
      </c>
      <c r="M20" s="917">
        <v>3</v>
      </c>
      <c r="N20" s="917">
        <v>6</v>
      </c>
      <c r="O20" s="917">
        <v>6</v>
      </c>
      <c r="P20" s="917">
        <v>20.3</v>
      </c>
      <c r="Q20" s="917">
        <v>1.7649999999999999</v>
      </c>
      <c r="R20" s="917">
        <v>7</v>
      </c>
      <c r="S20" s="894" t="s">
        <v>944</v>
      </c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</row>
    <row r="21" spans="1:33" s="148" customFormat="1" ht="15" customHeight="1">
      <c r="A21" s="99" t="s">
        <v>945</v>
      </c>
      <c r="B21" s="889">
        <v>1</v>
      </c>
      <c r="C21" s="917">
        <v>0</v>
      </c>
      <c r="D21" s="917">
        <v>6</v>
      </c>
      <c r="E21" s="917">
        <f t="shared" si="3"/>
        <v>88</v>
      </c>
      <c r="F21" s="917">
        <v>46</v>
      </c>
      <c r="G21" s="917">
        <v>42</v>
      </c>
      <c r="H21" s="917">
        <f t="shared" si="1"/>
        <v>11</v>
      </c>
      <c r="I21" s="917">
        <v>3</v>
      </c>
      <c r="J21" s="917">
        <v>8</v>
      </c>
      <c r="K21" s="917">
        <f t="shared" si="2"/>
        <v>3</v>
      </c>
      <c r="L21" s="917">
        <v>1</v>
      </c>
      <c r="M21" s="917">
        <v>2</v>
      </c>
      <c r="N21" s="917">
        <v>10</v>
      </c>
      <c r="O21" s="917">
        <v>10</v>
      </c>
      <c r="P21" s="917">
        <v>16.221</v>
      </c>
      <c r="Q21" s="917">
        <v>1.74</v>
      </c>
      <c r="R21" s="917">
        <v>6</v>
      </c>
      <c r="S21" s="894" t="s">
        <v>946</v>
      </c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</row>
    <row r="22" spans="1:33" s="148" customFormat="1" ht="15" customHeight="1">
      <c r="A22" s="99" t="s">
        <v>947</v>
      </c>
      <c r="B22" s="889">
        <v>1</v>
      </c>
      <c r="C22" s="917">
        <v>0</v>
      </c>
      <c r="D22" s="917">
        <v>49</v>
      </c>
      <c r="E22" s="917">
        <f t="shared" si="3"/>
        <v>1371</v>
      </c>
      <c r="F22" s="917">
        <v>688</v>
      </c>
      <c r="G22" s="917">
        <v>683</v>
      </c>
      <c r="H22" s="917">
        <f t="shared" si="1"/>
        <v>70</v>
      </c>
      <c r="I22" s="917">
        <v>24</v>
      </c>
      <c r="J22" s="917">
        <v>46</v>
      </c>
      <c r="K22" s="917">
        <f t="shared" si="2"/>
        <v>6</v>
      </c>
      <c r="L22" s="917">
        <v>1</v>
      </c>
      <c r="M22" s="917">
        <v>5</v>
      </c>
      <c r="N22" s="917">
        <v>162</v>
      </c>
      <c r="O22" s="917">
        <v>162</v>
      </c>
      <c r="P22" s="917">
        <v>13</v>
      </c>
      <c r="Q22" s="917">
        <v>3.835</v>
      </c>
      <c r="R22" s="917">
        <v>47</v>
      </c>
      <c r="S22" s="894" t="s">
        <v>948</v>
      </c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</row>
    <row r="23" spans="1:33" s="148" customFormat="1" ht="15" customHeight="1">
      <c r="A23" s="103" t="s">
        <v>949</v>
      </c>
      <c r="B23" s="889">
        <v>1</v>
      </c>
      <c r="C23" s="917">
        <v>0</v>
      </c>
      <c r="D23" s="917">
        <v>7</v>
      </c>
      <c r="E23" s="917">
        <f t="shared" si="3"/>
        <v>66</v>
      </c>
      <c r="F23" s="917">
        <v>39</v>
      </c>
      <c r="G23" s="917">
        <v>27</v>
      </c>
      <c r="H23" s="917">
        <f t="shared" si="1"/>
        <v>12</v>
      </c>
      <c r="I23" s="917">
        <v>4</v>
      </c>
      <c r="J23" s="917">
        <v>8</v>
      </c>
      <c r="K23" s="917">
        <f t="shared" si="2"/>
        <v>3</v>
      </c>
      <c r="L23" s="917">
        <v>1</v>
      </c>
      <c r="M23" s="917">
        <v>2</v>
      </c>
      <c r="N23" s="917">
        <v>6</v>
      </c>
      <c r="O23" s="917">
        <v>6</v>
      </c>
      <c r="P23" s="917">
        <v>22.062999999999999</v>
      </c>
      <c r="Q23" s="917">
        <v>1.8360000000000001</v>
      </c>
      <c r="R23" s="917">
        <v>7</v>
      </c>
      <c r="S23" s="894" t="s">
        <v>950</v>
      </c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</row>
    <row r="24" spans="1:33" ht="15" customHeight="1">
      <c r="A24" s="103" t="s">
        <v>951</v>
      </c>
      <c r="B24" s="889">
        <v>1</v>
      </c>
      <c r="C24" s="917">
        <v>0</v>
      </c>
      <c r="D24" s="917">
        <v>7</v>
      </c>
      <c r="E24" s="917">
        <f t="shared" si="3"/>
        <v>57</v>
      </c>
      <c r="F24" s="917">
        <v>32</v>
      </c>
      <c r="G24" s="917">
        <v>25</v>
      </c>
      <c r="H24" s="917">
        <f t="shared" si="1"/>
        <v>11</v>
      </c>
      <c r="I24" s="917">
        <v>3</v>
      </c>
      <c r="J24" s="917">
        <v>8</v>
      </c>
      <c r="K24" s="917">
        <f t="shared" si="2"/>
        <v>1</v>
      </c>
      <c r="L24" s="917">
        <v>1</v>
      </c>
      <c r="M24" s="917">
        <v>0</v>
      </c>
      <c r="N24" s="917">
        <v>11</v>
      </c>
      <c r="O24" s="917">
        <v>11</v>
      </c>
      <c r="P24" s="917">
        <v>19.271000000000001</v>
      </c>
      <c r="Q24" s="917">
        <v>1.284</v>
      </c>
      <c r="R24" s="917">
        <v>6</v>
      </c>
      <c r="S24" s="894" t="s">
        <v>952</v>
      </c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</row>
    <row r="25" spans="1:33" ht="15" customHeight="1">
      <c r="A25" s="103" t="s">
        <v>953</v>
      </c>
      <c r="B25" s="889">
        <v>1</v>
      </c>
      <c r="C25" s="917">
        <v>0</v>
      </c>
      <c r="D25" s="917">
        <v>9</v>
      </c>
      <c r="E25" s="917">
        <f t="shared" si="3"/>
        <v>141</v>
      </c>
      <c r="F25" s="917">
        <v>73</v>
      </c>
      <c r="G25" s="917">
        <v>68</v>
      </c>
      <c r="H25" s="917">
        <f t="shared" si="1"/>
        <v>14</v>
      </c>
      <c r="I25" s="917">
        <v>7</v>
      </c>
      <c r="J25" s="917">
        <v>7</v>
      </c>
      <c r="K25" s="917">
        <f t="shared" si="2"/>
        <v>4</v>
      </c>
      <c r="L25" s="917">
        <v>2</v>
      </c>
      <c r="M25" s="917">
        <v>2</v>
      </c>
      <c r="N25" s="917">
        <v>19</v>
      </c>
      <c r="O25" s="917">
        <v>19</v>
      </c>
      <c r="P25" s="917">
        <v>33.222999999999999</v>
      </c>
      <c r="Q25" s="917">
        <v>1.851</v>
      </c>
      <c r="R25" s="917">
        <v>7</v>
      </c>
      <c r="S25" s="894" t="s">
        <v>954</v>
      </c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</row>
    <row r="26" spans="1:33" ht="15" customHeight="1">
      <c r="A26" s="103" t="s">
        <v>955</v>
      </c>
      <c r="B26" s="889">
        <v>1</v>
      </c>
      <c r="C26" s="917">
        <v>0</v>
      </c>
      <c r="D26" s="917">
        <v>7</v>
      </c>
      <c r="E26" s="917">
        <f t="shared" si="3"/>
        <v>61</v>
      </c>
      <c r="F26" s="917">
        <v>32</v>
      </c>
      <c r="G26" s="917">
        <v>29</v>
      </c>
      <c r="H26" s="917">
        <f t="shared" si="1"/>
        <v>13</v>
      </c>
      <c r="I26" s="917">
        <v>4</v>
      </c>
      <c r="J26" s="917">
        <v>9</v>
      </c>
      <c r="K26" s="917">
        <f t="shared" si="2"/>
        <v>4</v>
      </c>
      <c r="L26" s="917">
        <v>2</v>
      </c>
      <c r="M26" s="917">
        <v>2</v>
      </c>
      <c r="N26" s="917">
        <v>15</v>
      </c>
      <c r="O26" s="917">
        <v>15</v>
      </c>
      <c r="P26" s="917">
        <v>12.795999999999999</v>
      </c>
      <c r="Q26" s="917">
        <v>1.53</v>
      </c>
      <c r="R26" s="917">
        <v>7</v>
      </c>
      <c r="S26" s="894" t="s">
        <v>956</v>
      </c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</row>
    <row r="27" spans="1:33" ht="15" customHeight="1">
      <c r="A27" s="103" t="s">
        <v>957</v>
      </c>
      <c r="B27" s="889">
        <v>1</v>
      </c>
      <c r="C27" s="917">
        <v>0</v>
      </c>
      <c r="D27" s="917">
        <v>7</v>
      </c>
      <c r="E27" s="917">
        <f t="shared" si="3"/>
        <v>46</v>
      </c>
      <c r="F27" s="917">
        <v>19</v>
      </c>
      <c r="G27" s="917">
        <v>27</v>
      </c>
      <c r="H27" s="917">
        <f t="shared" si="1"/>
        <v>16</v>
      </c>
      <c r="I27" s="917">
        <v>6</v>
      </c>
      <c r="J27" s="917">
        <v>10</v>
      </c>
      <c r="K27" s="917">
        <f t="shared" si="2"/>
        <v>3</v>
      </c>
      <c r="L27" s="917">
        <v>1</v>
      </c>
      <c r="M27" s="917">
        <v>2</v>
      </c>
      <c r="N27" s="917">
        <v>5</v>
      </c>
      <c r="O27" s="917">
        <v>5</v>
      </c>
      <c r="P27" s="917">
        <v>11.162000000000001</v>
      </c>
      <c r="Q27" s="917">
        <v>2.246</v>
      </c>
      <c r="R27" s="917">
        <v>7</v>
      </c>
      <c r="S27" s="894" t="s">
        <v>958</v>
      </c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</row>
    <row r="28" spans="1:33" ht="15" customHeight="1">
      <c r="A28" s="103" t="s">
        <v>959</v>
      </c>
      <c r="B28" s="889">
        <v>1</v>
      </c>
      <c r="C28" s="918">
        <v>0</v>
      </c>
      <c r="D28" s="918">
        <v>7</v>
      </c>
      <c r="E28" s="917">
        <f t="shared" si="3"/>
        <v>35</v>
      </c>
      <c r="F28" s="918">
        <v>21</v>
      </c>
      <c r="G28" s="918">
        <v>14</v>
      </c>
      <c r="H28" s="917">
        <f t="shared" si="1"/>
        <v>11</v>
      </c>
      <c r="I28" s="918">
        <v>5</v>
      </c>
      <c r="J28" s="918">
        <v>6</v>
      </c>
      <c r="K28" s="917">
        <f t="shared" si="2"/>
        <v>2</v>
      </c>
      <c r="L28" s="918">
        <v>0</v>
      </c>
      <c r="M28" s="918">
        <v>2</v>
      </c>
      <c r="N28" s="918">
        <v>3</v>
      </c>
      <c r="O28" s="918">
        <v>3</v>
      </c>
      <c r="P28" s="918">
        <v>24.167000000000002</v>
      </c>
      <c r="Q28" s="918">
        <v>2.3050000000000002</v>
      </c>
      <c r="R28" s="918">
        <v>7</v>
      </c>
      <c r="S28" s="894" t="s">
        <v>960</v>
      </c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</row>
    <row r="29" spans="1:33" ht="15" customHeight="1">
      <c r="A29" s="103" t="s">
        <v>961</v>
      </c>
      <c r="B29" s="889">
        <v>1</v>
      </c>
      <c r="C29" s="918">
        <v>0</v>
      </c>
      <c r="D29" s="918">
        <v>7</v>
      </c>
      <c r="E29" s="917">
        <f t="shared" si="3"/>
        <v>15</v>
      </c>
      <c r="F29" s="918">
        <v>11</v>
      </c>
      <c r="G29" s="918">
        <v>4</v>
      </c>
      <c r="H29" s="917">
        <f t="shared" si="1"/>
        <v>12</v>
      </c>
      <c r="I29" s="918">
        <v>7</v>
      </c>
      <c r="J29" s="918">
        <v>5</v>
      </c>
      <c r="K29" s="917">
        <f>SUM(L29:M29)</f>
        <v>2</v>
      </c>
      <c r="L29" s="918">
        <v>1</v>
      </c>
      <c r="M29" s="918">
        <v>1</v>
      </c>
      <c r="N29" s="918">
        <v>1</v>
      </c>
      <c r="O29" s="918">
        <v>1</v>
      </c>
      <c r="P29" s="918">
        <v>14.388</v>
      </c>
      <c r="Q29" s="918">
        <v>1.585</v>
      </c>
      <c r="R29" s="918">
        <v>7</v>
      </c>
      <c r="S29" s="894" t="s">
        <v>962</v>
      </c>
    </row>
    <row r="30" spans="1:33" ht="15" customHeight="1">
      <c r="A30" s="103" t="s">
        <v>963</v>
      </c>
      <c r="B30" s="889">
        <v>1</v>
      </c>
      <c r="C30" s="918">
        <v>0</v>
      </c>
      <c r="D30" s="918">
        <v>7</v>
      </c>
      <c r="E30" s="917">
        <f t="shared" si="3"/>
        <v>53</v>
      </c>
      <c r="F30" s="918">
        <v>23</v>
      </c>
      <c r="G30" s="918">
        <v>30</v>
      </c>
      <c r="H30" s="917">
        <f t="shared" si="1"/>
        <v>12</v>
      </c>
      <c r="I30" s="918">
        <v>7</v>
      </c>
      <c r="J30" s="918">
        <v>5</v>
      </c>
      <c r="K30" s="917">
        <f t="shared" si="2"/>
        <v>4</v>
      </c>
      <c r="L30" s="918">
        <v>3</v>
      </c>
      <c r="M30" s="918">
        <v>1</v>
      </c>
      <c r="N30" s="918">
        <v>10</v>
      </c>
      <c r="O30" s="918">
        <v>10</v>
      </c>
      <c r="P30" s="918">
        <v>16.408000000000001</v>
      </c>
      <c r="Q30" s="918">
        <v>1.899</v>
      </c>
      <c r="R30" s="918">
        <v>7</v>
      </c>
      <c r="S30" s="894" t="s">
        <v>964</v>
      </c>
    </row>
    <row r="31" spans="1:33" ht="15" customHeight="1">
      <c r="A31" s="103" t="s">
        <v>965</v>
      </c>
      <c r="B31" s="889">
        <v>1</v>
      </c>
      <c r="C31" s="918">
        <v>0</v>
      </c>
      <c r="D31" s="918">
        <v>5</v>
      </c>
      <c r="E31" s="917">
        <f t="shared" si="3"/>
        <v>18</v>
      </c>
      <c r="F31" s="918">
        <v>5</v>
      </c>
      <c r="G31" s="918">
        <v>13</v>
      </c>
      <c r="H31" s="917">
        <f t="shared" si="1"/>
        <v>7</v>
      </c>
      <c r="I31" s="918">
        <v>2</v>
      </c>
      <c r="J31" s="918">
        <v>5</v>
      </c>
      <c r="K31" s="917">
        <f>SUM(L31:M31)</f>
        <v>3</v>
      </c>
      <c r="L31" s="918">
        <v>1</v>
      </c>
      <c r="M31" s="918">
        <v>2</v>
      </c>
      <c r="N31" s="918">
        <v>4</v>
      </c>
      <c r="O31" s="918">
        <v>4</v>
      </c>
      <c r="P31" s="918">
        <v>8.5730000000000004</v>
      </c>
      <c r="Q31" s="918">
        <v>0.96</v>
      </c>
      <c r="R31" s="918">
        <v>3</v>
      </c>
      <c r="S31" s="894" t="s">
        <v>966</v>
      </c>
    </row>
    <row r="32" spans="1:33" ht="15" customHeight="1">
      <c r="A32" s="103" t="s">
        <v>967</v>
      </c>
      <c r="B32" s="889">
        <v>1</v>
      </c>
      <c r="C32" s="918">
        <v>0</v>
      </c>
      <c r="D32" s="918">
        <v>7</v>
      </c>
      <c r="E32" s="917">
        <f t="shared" si="3"/>
        <v>102</v>
      </c>
      <c r="F32" s="918">
        <v>51</v>
      </c>
      <c r="G32" s="918">
        <v>51</v>
      </c>
      <c r="H32" s="917">
        <f>SUM(I32:J32)</f>
        <v>13</v>
      </c>
      <c r="I32" s="918">
        <v>5</v>
      </c>
      <c r="J32" s="918">
        <v>8</v>
      </c>
      <c r="K32" s="917">
        <f t="shared" si="2"/>
        <v>2</v>
      </c>
      <c r="L32" s="918">
        <v>1</v>
      </c>
      <c r="M32" s="918">
        <v>1</v>
      </c>
      <c r="N32" s="918">
        <v>9</v>
      </c>
      <c r="O32" s="918">
        <v>9</v>
      </c>
      <c r="P32" s="918">
        <v>26.734000000000002</v>
      </c>
      <c r="Q32" s="918">
        <v>2.3029999999999999</v>
      </c>
      <c r="R32" s="918">
        <v>7</v>
      </c>
      <c r="S32" s="894" t="s">
        <v>968</v>
      </c>
    </row>
    <row r="33" spans="1:33" ht="15" customHeight="1">
      <c r="A33" s="892" t="s">
        <v>969</v>
      </c>
      <c r="B33" s="889">
        <v>1</v>
      </c>
      <c r="C33" s="918">
        <v>0</v>
      </c>
      <c r="D33" s="918">
        <v>7</v>
      </c>
      <c r="E33" s="917">
        <f t="shared" si="3"/>
        <v>76</v>
      </c>
      <c r="F33" s="918">
        <v>29</v>
      </c>
      <c r="G33" s="918">
        <v>47</v>
      </c>
      <c r="H33" s="917">
        <f t="shared" si="1"/>
        <v>13</v>
      </c>
      <c r="I33" s="918">
        <v>3</v>
      </c>
      <c r="J33" s="918">
        <v>10</v>
      </c>
      <c r="K33" s="917">
        <f t="shared" si="2"/>
        <v>2</v>
      </c>
      <c r="L33" s="918">
        <v>1</v>
      </c>
      <c r="M33" s="918">
        <v>1</v>
      </c>
      <c r="N33" s="918">
        <v>10</v>
      </c>
      <c r="O33" s="918">
        <v>10</v>
      </c>
      <c r="P33" s="918">
        <v>27.196000000000002</v>
      </c>
      <c r="Q33" s="918">
        <v>1.6559999999999999</v>
      </c>
      <c r="R33" s="918">
        <v>7</v>
      </c>
      <c r="S33" s="894" t="s">
        <v>970</v>
      </c>
    </row>
    <row r="34" spans="1:33" ht="15" customHeight="1">
      <c r="A34" s="892" t="s">
        <v>971</v>
      </c>
      <c r="B34" s="889">
        <v>1</v>
      </c>
      <c r="C34" s="918">
        <v>0</v>
      </c>
      <c r="D34" s="918">
        <v>7</v>
      </c>
      <c r="E34" s="917">
        <f t="shared" si="3"/>
        <v>49</v>
      </c>
      <c r="F34" s="918">
        <v>24</v>
      </c>
      <c r="G34" s="918">
        <v>25</v>
      </c>
      <c r="H34" s="917">
        <f t="shared" si="1"/>
        <v>11</v>
      </c>
      <c r="I34" s="918">
        <v>2</v>
      </c>
      <c r="J34" s="918">
        <v>9</v>
      </c>
      <c r="K34" s="917">
        <f t="shared" si="2"/>
        <v>3</v>
      </c>
      <c r="L34" s="918">
        <v>0</v>
      </c>
      <c r="M34" s="918">
        <v>3</v>
      </c>
      <c r="N34" s="918">
        <v>7</v>
      </c>
      <c r="O34" s="918">
        <v>7</v>
      </c>
      <c r="P34" s="918">
        <v>9.7720000000000002</v>
      </c>
      <c r="Q34" s="918">
        <v>1.425</v>
      </c>
      <c r="R34" s="918">
        <v>6</v>
      </c>
      <c r="S34" s="894" t="s">
        <v>972</v>
      </c>
    </row>
    <row r="35" spans="1:33" ht="15" customHeight="1">
      <c r="A35" s="892" t="s">
        <v>841</v>
      </c>
      <c r="B35" s="889">
        <v>1</v>
      </c>
      <c r="C35" s="918">
        <v>0</v>
      </c>
      <c r="D35" s="918">
        <v>6</v>
      </c>
      <c r="E35" s="917">
        <f t="shared" si="3"/>
        <v>171</v>
      </c>
      <c r="F35" s="918">
        <v>77</v>
      </c>
      <c r="G35" s="918">
        <v>94</v>
      </c>
      <c r="H35" s="917">
        <f t="shared" si="1"/>
        <v>10</v>
      </c>
      <c r="I35" s="918">
        <v>2</v>
      </c>
      <c r="J35" s="918">
        <v>8</v>
      </c>
      <c r="K35" s="917">
        <f t="shared" si="2"/>
        <v>2</v>
      </c>
      <c r="L35" s="918">
        <v>1</v>
      </c>
      <c r="M35" s="918">
        <v>1</v>
      </c>
      <c r="N35" s="918">
        <v>24</v>
      </c>
      <c r="O35" s="918">
        <v>24</v>
      </c>
      <c r="P35" s="918">
        <v>9.2460000000000004</v>
      </c>
      <c r="Q35" s="918">
        <v>1.085</v>
      </c>
      <c r="R35" s="918">
        <v>6</v>
      </c>
      <c r="S35" s="894" t="s">
        <v>842</v>
      </c>
    </row>
    <row r="36" spans="1:33" ht="15" customHeight="1" thickBot="1">
      <c r="A36" s="152" t="s">
        <v>973</v>
      </c>
      <c r="B36" s="888">
        <v>1</v>
      </c>
      <c r="C36" s="153">
        <v>0</v>
      </c>
      <c r="D36" s="153">
        <v>34</v>
      </c>
      <c r="E36" s="153">
        <f t="shared" si="3"/>
        <v>842</v>
      </c>
      <c r="F36" s="153">
        <v>448</v>
      </c>
      <c r="G36" s="153">
        <v>394</v>
      </c>
      <c r="H36" s="890">
        <f t="shared" si="1"/>
        <v>43</v>
      </c>
      <c r="I36" s="153">
        <v>17</v>
      </c>
      <c r="J36" s="153">
        <v>26</v>
      </c>
      <c r="K36" s="890">
        <f t="shared" si="2"/>
        <v>5</v>
      </c>
      <c r="L36" s="153">
        <v>3</v>
      </c>
      <c r="M36" s="153">
        <v>2</v>
      </c>
      <c r="N36" s="153">
        <v>82</v>
      </c>
      <c r="O36" s="153">
        <v>82</v>
      </c>
      <c r="P36" s="895">
        <v>13</v>
      </c>
      <c r="Q36" s="895">
        <v>4</v>
      </c>
      <c r="R36" s="895">
        <v>34</v>
      </c>
      <c r="S36" s="154" t="s">
        <v>974</v>
      </c>
    </row>
    <row r="37" spans="1:33" s="160" customFormat="1" ht="15" customHeight="1" thickBot="1">
      <c r="A37" s="155" t="s">
        <v>975</v>
      </c>
      <c r="B37" s="155"/>
      <c r="C37" s="156"/>
      <c r="D37" s="156"/>
      <c r="E37" s="156"/>
      <c r="F37" s="156"/>
      <c r="G37" s="156"/>
      <c r="H37" s="157"/>
      <c r="I37" s="157"/>
      <c r="J37" s="157"/>
      <c r="K37" s="157"/>
      <c r="L37" s="157"/>
      <c r="M37" s="157"/>
      <c r="N37" s="1018" t="s">
        <v>976</v>
      </c>
      <c r="O37" s="1018"/>
      <c r="P37" s="1018"/>
      <c r="Q37" s="1018"/>
      <c r="R37" s="1018"/>
      <c r="S37" s="1018"/>
      <c r="T37" s="158"/>
      <c r="U37" s="891"/>
      <c r="V37" s="159"/>
      <c r="W37" s="891"/>
      <c r="X37" s="891"/>
      <c r="Y37" s="891"/>
      <c r="Z37" s="891"/>
      <c r="AA37" s="891"/>
      <c r="AB37" s="891"/>
      <c r="AC37" s="891"/>
      <c r="AD37" s="891"/>
      <c r="AE37" s="891"/>
      <c r="AF37" s="891"/>
      <c r="AG37" s="891"/>
    </row>
    <row r="38" spans="1:33" ht="15.75" customHeight="1">
      <c r="A38" s="103"/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10"/>
      <c r="S38" s="157"/>
      <c r="T38" s="158"/>
    </row>
    <row r="39" spans="1:33" ht="15.95" customHeight="1">
      <c r="A39" s="103"/>
      <c r="B39" s="157"/>
      <c r="C39" s="157"/>
      <c r="D39" s="157"/>
      <c r="E39" s="110"/>
      <c r="F39" s="110"/>
      <c r="G39" s="110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8"/>
    </row>
    <row r="40" spans="1:33" ht="15.95" customHeight="1">
      <c r="A40" s="104"/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917"/>
      <c r="M40" s="917"/>
      <c r="N40" s="157"/>
      <c r="O40" s="157"/>
      <c r="P40" s="157"/>
      <c r="Q40" s="157"/>
      <c r="R40" s="157"/>
      <c r="S40" s="157"/>
      <c r="T40" s="158"/>
    </row>
    <row r="41" spans="1:33" ht="15.95" customHeight="1">
      <c r="A41" s="103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917"/>
      <c r="M41" s="917"/>
      <c r="N41" s="157"/>
      <c r="O41" s="157"/>
      <c r="P41" s="157"/>
      <c r="Q41" s="157"/>
      <c r="R41" s="157"/>
      <c r="S41" s="157"/>
      <c r="T41" s="158"/>
    </row>
    <row r="42" spans="1:33" ht="15.95" customHeight="1">
      <c r="A42" s="103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917"/>
      <c r="M42" s="917"/>
      <c r="N42" s="157"/>
      <c r="O42" s="157"/>
      <c r="P42" s="917"/>
      <c r="Q42" s="917"/>
      <c r="R42" s="157"/>
      <c r="S42" s="157"/>
      <c r="T42" s="158"/>
    </row>
    <row r="43" spans="1:33" ht="15.95" customHeight="1">
      <c r="A43" s="103"/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917"/>
      <c r="Q43" s="917"/>
      <c r="R43" s="157"/>
      <c r="S43" s="157"/>
      <c r="T43" s="158"/>
    </row>
    <row r="44" spans="1:33" ht="15.95" customHeight="1">
      <c r="A44" s="103"/>
      <c r="B44" s="157"/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917"/>
      <c r="Q44" s="917"/>
      <c r="R44" s="157"/>
      <c r="S44" s="157"/>
      <c r="T44" s="158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</row>
    <row r="45" spans="1:33" ht="15.95" customHeight="1">
      <c r="A45" s="103"/>
      <c r="B45" s="157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917"/>
      <c r="Q45" s="917"/>
      <c r="R45" s="157"/>
      <c r="S45" s="157"/>
      <c r="T45" s="158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</row>
    <row r="46" spans="1:33" ht="15.95" customHeight="1">
      <c r="A46" s="103"/>
      <c r="B46" s="157"/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917"/>
      <c r="Q46" s="917"/>
      <c r="R46" s="157"/>
      <c r="S46" s="157"/>
      <c r="T46" s="158"/>
      <c r="U46" s="149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  <c r="AG46" s="149"/>
    </row>
    <row r="47" spans="1:33" ht="15.95" customHeight="1">
      <c r="A47" s="103"/>
      <c r="B47" s="157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917"/>
      <c r="Q47" s="917"/>
      <c r="R47" s="157"/>
      <c r="S47" s="157"/>
      <c r="T47" s="158"/>
      <c r="U47" s="149"/>
      <c r="V47" s="149"/>
      <c r="W47" s="149"/>
      <c r="X47" s="149"/>
      <c r="Y47" s="149"/>
      <c r="Z47" s="149"/>
      <c r="AA47" s="149"/>
      <c r="AB47" s="149"/>
      <c r="AC47" s="149"/>
      <c r="AD47" s="149"/>
      <c r="AE47" s="149"/>
      <c r="AF47" s="149"/>
      <c r="AG47" s="149"/>
    </row>
    <row r="48" spans="1:33" ht="15.95" customHeight="1">
      <c r="A48" s="103"/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918"/>
      <c r="Q48" s="918"/>
      <c r="R48" s="157"/>
      <c r="S48" s="157"/>
      <c r="T48" s="158"/>
      <c r="U48" s="149"/>
      <c r="V48" s="149"/>
      <c r="W48" s="149"/>
      <c r="X48" s="149"/>
      <c r="Y48" s="149"/>
      <c r="Z48" s="149"/>
      <c r="AA48" s="149"/>
      <c r="AB48" s="149"/>
      <c r="AC48" s="149"/>
      <c r="AD48" s="149"/>
      <c r="AE48" s="149"/>
      <c r="AF48" s="149"/>
      <c r="AG48" s="149"/>
    </row>
    <row r="49" spans="1:33" ht="15.95" customHeight="1">
      <c r="A49" s="103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10"/>
      <c r="Q49" s="110"/>
      <c r="R49" s="157"/>
      <c r="S49" s="157"/>
      <c r="T49" s="158"/>
      <c r="U49" s="149"/>
      <c r="V49" s="149"/>
      <c r="W49" s="149"/>
      <c r="X49" s="149"/>
      <c r="Y49" s="149"/>
      <c r="Z49" s="149"/>
      <c r="AA49" s="149"/>
      <c r="AB49" s="149"/>
      <c r="AC49" s="149"/>
      <c r="AD49" s="149"/>
      <c r="AE49" s="149"/>
      <c r="AF49" s="149"/>
      <c r="AG49" s="149"/>
    </row>
    <row r="50" spans="1:33" ht="15.95" customHeight="1">
      <c r="A50" s="103"/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8"/>
      <c r="U50" s="149"/>
      <c r="V50" s="149"/>
      <c r="W50" s="149"/>
      <c r="X50" s="149"/>
      <c r="Y50" s="149"/>
      <c r="Z50" s="149"/>
      <c r="AA50" s="149"/>
      <c r="AB50" s="149"/>
      <c r="AC50" s="149"/>
      <c r="AD50" s="149"/>
      <c r="AE50" s="149"/>
      <c r="AF50" s="149"/>
      <c r="AG50" s="149"/>
    </row>
    <row r="51" spans="1:33" ht="15.95" customHeight="1">
      <c r="A51" s="103"/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8"/>
      <c r="U51" s="149"/>
      <c r="V51" s="149"/>
      <c r="W51" s="149"/>
      <c r="X51" s="149"/>
      <c r="Y51" s="149"/>
      <c r="Z51" s="149"/>
      <c r="AA51" s="149"/>
      <c r="AB51" s="149"/>
      <c r="AC51" s="149"/>
      <c r="AD51" s="149"/>
      <c r="AE51" s="149"/>
      <c r="AF51" s="149"/>
      <c r="AG51" s="149"/>
    </row>
    <row r="52" spans="1:33" ht="15.95" customHeight="1">
      <c r="A52" s="103"/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8"/>
      <c r="U52" s="149"/>
      <c r="V52" s="149"/>
      <c r="W52" s="149"/>
      <c r="X52" s="149"/>
      <c r="Y52" s="149"/>
      <c r="Z52" s="149"/>
      <c r="AA52" s="149"/>
      <c r="AB52" s="149"/>
      <c r="AC52" s="149"/>
      <c r="AD52" s="149"/>
      <c r="AE52" s="149"/>
      <c r="AF52" s="149"/>
      <c r="AG52" s="149"/>
    </row>
    <row r="53" spans="1:33" ht="15.95" customHeight="1">
      <c r="A53" s="157"/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8"/>
      <c r="U53" s="149"/>
      <c r="V53" s="149"/>
      <c r="W53" s="149"/>
      <c r="X53" s="149"/>
      <c r="Y53" s="149"/>
      <c r="Z53" s="149"/>
      <c r="AA53" s="149"/>
      <c r="AB53" s="149"/>
      <c r="AC53" s="149"/>
      <c r="AD53" s="149"/>
      <c r="AE53" s="149"/>
      <c r="AF53" s="149"/>
      <c r="AG53" s="149"/>
    </row>
    <row r="54" spans="1:33" ht="15.95" customHeight="1">
      <c r="A54" s="157"/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8"/>
      <c r="U54" s="149"/>
      <c r="V54" s="149"/>
      <c r="W54" s="149"/>
      <c r="X54" s="149"/>
      <c r="Y54" s="149"/>
      <c r="Z54" s="149"/>
      <c r="AA54" s="149"/>
      <c r="AB54" s="149"/>
      <c r="AC54" s="149"/>
      <c r="AD54" s="149"/>
      <c r="AE54" s="149"/>
      <c r="AF54" s="149"/>
      <c r="AG54" s="149"/>
    </row>
    <row r="55" spans="1:33" ht="15.95" customHeight="1">
      <c r="A55" s="157"/>
      <c r="B55" s="157"/>
      <c r="C55" s="157"/>
      <c r="D55" s="157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8"/>
      <c r="U55" s="149"/>
      <c r="V55" s="149"/>
      <c r="W55" s="149"/>
      <c r="X55" s="149"/>
      <c r="Y55" s="149"/>
      <c r="Z55" s="149"/>
      <c r="AA55" s="149"/>
      <c r="AB55" s="149"/>
      <c r="AC55" s="149"/>
      <c r="AD55" s="149"/>
      <c r="AE55" s="149"/>
      <c r="AF55" s="149"/>
      <c r="AG55" s="149"/>
    </row>
    <row r="56" spans="1:33" ht="15.95" customHeight="1">
      <c r="A56" s="157"/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8"/>
      <c r="U56" s="149"/>
      <c r="V56" s="149"/>
      <c r="W56" s="149"/>
      <c r="X56" s="149"/>
      <c r="Y56" s="149"/>
      <c r="Z56" s="149"/>
      <c r="AA56" s="149"/>
      <c r="AB56" s="149"/>
      <c r="AC56" s="149"/>
      <c r="AD56" s="149"/>
      <c r="AE56" s="149"/>
      <c r="AF56" s="149"/>
      <c r="AG56" s="149"/>
    </row>
    <row r="57" spans="1:33" ht="15.95" customHeight="1">
      <c r="A57" s="157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8"/>
      <c r="U57" s="149"/>
      <c r="V57" s="149"/>
      <c r="W57" s="149"/>
      <c r="X57" s="149"/>
      <c r="Y57" s="149"/>
      <c r="Z57" s="149"/>
      <c r="AA57" s="149"/>
      <c r="AB57" s="149"/>
      <c r="AC57" s="149"/>
      <c r="AD57" s="149"/>
      <c r="AE57" s="149"/>
      <c r="AF57" s="149"/>
      <c r="AG57" s="149"/>
    </row>
    <row r="58" spans="1:33" ht="15.95" customHeight="1">
      <c r="A58" s="157"/>
      <c r="B58" s="157"/>
      <c r="C58" s="157"/>
      <c r="D58" s="157"/>
      <c r="E58" s="157"/>
      <c r="F58" s="157"/>
      <c r="G58" s="157"/>
      <c r="H58" s="157"/>
      <c r="I58" s="157"/>
      <c r="J58" s="157"/>
      <c r="K58" s="157"/>
      <c r="L58" s="157"/>
      <c r="M58" s="157"/>
      <c r="N58" s="157"/>
      <c r="O58" s="157"/>
      <c r="P58" s="157"/>
      <c r="Q58" s="157"/>
      <c r="R58" s="157"/>
      <c r="S58" s="157"/>
      <c r="T58" s="158"/>
      <c r="U58" s="149"/>
      <c r="V58" s="149"/>
      <c r="W58" s="149"/>
      <c r="X58" s="149"/>
      <c r="Y58" s="149"/>
      <c r="Z58" s="149"/>
      <c r="AA58" s="149"/>
      <c r="AB58" s="149"/>
      <c r="AC58" s="149"/>
      <c r="AD58" s="149"/>
      <c r="AE58" s="149"/>
      <c r="AF58" s="149"/>
      <c r="AG58" s="149"/>
    </row>
    <row r="59" spans="1:33" ht="15.95" customHeight="1">
      <c r="A59" s="157"/>
      <c r="B59" s="157"/>
      <c r="C59" s="157"/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157"/>
      <c r="S59" s="157"/>
      <c r="T59" s="158"/>
      <c r="U59" s="149"/>
      <c r="V59" s="149"/>
      <c r="W59" s="149"/>
      <c r="X59" s="149"/>
      <c r="Y59" s="149"/>
      <c r="Z59" s="149"/>
      <c r="AA59" s="149"/>
      <c r="AB59" s="149"/>
      <c r="AC59" s="149"/>
      <c r="AD59" s="149"/>
      <c r="AE59" s="149"/>
      <c r="AF59" s="149"/>
      <c r="AG59" s="149"/>
    </row>
    <row r="60" spans="1:33">
      <c r="A60" s="157"/>
      <c r="B60" s="157"/>
      <c r="C60" s="157"/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157"/>
      <c r="S60" s="157"/>
      <c r="T60" s="158"/>
      <c r="U60" s="149"/>
      <c r="V60" s="149"/>
      <c r="W60" s="149"/>
      <c r="X60" s="149"/>
      <c r="Y60" s="149"/>
      <c r="Z60" s="149"/>
      <c r="AA60" s="149"/>
      <c r="AB60" s="149"/>
      <c r="AC60" s="149"/>
      <c r="AD60" s="149"/>
      <c r="AE60" s="149"/>
      <c r="AF60" s="149"/>
      <c r="AG60" s="149"/>
    </row>
    <row r="61" spans="1:33">
      <c r="A61" s="157"/>
      <c r="B61" s="157"/>
      <c r="C61" s="157"/>
      <c r="D61" s="157"/>
      <c r="E61" s="157"/>
      <c r="F61" s="157"/>
      <c r="G61" s="157"/>
      <c r="H61" s="157"/>
      <c r="I61" s="157"/>
      <c r="J61" s="157"/>
      <c r="K61" s="157"/>
      <c r="L61" s="157"/>
      <c r="M61" s="157"/>
      <c r="N61" s="157"/>
      <c r="O61" s="157"/>
      <c r="P61" s="157"/>
      <c r="Q61" s="157"/>
      <c r="R61" s="157"/>
      <c r="S61" s="157"/>
      <c r="T61" s="158"/>
      <c r="U61" s="149"/>
      <c r="V61" s="149"/>
      <c r="W61" s="149"/>
      <c r="X61" s="149"/>
      <c r="Y61" s="149"/>
      <c r="Z61" s="149"/>
      <c r="AA61" s="149"/>
      <c r="AB61" s="149"/>
      <c r="AC61" s="149"/>
      <c r="AD61" s="149"/>
      <c r="AE61" s="149"/>
      <c r="AF61" s="149"/>
      <c r="AG61" s="149"/>
    </row>
    <row r="62" spans="1:33">
      <c r="A62" s="157"/>
      <c r="B62" s="157"/>
      <c r="C62" s="157"/>
      <c r="D62" s="157"/>
      <c r="E62" s="157"/>
      <c r="F62" s="157"/>
      <c r="G62" s="157"/>
      <c r="H62" s="157"/>
      <c r="I62" s="157"/>
      <c r="J62" s="157"/>
      <c r="K62" s="157"/>
      <c r="L62" s="157"/>
      <c r="M62" s="157"/>
      <c r="N62" s="157"/>
      <c r="O62" s="157"/>
      <c r="P62" s="157"/>
      <c r="Q62" s="157"/>
      <c r="R62" s="157"/>
      <c r="S62" s="157"/>
      <c r="T62" s="158"/>
      <c r="U62" s="149"/>
      <c r="V62" s="149"/>
      <c r="W62" s="149"/>
      <c r="X62" s="149"/>
      <c r="Y62" s="149"/>
      <c r="Z62" s="149"/>
      <c r="AA62" s="149"/>
      <c r="AB62" s="149"/>
      <c r="AC62" s="149"/>
      <c r="AD62" s="149"/>
      <c r="AE62" s="149"/>
      <c r="AF62" s="149"/>
      <c r="AG62" s="149"/>
    </row>
    <row r="63" spans="1:33">
      <c r="A63" s="157"/>
      <c r="B63" s="157"/>
      <c r="C63" s="157"/>
      <c r="D63" s="157"/>
      <c r="E63" s="157"/>
      <c r="F63" s="157"/>
      <c r="G63" s="157"/>
      <c r="H63" s="157"/>
      <c r="I63" s="157"/>
      <c r="J63" s="157"/>
      <c r="K63" s="157"/>
      <c r="L63" s="157"/>
      <c r="M63" s="157"/>
      <c r="N63" s="157"/>
      <c r="O63" s="157"/>
      <c r="P63" s="157"/>
      <c r="Q63" s="157"/>
      <c r="R63" s="157"/>
      <c r="S63" s="157"/>
      <c r="T63" s="158"/>
      <c r="U63" s="149"/>
      <c r="V63" s="149"/>
      <c r="W63" s="149"/>
      <c r="X63" s="149"/>
      <c r="Y63" s="149"/>
      <c r="Z63" s="149"/>
      <c r="AA63" s="149"/>
      <c r="AB63" s="149"/>
      <c r="AC63" s="149"/>
      <c r="AD63" s="149"/>
      <c r="AE63" s="149"/>
      <c r="AF63" s="149"/>
      <c r="AG63" s="149"/>
    </row>
    <row r="64" spans="1:33">
      <c r="A64" s="157"/>
      <c r="B64" s="157"/>
      <c r="C64" s="157"/>
      <c r="D64" s="157"/>
      <c r="E64" s="157"/>
      <c r="F64" s="157"/>
      <c r="G64" s="157"/>
      <c r="H64" s="157"/>
      <c r="I64" s="157"/>
      <c r="J64" s="157"/>
      <c r="K64" s="157"/>
      <c r="L64" s="157"/>
      <c r="M64" s="157"/>
      <c r="N64" s="157"/>
      <c r="O64" s="157"/>
      <c r="P64" s="157"/>
      <c r="Q64" s="157"/>
      <c r="R64" s="157"/>
      <c r="S64" s="157"/>
      <c r="T64" s="158"/>
      <c r="U64" s="149"/>
      <c r="V64" s="149"/>
      <c r="W64" s="149"/>
      <c r="X64" s="149"/>
      <c r="Y64" s="149"/>
      <c r="Z64" s="149"/>
      <c r="AA64" s="149"/>
      <c r="AB64" s="149"/>
      <c r="AC64" s="149"/>
      <c r="AD64" s="149"/>
      <c r="AE64" s="149"/>
      <c r="AF64" s="149"/>
      <c r="AG64" s="149"/>
    </row>
    <row r="65" spans="1:33">
      <c r="A65" s="157"/>
      <c r="B65" s="157"/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57"/>
      <c r="Q65" s="157"/>
      <c r="R65" s="157"/>
      <c r="S65" s="157"/>
      <c r="T65" s="158"/>
      <c r="U65" s="149"/>
      <c r="V65" s="149"/>
      <c r="W65" s="149"/>
      <c r="X65" s="149"/>
      <c r="Y65" s="149"/>
      <c r="Z65" s="149"/>
      <c r="AA65" s="149"/>
      <c r="AB65" s="149"/>
      <c r="AC65" s="149"/>
      <c r="AD65" s="149"/>
      <c r="AE65" s="149"/>
      <c r="AF65" s="149"/>
      <c r="AG65" s="149"/>
    </row>
    <row r="66" spans="1:33">
      <c r="A66" s="157"/>
      <c r="B66" s="157"/>
      <c r="C66" s="157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57"/>
      <c r="Q66" s="157"/>
      <c r="R66" s="157"/>
      <c r="S66" s="157"/>
      <c r="T66" s="158"/>
      <c r="U66" s="149"/>
      <c r="V66" s="149"/>
      <c r="W66" s="149"/>
      <c r="X66" s="149"/>
      <c r="Y66" s="149"/>
      <c r="Z66" s="149"/>
      <c r="AA66" s="149"/>
      <c r="AB66" s="149"/>
      <c r="AC66" s="149"/>
      <c r="AD66" s="149"/>
      <c r="AE66" s="149"/>
      <c r="AF66" s="149"/>
      <c r="AG66" s="149"/>
    </row>
    <row r="67" spans="1:33">
      <c r="A67" s="157"/>
      <c r="B67" s="157"/>
      <c r="C67" s="157"/>
      <c r="D67" s="157"/>
      <c r="E67" s="157"/>
      <c r="F67" s="157"/>
      <c r="G67" s="157"/>
      <c r="H67" s="157"/>
      <c r="I67" s="157"/>
      <c r="J67" s="157"/>
      <c r="K67" s="157"/>
      <c r="L67" s="157"/>
      <c r="M67" s="157"/>
      <c r="N67" s="157"/>
      <c r="O67" s="157"/>
      <c r="P67" s="157"/>
      <c r="Q67" s="157"/>
      <c r="R67" s="157"/>
      <c r="S67" s="157"/>
      <c r="T67" s="158"/>
      <c r="U67" s="149"/>
      <c r="V67" s="149"/>
      <c r="W67" s="149"/>
      <c r="X67" s="149"/>
      <c r="Y67" s="149"/>
      <c r="Z67" s="149"/>
      <c r="AA67" s="149"/>
      <c r="AB67" s="149"/>
      <c r="AC67" s="149"/>
      <c r="AD67" s="149"/>
      <c r="AE67" s="149"/>
      <c r="AF67" s="149"/>
      <c r="AG67" s="149"/>
    </row>
    <row r="68" spans="1:33">
      <c r="A68" s="157"/>
      <c r="B68" s="157"/>
      <c r="C68" s="157"/>
      <c r="D68" s="157"/>
      <c r="E68" s="157"/>
      <c r="F68" s="157"/>
      <c r="G68" s="157"/>
      <c r="H68" s="157"/>
      <c r="I68" s="157"/>
      <c r="J68" s="157"/>
      <c r="K68" s="157"/>
      <c r="L68" s="157"/>
      <c r="M68" s="157"/>
      <c r="N68" s="157"/>
      <c r="O68" s="157"/>
      <c r="P68" s="157"/>
      <c r="Q68" s="157"/>
      <c r="R68" s="157"/>
      <c r="S68" s="157"/>
      <c r="T68" s="158"/>
      <c r="U68" s="149"/>
      <c r="V68" s="149"/>
      <c r="W68" s="149"/>
      <c r="X68" s="149"/>
      <c r="Y68" s="149"/>
      <c r="Z68" s="149"/>
      <c r="AA68" s="149"/>
      <c r="AB68" s="149"/>
      <c r="AC68" s="149"/>
      <c r="AD68" s="149"/>
      <c r="AE68" s="149"/>
      <c r="AF68" s="149"/>
      <c r="AG68" s="149"/>
    </row>
    <row r="69" spans="1:33">
      <c r="A69" s="157"/>
      <c r="B69" s="157"/>
      <c r="C69" s="157"/>
      <c r="D69" s="157"/>
      <c r="E69" s="157"/>
      <c r="F69" s="157"/>
      <c r="G69" s="157"/>
      <c r="H69" s="157"/>
      <c r="I69" s="157"/>
      <c r="J69" s="157"/>
      <c r="K69" s="157"/>
      <c r="L69" s="157"/>
      <c r="M69" s="157"/>
      <c r="N69" s="157"/>
      <c r="O69" s="157"/>
      <c r="P69" s="157"/>
      <c r="Q69" s="157"/>
      <c r="R69" s="157"/>
      <c r="S69" s="157"/>
      <c r="T69" s="158"/>
      <c r="U69" s="149"/>
      <c r="V69" s="149"/>
      <c r="W69" s="149"/>
      <c r="X69" s="149"/>
      <c r="Y69" s="149"/>
      <c r="Z69" s="149"/>
      <c r="AA69" s="149"/>
      <c r="AB69" s="149"/>
      <c r="AC69" s="149"/>
      <c r="AD69" s="149"/>
      <c r="AE69" s="149"/>
      <c r="AF69" s="149"/>
      <c r="AG69" s="149"/>
    </row>
    <row r="70" spans="1:33">
      <c r="A70" s="157"/>
      <c r="B70" s="157"/>
      <c r="C70" s="157"/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57"/>
      <c r="O70" s="157"/>
      <c r="P70" s="157"/>
      <c r="Q70" s="157"/>
      <c r="R70" s="157"/>
      <c r="S70" s="157"/>
      <c r="T70" s="158"/>
      <c r="U70" s="149"/>
      <c r="V70" s="149"/>
      <c r="W70" s="149"/>
      <c r="X70" s="149"/>
      <c r="Y70" s="149"/>
      <c r="Z70" s="149"/>
      <c r="AA70" s="149"/>
      <c r="AB70" s="149"/>
      <c r="AC70" s="149"/>
      <c r="AD70" s="149"/>
      <c r="AE70" s="149"/>
      <c r="AF70" s="149"/>
      <c r="AG70" s="149"/>
    </row>
    <row r="71" spans="1:33">
      <c r="A71" s="157"/>
      <c r="B71" s="157"/>
      <c r="C71" s="157"/>
      <c r="D71" s="157"/>
      <c r="E71" s="157"/>
      <c r="F71" s="157"/>
      <c r="G71" s="157"/>
      <c r="H71" s="157"/>
      <c r="I71" s="157"/>
      <c r="J71" s="157"/>
      <c r="K71" s="157"/>
      <c r="L71" s="157"/>
      <c r="M71" s="157"/>
      <c r="N71" s="157"/>
      <c r="O71" s="157"/>
      <c r="P71" s="157"/>
      <c r="Q71" s="157"/>
      <c r="R71" s="157"/>
      <c r="S71" s="157"/>
      <c r="T71" s="158"/>
      <c r="U71" s="149"/>
      <c r="V71" s="149"/>
      <c r="W71" s="149"/>
      <c r="X71" s="149"/>
      <c r="Y71" s="149"/>
      <c r="Z71" s="149"/>
      <c r="AA71" s="149"/>
      <c r="AB71" s="149"/>
      <c r="AC71" s="149"/>
      <c r="AD71" s="149"/>
      <c r="AE71" s="149"/>
      <c r="AF71" s="149"/>
      <c r="AG71" s="149"/>
    </row>
    <row r="72" spans="1:33">
      <c r="A72" s="157"/>
      <c r="B72" s="157"/>
      <c r="C72" s="157"/>
      <c r="D72" s="157"/>
      <c r="E72" s="157"/>
      <c r="F72" s="157"/>
      <c r="G72" s="157"/>
      <c r="H72" s="157"/>
      <c r="I72" s="157"/>
      <c r="J72" s="157"/>
      <c r="K72" s="157"/>
      <c r="L72" s="157"/>
      <c r="M72" s="157"/>
      <c r="N72" s="157"/>
      <c r="O72" s="157"/>
      <c r="P72" s="157"/>
      <c r="Q72" s="157"/>
      <c r="R72" s="157"/>
      <c r="S72" s="157"/>
      <c r="T72" s="158"/>
      <c r="U72" s="149"/>
      <c r="V72" s="149"/>
      <c r="W72" s="149"/>
      <c r="X72" s="149"/>
      <c r="Y72" s="149"/>
      <c r="Z72" s="149"/>
      <c r="AA72" s="149"/>
      <c r="AB72" s="149"/>
      <c r="AC72" s="149"/>
      <c r="AD72" s="149"/>
      <c r="AE72" s="149"/>
      <c r="AF72" s="149"/>
      <c r="AG72" s="149"/>
    </row>
    <row r="73" spans="1:33">
      <c r="A73" s="157"/>
      <c r="B73" s="157"/>
      <c r="C73" s="157"/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157"/>
      <c r="O73" s="157"/>
      <c r="P73" s="157"/>
      <c r="Q73" s="157"/>
      <c r="R73" s="157"/>
      <c r="S73" s="157"/>
      <c r="T73" s="158"/>
      <c r="U73" s="149"/>
      <c r="V73" s="149"/>
      <c r="W73" s="149"/>
      <c r="X73" s="149"/>
      <c r="Y73" s="149"/>
      <c r="Z73" s="149"/>
      <c r="AA73" s="149"/>
      <c r="AB73" s="149"/>
      <c r="AC73" s="149"/>
      <c r="AD73" s="149"/>
      <c r="AE73" s="149"/>
      <c r="AF73" s="149"/>
      <c r="AG73" s="149"/>
    </row>
    <row r="74" spans="1:33">
      <c r="A74" s="157"/>
      <c r="B74" s="157"/>
      <c r="C74" s="157"/>
      <c r="D74" s="157"/>
      <c r="E74" s="157"/>
      <c r="F74" s="157"/>
      <c r="G74" s="157"/>
      <c r="H74" s="157"/>
      <c r="I74" s="157"/>
      <c r="J74" s="157"/>
      <c r="K74" s="157"/>
      <c r="L74" s="157"/>
      <c r="M74" s="157"/>
      <c r="N74" s="157"/>
      <c r="O74" s="157"/>
      <c r="P74" s="157"/>
      <c r="Q74" s="157"/>
      <c r="R74" s="157"/>
      <c r="S74" s="157"/>
      <c r="T74" s="158"/>
      <c r="U74" s="149"/>
      <c r="V74" s="149"/>
      <c r="W74" s="149"/>
      <c r="X74" s="149"/>
      <c r="Y74" s="149"/>
      <c r="Z74" s="149"/>
      <c r="AA74" s="149"/>
      <c r="AB74" s="149"/>
      <c r="AC74" s="149"/>
      <c r="AD74" s="149"/>
      <c r="AE74" s="149"/>
      <c r="AF74" s="149"/>
      <c r="AG74" s="149"/>
    </row>
    <row r="75" spans="1:33">
      <c r="A75" s="157"/>
      <c r="B75" s="157"/>
      <c r="C75" s="157"/>
      <c r="D75" s="157"/>
      <c r="E75" s="157"/>
      <c r="F75" s="157"/>
      <c r="G75" s="157"/>
      <c r="H75" s="157"/>
      <c r="I75" s="157"/>
      <c r="J75" s="157"/>
      <c r="K75" s="157"/>
      <c r="L75" s="157"/>
      <c r="M75" s="157"/>
      <c r="N75" s="157"/>
      <c r="O75" s="157"/>
      <c r="P75" s="157"/>
      <c r="Q75" s="157"/>
      <c r="R75" s="157"/>
      <c r="S75" s="157"/>
      <c r="T75" s="158"/>
      <c r="U75" s="149"/>
      <c r="V75" s="149"/>
      <c r="W75" s="149"/>
      <c r="X75" s="149"/>
      <c r="Y75" s="149"/>
      <c r="Z75" s="149"/>
      <c r="AA75" s="149"/>
      <c r="AB75" s="149"/>
      <c r="AC75" s="149"/>
      <c r="AD75" s="149"/>
      <c r="AE75" s="149"/>
      <c r="AF75" s="149"/>
      <c r="AG75" s="149"/>
    </row>
    <row r="76" spans="1:33">
      <c r="A76" s="157"/>
      <c r="B76" s="157"/>
      <c r="C76" s="157"/>
      <c r="D76" s="157"/>
      <c r="E76" s="157"/>
      <c r="F76" s="157"/>
      <c r="G76" s="157"/>
      <c r="H76" s="157"/>
      <c r="I76" s="157"/>
      <c r="J76" s="157"/>
      <c r="K76" s="157"/>
      <c r="L76" s="157"/>
      <c r="M76" s="157"/>
      <c r="N76" s="157"/>
      <c r="O76" s="157"/>
      <c r="P76" s="157"/>
      <c r="Q76" s="157"/>
      <c r="R76" s="157"/>
      <c r="S76" s="157"/>
      <c r="T76" s="158"/>
      <c r="U76" s="149"/>
      <c r="V76" s="149"/>
      <c r="W76" s="149"/>
      <c r="X76" s="149"/>
      <c r="Y76" s="149"/>
      <c r="Z76" s="149"/>
      <c r="AA76" s="149"/>
      <c r="AB76" s="149"/>
      <c r="AC76" s="149"/>
      <c r="AD76" s="149"/>
      <c r="AE76" s="149"/>
      <c r="AF76" s="149"/>
      <c r="AG76" s="149"/>
    </row>
    <row r="77" spans="1:33">
      <c r="A77" s="157"/>
      <c r="B77" s="157"/>
      <c r="C77" s="157"/>
      <c r="D77" s="157"/>
      <c r="E77" s="157"/>
      <c r="F77" s="157"/>
      <c r="G77" s="157"/>
      <c r="H77" s="157"/>
      <c r="I77" s="157"/>
      <c r="J77" s="157"/>
      <c r="K77" s="157"/>
      <c r="L77" s="157"/>
      <c r="M77" s="157"/>
      <c r="N77" s="157"/>
      <c r="O77" s="157"/>
      <c r="P77" s="157"/>
      <c r="Q77" s="157"/>
      <c r="R77" s="157"/>
      <c r="S77" s="157"/>
      <c r="T77" s="158"/>
      <c r="U77" s="149"/>
      <c r="V77" s="149"/>
      <c r="W77" s="149"/>
      <c r="X77" s="149"/>
      <c r="Y77" s="149"/>
      <c r="Z77" s="149"/>
      <c r="AA77" s="149"/>
      <c r="AB77" s="149"/>
      <c r="AC77" s="149"/>
      <c r="AD77" s="149"/>
      <c r="AE77" s="149"/>
      <c r="AF77" s="149"/>
      <c r="AG77" s="149"/>
    </row>
    <row r="78" spans="1:33">
      <c r="A78" s="157"/>
      <c r="B78" s="157"/>
      <c r="C78" s="157"/>
      <c r="D78" s="157"/>
      <c r="E78" s="157"/>
      <c r="F78" s="157"/>
      <c r="G78" s="157"/>
      <c r="H78" s="157"/>
      <c r="I78" s="157"/>
      <c r="J78" s="157"/>
      <c r="K78" s="157"/>
      <c r="L78" s="157"/>
      <c r="M78" s="157"/>
      <c r="N78" s="157"/>
      <c r="O78" s="157"/>
      <c r="P78" s="157"/>
      <c r="Q78" s="157"/>
      <c r="R78" s="157"/>
      <c r="S78" s="157"/>
      <c r="T78" s="158"/>
      <c r="U78" s="149"/>
      <c r="V78" s="149"/>
      <c r="W78" s="149"/>
      <c r="X78" s="149"/>
      <c r="Y78" s="149"/>
      <c r="Z78" s="149"/>
      <c r="AA78" s="149"/>
      <c r="AB78" s="149"/>
      <c r="AC78" s="149"/>
      <c r="AD78" s="149"/>
      <c r="AE78" s="149"/>
      <c r="AF78" s="149"/>
      <c r="AG78" s="149"/>
    </row>
    <row r="79" spans="1:33">
      <c r="A79" s="157"/>
      <c r="B79" s="157"/>
      <c r="C79" s="157"/>
      <c r="D79" s="157"/>
      <c r="E79" s="157"/>
      <c r="F79" s="157"/>
      <c r="G79" s="157"/>
      <c r="H79" s="157"/>
      <c r="I79" s="157"/>
      <c r="J79" s="157"/>
      <c r="K79" s="157"/>
      <c r="L79" s="157"/>
      <c r="M79" s="157"/>
      <c r="N79" s="157"/>
      <c r="O79" s="157"/>
      <c r="P79" s="157"/>
      <c r="Q79" s="157"/>
      <c r="R79" s="157"/>
      <c r="S79" s="157"/>
      <c r="T79" s="158"/>
      <c r="U79" s="149"/>
      <c r="V79" s="149"/>
      <c r="W79" s="149"/>
      <c r="X79" s="149"/>
      <c r="Y79" s="149"/>
      <c r="Z79" s="149"/>
      <c r="AA79" s="149"/>
      <c r="AB79" s="149"/>
      <c r="AC79" s="149"/>
      <c r="AD79" s="149"/>
      <c r="AE79" s="149"/>
      <c r="AF79" s="149"/>
      <c r="AG79" s="149"/>
    </row>
    <row r="80" spans="1:33">
      <c r="A80" s="157"/>
      <c r="B80" s="157"/>
      <c r="C80" s="157"/>
      <c r="D80" s="157"/>
      <c r="E80" s="157"/>
      <c r="F80" s="157"/>
      <c r="G80" s="157"/>
      <c r="H80" s="157"/>
      <c r="I80" s="157"/>
      <c r="J80" s="157"/>
      <c r="K80" s="157"/>
      <c r="L80" s="157"/>
      <c r="M80" s="157"/>
      <c r="N80" s="157"/>
      <c r="O80" s="157"/>
      <c r="P80" s="157"/>
      <c r="Q80" s="157"/>
      <c r="R80" s="157"/>
      <c r="S80" s="157"/>
      <c r="T80" s="158"/>
      <c r="U80" s="149"/>
      <c r="V80" s="149"/>
      <c r="W80" s="149"/>
      <c r="X80" s="149"/>
      <c r="Y80" s="149"/>
      <c r="Z80" s="149"/>
      <c r="AA80" s="149"/>
      <c r="AB80" s="149"/>
      <c r="AC80" s="149"/>
      <c r="AD80" s="149"/>
      <c r="AE80" s="149"/>
      <c r="AF80" s="149"/>
      <c r="AG80" s="149"/>
    </row>
    <row r="81" spans="1:33">
      <c r="A81" s="157"/>
      <c r="B81" s="157"/>
      <c r="C81" s="157"/>
      <c r="D81" s="157"/>
      <c r="E81" s="157"/>
      <c r="F81" s="157"/>
      <c r="G81" s="157"/>
      <c r="H81" s="157"/>
      <c r="I81" s="157"/>
      <c r="J81" s="157"/>
      <c r="K81" s="157"/>
      <c r="L81" s="157"/>
      <c r="M81" s="157"/>
      <c r="N81" s="157"/>
      <c r="O81" s="157"/>
      <c r="P81" s="157"/>
      <c r="Q81" s="157"/>
      <c r="R81" s="157"/>
      <c r="S81" s="157"/>
      <c r="T81" s="158"/>
      <c r="U81" s="149"/>
      <c r="V81" s="149"/>
      <c r="W81" s="149"/>
      <c r="X81" s="149"/>
      <c r="Y81" s="149"/>
      <c r="Z81" s="149"/>
      <c r="AA81" s="149"/>
      <c r="AB81" s="149"/>
      <c r="AC81" s="149"/>
      <c r="AD81" s="149"/>
      <c r="AE81" s="149"/>
      <c r="AF81" s="149"/>
      <c r="AG81" s="149"/>
    </row>
    <row r="82" spans="1:33">
      <c r="A82" s="157"/>
      <c r="B82" s="157"/>
      <c r="C82" s="157"/>
      <c r="D82" s="157"/>
      <c r="E82" s="157"/>
      <c r="F82" s="157"/>
      <c r="G82" s="157"/>
      <c r="H82" s="157"/>
      <c r="I82" s="157"/>
      <c r="J82" s="157"/>
      <c r="K82" s="157"/>
      <c r="L82" s="157"/>
      <c r="M82" s="157"/>
      <c r="N82" s="157"/>
      <c r="O82" s="157"/>
      <c r="P82" s="157"/>
      <c r="Q82" s="157"/>
      <c r="R82" s="157"/>
      <c r="S82" s="157"/>
      <c r="T82" s="158"/>
      <c r="U82" s="149"/>
      <c r="V82" s="149"/>
      <c r="W82" s="149"/>
      <c r="X82" s="149"/>
      <c r="Y82" s="149"/>
      <c r="Z82" s="149"/>
      <c r="AA82" s="149"/>
      <c r="AB82" s="149"/>
      <c r="AC82" s="149"/>
      <c r="AD82" s="149"/>
      <c r="AE82" s="149"/>
      <c r="AF82" s="149"/>
      <c r="AG82" s="149"/>
    </row>
    <row r="83" spans="1:33">
      <c r="A83" s="157"/>
      <c r="B83" s="157"/>
      <c r="C83" s="157"/>
      <c r="D83" s="157"/>
      <c r="E83" s="157"/>
      <c r="F83" s="157"/>
      <c r="G83" s="157"/>
      <c r="H83" s="157"/>
      <c r="I83" s="157"/>
      <c r="J83" s="157"/>
      <c r="K83" s="157"/>
      <c r="L83" s="157"/>
      <c r="M83" s="157"/>
      <c r="N83" s="157"/>
      <c r="O83" s="157"/>
      <c r="P83" s="157"/>
      <c r="Q83" s="157"/>
      <c r="R83" s="157"/>
      <c r="S83" s="157"/>
      <c r="T83" s="158"/>
      <c r="U83" s="149"/>
      <c r="V83" s="149"/>
      <c r="W83" s="149"/>
      <c r="X83" s="149"/>
      <c r="Y83" s="149"/>
      <c r="Z83" s="149"/>
      <c r="AA83" s="149"/>
      <c r="AB83" s="149"/>
      <c r="AC83" s="149"/>
      <c r="AD83" s="149"/>
      <c r="AE83" s="149"/>
      <c r="AF83" s="149"/>
      <c r="AG83" s="149"/>
    </row>
    <row r="84" spans="1:33">
      <c r="A84" s="157"/>
      <c r="B84" s="157"/>
      <c r="C84" s="157"/>
      <c r="D84" s="157"/>
      <c r="E84" s="157"/>
      <c r="F84" s="157"/>
      <c r="G84" s="157"/>
      <c r="H84" s="157"/>
      <c r="I84" s="157"/>
      <c r="J84" s="157"/>
      <c r="K84" s="157"/>
      <c r="L84" s="157"/>
      <c r="M84" s="157"/>
      <c r="N84" s="157"/>
      <c r="O84" s="157"/>
      <c r="P84" s="157"/>
      <c r="Q84" s="157"/>
      <c r="R84" s="157"/>
      <c r="S84" s="157"/>
      <c r="T84" s="158"/>
      <c r="U84" s="149"/>
      <c r="V84" s="149"/>
      <c r="W84" s="149"/>
      <c r="X84" s="149"/>
      <c r="Y84" s="149"/>
      <c r="Z84" s="149"/>
      <c r="AA84" s="149"/>
      <c r="AB84" s="149"/>
      <c r="AC84" s="149"/>
      <c r="AD84" s="149"/>
      <c r="AE84" s="149"/>
      <c r="AF84" s="149"/>
      <c r="AG84" s="149"/>
    </row>
    <row r="85" spans="1:33">
      <c r="A85" s="157"/>
      <c r="B85" s="157"/>
      <c r="C85" s="157"/>
      <c r="D85" s="157"/>
      <c r="E85" s="157"/>
      <c r="F85" s="157"/>
      <c r="G85" s="157"/>
      <c r="H85" s="157"/>
      <c r="I85" s="157"/>
      <c r="J85" s="157"/>
      <c r="K85" s="157"/>
      <c r="L85" s="157"/>
      <c r="M85" s="157"/>
      <c r="N85" s="157"/>
      <c r="O85" s="157"/>
      <c r="P85" s="157"/>
      <c r="Q85" s="157"/>
      <c r="R85" s="157"/>
      <c r="S85" s="157"/>
      <c r="T85" s="158"/>
      <c r="U85" s="149"/>
      <c r="V85" s="149"/>
      <c r="W85" s="149"/>
      <c r="X85" s="149"/>
      <c r="Y85" s="149"/>
      <c r="Z85" s="149"/>
      <c r="AA85" s="149"/>
      <c r="AB85" s="149"/>
      <c r="AC85" s="149"/>
      <c r="AD85" s="149"/>
      <c r="AE85" s="149"/>
      <c r="AF85" s="149"/>
      <c r="AG85" s="149"/>
    </row>
    <row r="86" spans="1:33">
      <c r="A86" s="157"/>
      <c r="B86" s="157"/>
      <c r="C86" s="157"/>
      <c r="D86" s="157"/>
      <c r="E86" s="157"/>
      <c r="F86" s="157"/>
      <c r="G86" s="157"/>
      <c r="H86" s="157"/>
      <c r="I86" s="157"/>
      <c r="J86" s="157"/>
      <c r="K86" s="157"/>
      <c r="L86" s="157"/>
      <c r="M86" s="157"/>
      <c r="N86" s="157"/>
      <c r="O86" s="157"/>
      <c r="P86" s="157"/>
      <c r="Q86" s="157"/>
      <c r="R86" s="157"/>
      <c r="S86" s="157"/>
      <c r="T86" s="158"/>
      <c r="U86" s="149"/>
      <c r="V86" s="149"/>
      <c r="W86" s="149"/>
      <c r="X86" s="149"/>
      <c r="Y86" s="149"/>
      <c r="Z86" s="149"/>
      <c r="AA86" s="149"/>
      <c r="AB86" s="149"/>
      <c r="AC86" s="149"/>
      <c r="AD86" s="149"/>
      <c r="AE86" s="149"/>
      <c r="AF86" s="149"/>
      <c r="AG86" s="149"/>
    </row>
    <row r="87" spans="1:33">
      <c r="A87" s="157"/>
      <c r="B87" s="157"/>
      <c r="C87" s="157"/>
      <c r="D87" s="157"/>
      <c r="E87" s="157"/>
      <c r="F87" s="157"/>
      <c r="G87" s="157"/>
      <c r="H87" s="157"/>
      <c r="I87" s="157"/>
      <c r="J87" s="157"/>
      <c r="K87" s="157"/>
      <c r="L87" s="157"/>
      <c r="M87" s="157"/>
      <c r="N87" s="157"/>
      <c r="O87" s="157"/>
      <c r="P87" s="157"/>
      <c r="Q87" s="157"/>
      <c r="R87" s="157"/>
      <c r="S87" s="157"/>
      <c r="T87" s="158"/>
      <c r="U87" s="149"/>
      <c r="V87" s="149"/>
      <c r="W87" s="149"/>
      <c r="X87" s="149"/>
      <c r="Y87" s="149"/>
      <c r="Z87" s="149"/>
      <c r="AA87" s="149"/>
      <c r="AB87" s="149"/>
      <c r="AC87" s="149"/>
      <c r="AD87" s="149"/>
      <c r="AE87" s="149"/>
      <c r="AF87" s="149"/>
      <c r="AG87" s="149"/>
    </row>
    <row r="88" spans="1:33">
      <c r="A88" s="157"/>
      <c r="B88" s="157"/>
      <c r="C88" s="157"/>
      <c r="D88" s="157"/>
      <c r="E88" s="157"/>
      <c r="F88" s="157"/>
      <c r="G88" s="157"/>
      <c r="H88" s="157"/>
      <c r="I88" s="157"/>
      <c r="J88" s="157"/>
      <c r="K88" s="157"/>
      <c r="L88" s="157"/>
      <c r="M88" s="157"/>
      <c r="N88" s="157"/>
      <c r="O88" s="157"/>
      <c r="P88" s="157"/>
      <c r="Q88" s="157"/>
      <c r="R88" s="157"/>
      <c r="S88" s="157"/>
      <c r="T88" s="158"/>
      <c r="U88" s="149"/>
      <c r="V88" s="149"/>
      <c r="W88" s="149"/>
      <c r="X88" s="149"/>
      <c r="Y88" s="149"/>
      <c r="Z88" s="149"/>
      <c r="AA88" s="149"/>
      <c r="AB88" s="149"/>
      <c r="AC88" s="149"/>
      <c r="AD88" s="149"/>
      <c r="AE88" s="149"/>
      <c r="AF88" s="149"/>
      <c r="AG88" s="149"/>
    </row>
    <row r="89" spans="1:33">
      <c r="A89" s="157"/>
      <c r="B89" s="157"/>
      <c r="C89" s="157"/>
      <c r="D89" s="157"/>
      <c r="E89" s="157"/>
      <c r="F89" s="157"/>
      <c r="G89" s="157"/>
      <c r="H89" s="157"/>
      <c r="I89" s="157"/>
      <c r="J89" s="157"/>
      <c r="K89" s="157"/>
      <c r="L89" s="157"/>
      <c r="M89" s="157"/>
      <c r="N89" s="157"/>
      <c r="O89" s="157"/>
      <c r="P89" s="157"/>
      <c r="Q89" s="157"/>
      <c r="R89" s="157"/>
      <c r="S89" s="157"/>
      <c r="T89" s="158"/>
      <c r="U89" s="149"/>
      <c r="V89" s="149"/>
      <c r="W89" s="149"/>
      <c r="X89" s="149"/>
      <c r="Y89" s="149"/>
      <c r="Z89" s="149"/>
      <c r="AA89" s="149"/>
      <c r="AB89" s="149"/>
      <c r="AC89" s="149"/>
      <c r="AD89" s="149"/>
      <c r="AE89" s="149"/>
      <c r="AF89" s="149"/>
      <c r="AG89" s="149"/>
    </row>
    <row r="90" spans="1:33">
      <c r="A90" s="157"/>
      <c r="B90" s="157"/>
      <c r="C90" s="157"/>
      <c r="D90" s="157"/>
      <c r="E90" s="157"/>
      <c r="F90" s="157"/>
      <c r="G90" s="157"/>
      <c r="H90" s="157"/>
      <c r="I90" s="157"/>
      <c r="J90" s="157"/>
      <c r="K90" s="157"/>
      <c r="L90" s="157"/>
      <c r="M90" s="157"/>
      <c r="N90" s="157"/>
      <c r="O90" s="157"/>
      <c r="P90" s="157"/>
      <c r="Q90" s="157"/>
      <c r="R90" s="157"/>
      <c r="S90" s="157"/>
      <c r="T90" s="158"/>
      <c r="U90" s="149"/>
      <c r="V90" s="149"/>
      <c r="W90" s="149"/>
      <c r="X90" s="149"/>
      <c r="Y90" s="149"/>
      <c r="Z90" s="149"/>
      <c r="AA90" s="149"/>
      <c r="AB90" s="149"/>
      <c r="AC90" s="149"/>
      <c r="AD90" s="149"/>
      <c r="AE90" s="149"/>
      <c r="AF90" s="149"/>
      <c r="AG90" s="149"/>
    </row>
    <row r="91" spans="1:33">
      <c r="A91" s="157"/>
      <c r="B91" s="157"/>
      <c r="C91" s="157"/>
      <c r="D91" s="157"/>
      <c r="E91" s="157"/>
      <c r="F91" s="157"/>
      <c r="G91" s="157"/>
      <c r="H91" s="157"/>
      <c r="I91" s="157"/>
      <c r="J91" s="157"/>
      <c r="K91" s="157"/>
      <c r="L91" s="157"/>
      <c r="M91" s="157"/>
      <c r="N91" s="157"/>
      <c r="O91" s="157"/>
      <c r="P91" s="157"/>
      <c r="Q91" s="157"/>
      <c r="R91" s="157"/>
      <c r="S91" s="157"/>
      <c r="T91" s="158"/>
      <c r="U91" s="149"/>
      <c r="V91" s="149"/>
      <c r="W91" s="149"/>
      <c r="X91" s="149"/>
      <c r="Y91" s="149"/>
      <c r="Z91" s="149"/>
      <c r="AA91" s="149"/>
      <c r="AB91" s="149"/>
      <c r="AC91" s="149"/>
      <c r="AD91" s="149"/>
      <c r="AE91" s="149"/>
      <c r="AF91" s="149"/>
      <c r="AG91" s="149"/>
    </row>
    <row r="92" spans="1:33">
      <c r="A92" s="157"/>
      <c r="B92" s="157"/>
      <c r="C92" s="157"/>
      <c r="D92" s="157"/>
      <c r="E92" s="157"/>
      <c r="F92" s="157"/>
      <c r="G92" s="157"/>
      <c r="H92" s="157"/>
      <c r="I92" s="157"/>
      <c r="J92" s="157"/>
      <c r="K92" s="157"/>
      <c r="L92" s="157"/>
      <c r="M92" s="157"/>
      <c r="N92" s="157"/>
      <c r="O92" s="157"/>
      <c r="P92" s="157"/>
      <c r="Q92" s="157"/>
      <c r="R92" s="157"/>
      <c r="S92" s="157"/>
      <c r="T92" s="158"/>
      <c r="U92" s="149"/>
      <c r="V92" s="149"/>
      <c r="W92" s="149"/>
      <c r="X92" s="149"/>
      <c r="Y92" s="149"/>
      <c r="Z92" s="149"/>
      <c r="AA92" s="149"/>
      <c r="AB92" s="149"/>
      <c r="AC92" s="149"/>
      <c r="AD92" s="149"/>
      <c r="AE92" s="149"/>
      <c r="AF92" s="149"/>
      <c r="AG92" s="149"/>
    </row>
    <row r="93" spans="1:33">
      <c r="A93" s="157"/>
      <c r="B93" s="157"/>
      <c r="C93" s="157"/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157"/>
      <c r="Q93" s="157"/>
      <c r="R93" s="157"/>
      <c r="S93" s="157"/>
      <c r="T93" s="158"/>
      <c r="U93" s="149"/>
      <c r="V93" s="149"/>
      <c r="W93" s="149"/>
      <c r="X93" s="149"/>
      <c r="Y93" s="149"/>
      <c r="Z93" s="149"/>
      <c r="AA93" s="149"/>
      <c r="AB93" s="149"/>
      <c r="AC93" s="149"/>
      <c r="AD93" s="149"/>
      <c r="AE93" s="149"/>
      <c r="AF93" s="149"/>
      <c r="AG93" s="149"/>
    </row>
    <row r="94" spans="1:33">
      <c r="A94" s="157"/>
      <c r="B94" s="157"/>
      <c r="C94" s="157"/>
      <c r="D94" s="157"/>
      <c r="E94" s="157"/>
      <c r="F94" s="157"/>
      <c r="G94" s="157"/>
      <c r="H94" s="157"/>
      <c r="I94" s="157"/>
      <c r="J94" s="157"/>
      <c r="K94" s="157"/>
      <c r="L94" s="157"/>
      <c r="M94" s="157"/>
      <c r="N94" s="157"/>
      <c r="O94" s="157"/>
      <c r="P94" s="157"/>
      <c r="Q94" s="157"/>
      <c r="R94" s="157"/>
      <c r="S94" s="157"/>
      <c r="T94" s="158"/>
      <c r="U94" s="149"/>
      <c r="V94" s="149"/>
      <c r="W94" s="149"/>
      <c r="X94" s="149"/>
      <c r="Y94" s="149"/>
      <c r="Z94" s="149"/>
      <c r="AA94" s="149"/>
      <c r="AB94" s="149"/>
      <c r="AC94" s="149"/>
      <c r="AD94" s="149"/>
      <c r="AE94" s="149"/>
      <c r="AF94" s="149"/>
      <c r="AG94" s="149"/>
    </row>
    <row r="95" spans="1:33">
      <c r="A95" s="157"/>
      <c r="B95" s="157"/>
      <c r="C95" s="157"/>
      <c r="D95" s="157"/>
      <c r="E95" s="157"/>
      <c r="F95" s="157"/>
      <c r="G95" s="157"/>
      <c r="H95" s="157"/>
      <c r="I95" s="157"/>
      <c r="J95" s="157"/>
      <c r="K95" s="157"/>
      <c r="L95" s="157"/>
      <c r="M95" s="157"/>
      <c r="N95" s="157"/>
      <c r="O95" s="157"/>
      <c r="P95" s="157"/>
      <c r="Q95" s="157"/>
      <c r="R95" s="157"/>
      <c r="S95" s="157"/>
      <c r="T95" s="158"/>
      <c r="U95" s="149"/>
      <c r="V95" s="149"/>
      <c r="W95" s="149"/>
      <c r="X95" s="149"/>
      <c r="Y95" s="149"/>
      <c r="Z95" s="149"/>
      <c r="AA95" s="149"/>
      <c r="AB95" s="149"/>
      <c r="AC95" s="149"/>
      <c r="AD95" s="149"/>
      <c r="AE95" s="149"/>
      <c r="AF95" s="149"/>
      <c r="AG95" s="149"/>
    </row>
    <row r="96" spans="1:33">
      <c r="A96" s="157"/>
      <c r="B96" s="157"/>
      <c r="C96" s="157"/>
      <c r="D96" s="157"/>
      <c r="E96" s="157"/>
      <c r="F96" s="157"/>
      <c r="G96" s="157"/>
      <c r="H96" s="157"/>
      <c r="I96" s="157"/>
      <c r="J96" s="157"/>
      <c r="K96" s="157"/>
      <c r="L96" s="157"/>
      <c r="M96" s="157"/>
      <c r="N96" s="157"/>
      <c r="O96" s="157"/>
      <c r="P96" s="157"/>
      <c r="Q96" s="157"/>
      <c r="R96" s="157"/>
      <c r="S96" s="157"/>
      <c r="T96" s="158"/>
      <c r="U96" s="149"/>
      <c r="V96" s="149"/>
      <c r="W96" s="149"/>
      <c r="X96" s="149"/>
      <c r="Y96" s="149"/>
      <c r="Z96" s="149"/>
      <c r="AA96" s="149"/>
      <c r="AB96" s="149"/>
      <c r="AC96" s="149"/>
      <c r="AD96" s="149"/>
      <c r="AE96" s="149"/>
      <c r="AF96" s="149"/>
      <c r="AG96" s="149"/>
    </row>
    <row r="97" spans="1:33">
      <c r="A97" s="157"/>
      <c r="B97" s="157"/>
      <c r="C97" s="157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7"/>
      <c r="O97" s="157"/>
      <c r="P97" s="157"/>
      <c r="Q97" s="157"/>
      <c r="R97" s="157"/>
      <c r="S97" s="157"/>
      <c r="T97" s="158"/>
      <c r="U97" s="149"/>
      <c r="V97" s="149"/>
      <c r="W97" s="149"/>
      <c r="X97" s="149"/>
      <c r="Y97" s="149"/>
      <c r="Z97" s="149"/>
      <c r="AA97" s="149"/>
      <c r="AB97" s="149"/>
      <c r="AC97" s="149"/>
      <c r="AD97" s="149"/>
      <c r="AE97" s="149"/>
      <c r="AF97" s="149"/>
      <c r="AG97" s="149"/>
    </row>
    <row r="98" spans="1:33">
      <c r="A98" s="157"/>
      <c r="B98" s="157"/>
      <c r="C98" s="157"/>
      <c r="D98" s="157"/>
      <c r="E98" s="157"/>
      <c r="F98" s="157"/>
      <c r="G98" s="157"/>
      <c r="H98" s="157"/>
      <c r="I98" s="157"/>
      <c r="J98" s="157"/>
      <c r="K98" s="157"/>
      <c r="L98" s="157"/>
      <c r="M98" s="157"/>
      <c r="N98" s="157"/>
      <c r="O98" s="157"/>
      <c r="P98" s="157"/>
      <c r="Q98" s="157"/>
      <c r="R98" s="157"/>
      <c r="S98" s="157"/>
      <c r="T98" s="158"/>
      <c r="U98" s="149"/>
      <c r="V98" s="149"/>
      <c r="W98" s="149"/>
      <c r="X98" s="149"/>
      <c r="Y98" s="149"/>
      <c r="Z98" s="149"/>
      <c r="AA98" s="149"/>
      <c r="AB98" s="149"/>
      <c r="AC98" s="149"/>
      <c r="AD98" s="149"/>
      <c r="AE98" s="149"/>
      <c r="AF98" s="149"/>
      <c r="AG98" s="149"/>
    </row>
    <row r="99" spans="1:33">
      <c r="A99" s="157"/>
      <c r="B99" s="157"/>
      <c r="C99" s="157"/>
      <c r="D99" s="157"/>
      <c r="E99" s="157"/>
      <c r="F99" s="157"/>
      <c r="G99" s="157"/>
      <c r="H99" s="157"/>
      <c r="I99" s="157"/>
      <c r="J99" s="157"/>
      <c r="K99" s="157"/>
      <c r="L99" s="157"/>
      <c r="M99" s="157"/>
      <c r="N99" s="157"/>
      <c r="O99" s="157"/>
      <c r="P99" s="157"/>
      <c r="Q99" s="157"/>
      <c r="R99" s="157"/>
      <c r="S99" s="157"/>
      <c r="T99" s="158"/>
      <c r="U99" s="149"/>
      <c r="V99" s="149"/>
      <c r="W99" s="149"/>
      <c r="X99" s="149"/>
      <c r="Y99" s="149"/>
      <c r="Z99" s="149"/>
      <c r="AA99" s="149"/>
      <c r="AB99" s="149"/>
      <c r="AC99" s="149"/>
      <c r="AD99" s="149"/>
      <c r="AE99" s="149"/>
      <c r="AF99" s="149"/>
      <c r="AG99" s="149"/>
    </row>
    <row r="100" spans="1:33">
      <c r="A100" s="157"/>
      <c r="B100" s="157"/>
      <c r="C100" s="157"/>
      <c r="D100" s="157"/>
      <c r="E100" s="157"/>
      <c r="F100" s="157"/>
      <c r="G100" s="157"/>
      <c r="H100" s="157"/>
      <c r="I100" s="157"/>
      <c r="J100" s="157"/>
      <c r="K100" s="157"/>
      <c r="L100" s="157"/>
      <c r="M100" s="157"/>
      <c r="N100" s="157"/>
      <c r="O100" s="157"/>
      <c r="P100" s="157"/>
      <c r="Q100" s="157"/>
      <c r="R100" s="157"/>
      <c r="S100" s="157"/>
      <c r="T100" s="158"/>
      <c r="U100" s="149"/>
      <c r="V100" s="149"/>
      <c r="W100" s="149"/>
      <c r="X100" s="149"/>
      <c r="Y100" s="149"/>
      <c r="Z100" s="149"/>
      <c r="AA100" s="149"/>
      <c r="AB100" s="149"/>
      <c r="AC100" s="149"/>
      <c r="AD100" s="149"/>
      <c r="AE100" s="149"/>
      <c r="AF100" s="149"/>
      <c r="AG100" s="149"/>
    </row>
    <row r="101" spans="1:33">
      <c r="A101" s="157"/>
      <c r="B101" s="157"/>
      <c r="C101" s="157"/>
      <c r="D101" s="157"/>
      <c r="E101" s="157"/>
      <c r="F101" s="157"/>
      <c r="G101" s="157"/>
      <c r="H101" s="157"/>
      <c r="I101" s="157"/>
      <c r="J101" s="157"/>
      <c r="K101" s="157"/>
      <c r="L101" s="157"/>
      <c r="M101" s="157"/>
      <c r="N101" s="157"/>
      <c r="O101" s="157"/>
      <c r="P101" s="157"/>
      <c r="Q101" s="157"/>
      <c r="R101" s="157"/>
      <c r="S101" s="157"/>
      <c r="T101" s="158"/>
      <c r="U101" s="149"/>
      <c r="V101" s="149"/>
      <c r="W101" s="149"/>
      <c r="X101" s="149"/>
      <c r="Y101" s="149"/>
      <c r="Z101" s="149"/>
      <c r="AA101" s="149"/>
      <c r="AB101" s="149"/>
      <c r="AC101" s="149"/>
      <c r="AD101" s="149"/>
      <c r="AE101" s="149"/>
      <c r="AF101" s="149"/>
      <c r="AG101" s="149"/>
    </row>
    <row r="102" spans="1:33">
      <c r="A102" s="157"/>
      <c r="B102" s="157"/>
      <c r="C102" s="157"/>
      <c r="D102" s="157"/>
      <c r="E102" s="157"/>
      <c r="F102" s="157"/>
      <c r="G102" s="157"/>
      <c r="H102" s="157"/>
      <c r="I102" s="157"/>
      <c r="J102" s="157"/>
      <c r="K102" s="157"/>
      <c r="L102" s="157"/>
      <c r="M102" s="157"/>
      <c r="N102" s="157"/>
      <c r="O102" s="157"/>
      <c r="P102" s="157"/>
      <c r="Q102" s="157"/>
      <c r="R102" s="157"/>
      <c r="S102" s="157"/>
      <c r="T102" s="158"/>
      <c r="U102" s="149"/>
      <c r="V102" s="149"/>
      <c r="W102" s="149"/>
      <c r="X102" s="149"/>
      <c r="Y102" s="149"/>
      <c r="Z102" s="149"/>
      <c r="AA102" s="149"/>
      <c r="AB102" s="149"/>
      <c r="AC102" s="149"/>
      <c r="AD102" s="149"/>
      <c r="AE102" s="149"/>
      <c r="AF102" s="149"/>
      <c r="AG102" s="149"/>
    </row>
    <row r="103" spans="1:33">
      <c r="A103" s="157"/>
      <c r="B103" s="157"/>
      <c r="C103" s="157"/>
      <c r="D103" s="157"/>
      <c r="E103" s="157"/>
      <c r="F103" s="157"/>
      <c r="G103" s="157"/>
      <c r="H103" s="157"/>
      <c r="I103" s="157"/>
      <c r="J103" s="157"/>
      <c r="K103" s="157"/>
      <c r="L103" s="157"/>
      <c r="M103" s="157"/>
      <c r="N103" s="157"/>
      <c r="O103" s="157"/>
      <c r="P103" s="157"/>
      <c r="Q103" s="157"/>
      <c r="R103" s="157"/>
      <c r="S103" s="157"/>
      <c r="T103" s="158"/>
      <c r="U103" s="149"/>
      <c r="V103" s="149"/>
      <c r="W103" s="149"/>
      <c r="X103" s="149"/>
      <c r="Y103" s="149"/>
      <c r="Z103" s="149"/>
      <c r="AA103" s="149"/>
      <c r="AB103" s="149"/>
      <c r="AC103" s="149"/>
      <c r="AD103" s="149"/>
      <c r="AE103" s="149"/>
      <c r="AF103" s="149"/>
      <c r="AG103" s="149"/>
    </row>
    <row r="104" spans="1:33">
      <c r="A104" s="157"/>
      <c r="B104" s="157"/>
      <c r="C104" s="157"/>
      <c r="D104" s="157"/>
      <c r="E104" s="157"/>
      <c r="F104" s="157"/>
      <c r="G104" s="157"/>
      <c r="H104" s="157"/>
      <c r="I104" s="157"/>
      <c r="J104" s="157"/>
      <c r="K104" s="157"/>
      <c r="L104" s="157"/>
      <c r="M104" s="157"/>
      <c r="N104" s="157"/>
      <c r="O104" s="157"/>
      <c r="P104" s="157"/>
      <c r="Q104" s="157"/>
      <c r="R104" s="157"/>
      <c r="S104" s="157"/>
      <c r="T104" s="158"/>
      <c r="U104" s="149"/>
      <c r="V104" s="149"/>
      <c r="W104" s="149"/>
      <c r="X104" s="149"/>
      <c r="Y104" s="149"/>
      <c r="Z104" s="149"/>
      <c r="AA104" s="149"/>
      <c r="AB104" s="149"/>
      <c r="AC104" s="149"/>
      <c r="AD104" s="149"/>
      <c r="AE104" s="149"/>
      <c r="AF104" s="149"/>
      <c r="AG104" s="149"/>
    </row>
    <row r="105" spans="1:33">
      <c r="A105" s="157"/>
      <c r="B105" s="157"/>
      <c r="C105" s="157"/>
      <c r="D105" s="157"/>
      <c r="E105" s="157"/>
      <c r="F105" s="157"/>
      <c r="G105" s="157"/>
      <c r="H105" s="157"/>
      <c r="I105" s="157"/>
      <c r="J105" s="157"/>
      <c r="K105" s="157"/>
      <c r="L105" s="157"/>
      <c r="M105" s="157"/>
      <c r="N105" s="157"/>
      <c r="O105" s="157"/>
      <c r="P105" s="157"/>
      <c r="Q105" s="157"/>
      <c r="R105" s="157"/>
      <c r="S105" s="157"/>
      <c r="T105" s="158"/>
      <c r="U105" s="149"/>
      <c r="V105" s="149"/>
      <c r="W105" s="149"/>
      <c r="X105" s="149"/>
      <c r="Y105" s="149"/>
      <c r="Z105" s="149"/>
      <c r="AA105" s="149"/>
      <c r="AB105" s="149"/>
      <c r="AC105" s="149"/>
      <c r="AD105" s="149"/>
      <c r="AE105" s="149"/>
      <c r="AF105" s="149"/>
      <c r="AG105" s="149"/>
    </row>
    <row r="106" spans="1:33">
      <c r="A106" s="157"/>
      <c r="B106" s="157"/>
      <c r="C106" s="157"/>
      <c r="D106" s="157"/>
      <c r="E106" s="157"/>
      <c r="F106" s="157"/>
      <c r="G106" s="157"/>
      <c r="H106" s="157"/>
      <c r="I106" s="157"/>
      <c r="J106" s="157"/>
      <c r="K106" s="157"/>
      <c r="L106" s="157"/>
      <c r="M106" s="157"/>
      <c r="N106" s="157"/>
      <c r="O106" s="157"/>
      <c r="P106" s="157"/>
      <c r="Q106" s="157"/>
      <c r="R106" s="157"/>
      <c r="S106" s="157"/>
      <c r="T106" s="158"/>
      <c r="U106" s="149"/>
      <c r="V106" s="149"/>
      <c r="W106" s="149"/>
      <c r="X106" s="149"/>
      <c r="Y106" s="149"/>
      <c r="Z106" s="149"/>
      <c r="AA106" s="149"/>
      <c r="AB106" s="149"/>
      <c r="AC106" s="149"/>
      <c r="AD106" s="149"/>
      <c r="AE106" s="149"/>
      <c r="AF106" s="149"/>
      <c r="AG106" s="149"/>
    </row>
    <row r="107" spans="1:33">
      <c r="A107" s="157"/>
      <c r="B107" s="157"/>
      <c r="C107" s="157"/>
      <c r="D107" s="157"/>
      <c r="E107" s="157"/>
      <c r="F107" s="157"/>
      <c r="G107" s="157"/>
      <c r="H107" s="157"/>
      <c r="I107" s="157"/>
      <c r="J107" s="157"/>
      <c r="K107" s="157"/>
      <c r="L107" s="157"/>
      <c r="M107" s="157"/>
      <c r="N107" s="157"/>
      <c r="O107" s="157"/>
      <c r="P107" s="157"/>
      <c r="Q107" s="157"/>
      <c r="R107" s="157"/>
      <c r="S107" s="157"/>
      <c r="T107" s="158"/>
      <c r="U107" s="149"/>
      <c r="V107" s="149"/>
      <c r="W107" s="149"/>
      <c r="X107" s="149"/>
      <c r="Y107" s="149"/>
      <c r="Z107" s="149"/>
      <c r="AA107" s="149"/>
      <c r="AB107" s="149"/>
      <c r="AC107" s="149"/>
      <c r="AD107" s="149"/>
      <c r="AE107" s="149"/>
      <c r="AF107" s="149"/>
      <c r="AG107" s="149"/>
    </row>
    <row r="108" spans="1:33">
      <c r="A108" s="157"/>
      <c r="B108" s="157"/>
      <c r="C108" s="157"/>
      <c r="D108" s="157"/>
      <c r="E108" s="157"/>
      <c r="F108" s="157"/>
      <c r="G108" s="157"/>
      <c r="H108" s="157"/>
      <c r="I108" s="157"/>
      <c r="J108" s="157"/>
      <c r="K108" s="157"/>
      <c r="L108" s="157"/>
      <c r="M108" s="157"/>
      <c r="N108" s="157"/>
      <c r="O108" s="157"/>
      <c r="P108" s="157"/>
      <c r="Q108" s="157"/>
      <c r="R108" s="157"/>
      <c r="S108" s="157"/>
      <c r="T108" s="158"/>
      <c r="U108" s="149"/>
      <c r="V108" s="149"/>
      <c r="W108" s="149"/>
      <c r="X108" s="149"/>
      <c r="Y108" s="149"/>
      <c r="Z108" s="149"/>
      <c r="AA108" s="149"/>
      <c r="AB108" s="149"/>
      <c r="AC108" s="149"/>
      <c r="AD108" s="149"/>
      <c r="AE108" s="149"/>
      <c r="AF108" s="149"/>
      <c r="AG108" s="149"/>
    </row>
    <row r="109" spans="1:33">
      <c r="A109" s="157"/>
      <c r="B109" s="157"/>
      <c r="C109" s="157"/>
      <c r="D109" s="157"/>
      <c r="E109" s="157"/>
      <c r="F109" s="157"/>
      <c r="G109" s="157"/>
      <c r="H109" s="157"/>
      <c r="I109" s="157"/>
      <c r="J109" s="157"/>
      <c r="K109" s="157"/>
      <c r="L109" s="157"/>
      <c r="M109" s="157"/>
      <c r="N109" s="157"/>
      <c r="O109" s="157"/>
      <c r="P109" s="157"/>
      <c r="Q109" s="157"/>
      <c r="R109" s="157"/>
      <c r="S109" s="157"/>
      <c r="T109" s="158"/>
      <c r="U109" s="149"/>
      <c r="V109" s="149"/>
      <c r="W109" s="149"/>
      <c r="X109" s="149"/>
      <c r="Y109" s="149"/>
      <c r="Z109" s="149"/>
      <c r="AA109" s="149"/>
      <c r="AB109" s="149"/>
      <c r="AC109" s="149"/>
      <c r="AD109" s="149"/>
      <c r="AE109" s="149"/>
      <c r="AF109" s="149"/>
      <c r="AG109" s="149"/>
    </row>
    <row r="110" spans="1:33">
      <c r="A110" s="157"/>
      <c r="B110" s="157"/>
      <c r="C110" s="157"/>
      <c r="D110" s="157"/>
      <c r="E110" s="157"/>
      <c r="F110" s="157"/>
      <c r="G110" s="157"/>
      <c r="H110" s="157"/>
      <c r="I110" s="157"/>
      <c r="J110" s="157"/>
      <c r="K110" s="157"/>
      <c r="L110" s="157"/>
      <c r="M110" s="157"/>
      <c r="N110" s="157"/>
      <c r="O110" s="157"/>
      <c r="P110" s="157"/>
      <c r="Q110" s="157"/>
      <c r="R110" s="157"/>
      <c r="S110" s="157"/>
      <c r="T110" s="158"/>
      <c r="U110" s="149"/>
      <c r="V110" s="149"/>
      <c r="W110" s="149"/>
      <c r="X110" s="149"/>
      <c r="Y110" s="149"/>
      <c r="Z110" s="149"/>
      <c r="AA110" s="149"/>
      <c r="AB110" s="149"/>
      <c r="AC110" s="149"/>
      <c r="AD110" s="149"/>
      <c r="AE110" s="149"/>
      <c r="AF110" s="149"/>
      <c r="AG110" s="149"/>
    </row>
    <row r="111" spans="1:33">
      <c r="A111" s="157"/>
      <c r="B111" s="157"/>
      <c r="C111" s="157"/>
      <c r="D111" s="157"/>
      <c r="E111" s="157"/>
      <c r="F111" s="157"/>
      <c r="G111" s="157"/>
      <c r="H111" s="157"/>
      <c r="I111" s="157"/>
      <c r="J111" s="157"/>
      <c r="K111" s="157"/>
      <c r="L111" s="157"/>
      <c r="M111" s="157"/>
      <c r="N111" s="157"/>
      <c r="O111" s="157"/>
      <c r="P111" s="157"/>
      <c r="Q111" s="157"/>
      <c r="R111" s="157"/>
      <c r="S111" s="157"/>
      <c r="T111" s="158"/>
      <c r="U111" s="149"/>
      <c r="V111" s="149"/>
      <c r="W111" s="149"/>
      <c r="X111" s="149"/>
      <c r="Y111" s="149"/>
      <c r="Z111" s="149"/>
      <c r="AA111" s="149"/>
      <c r="AB111" s="149"/>
      <c r="AC111" s="149"/>
      <c r="AD111" s="149"/>
      <c r="AE111" s="149"/>
      <c r="AF111" s="149"/>
      <c r="AG111" s="149"/>
    </row>
    <row r="112" spans="1:33">
      <c r="A112" s="157"/>
      <c r="B112" s="157"/>
      <c r="C112" s="157"/>
      <c r="D112" s="157"/>
      <c r="E112" s="157"/>
      <c r="F112" s="157"/>
      <c r="G112" s="157"/>
      <c r="H112" s="157"/>
      <c r="I112" s="157"/>
      <c r="J112" s="157"/>
      <c r="K112" s="157"/>
      <c r="L112" s="157"/>
      <c r="M112" s="157"/>
      <c r="N112" s="157"/>
      <c r="O112" s="157"/>
      <c r="P112" s="157"/>
      <c r="Q112" s="157"/>
      <c r="R112" s="157"/>
      <c r="S112" s="157"/>
      <c r="T112" s="158"/>
      <c r="U112" s="149"/>
      <c r="V112" s="149"/>
      <c r="W112" s="149"/>
      <c r="X112" s="149"/>
      <c r="Y112" s="149"/>
      <c r="Z112" s="149"/>
      <c r="AA112" s="149"/>
      <c r="AB112" s="149"/>
      <c r="AC112" s="149"/>
      <c r="AD112" s="149"/>
      <c r="AE112" s="149"/>
      <c r="AF112" s="149"/>
      <c r="AG112" s="149"/>
    </row>
    <row r="113" spans="1:33">
      <c r="A113" s="157"/>
      <c r="B113" s="157"/>
      <c r="C113" s="157"/>
      <c r="D113" s="157"/>
      <c r="E113" s="157"/>
      <c r="F113" s="157"/>
      <c r="G113" s="157"/>
      <c r="H113" s="157"/>
      <c r="I113" s="157"/>
      <c r="J113" s="157"/>
      <c r="K113" s="157"/>
      <c r="L113" s="157"/>
      <c r="M113" s="157"/>
      <c r="N113" s="157"/>
      <c r="O113" s="157"/>
      <c r="P113" s="157"/>
      <c r="Q113" s="157"/>
      <c r="R113" s="157"/>
      <c r="S113" s="157"/>
      <c r="T113" s="158"/>
      <c r="U113" s="149"/>
      <c r="V113" s="149"/>
      <c r="W113" s="149"/>
      <c r="X113" s="149"/>
      <c r="Y113" s="149"/>
      <c r="Z113" s="149"/>
      <c r="AA113" s="149"/>
      <c r="AB113" s="149"/>
      <c r="AC113" s="149"/>
      <c r="AD113" s="149"/>
      <c r="AE113" s="149"/>
      <c r="AF113" s="149"/>
      <c r="AG113" s="149"/>
    </row>
    <row r="114" spans="1:33">
      <c r="A114" s="157"/>
      <c r="B114" s="157"/>
      <c r="C114" s="157"/>
      <c r="D114" s="157"/>
      <c r="E114" s="157"/>
      <c r="F114" s="157"/>
      <c r="G114" s="157"/>
      <c r="H114" s="157"/>
      <c r="I114" s="157"/>
      <c r="J114" s="157"/>
      <c r="K114" s="157"/>
      <c r="L114" s="157"/>
      <c r="M114" s="157"/>
      <c r="N114" s="157"/>
      <c r="O114" s="157"/>
      <c r="P114" s="157"/>
      <c r="Q114" s="157"/>
      <c r="R114" s="157"/>
      <c r="S114" s="157"/>
      <c r="T114" s="158"/>
      <c r="U114" s="149"/>
      <c r="V114" s="149"/>
      <c r="W114" s="149"/>
      <c r="X114" s="149"/>
      <c r="Y114" s="149"/>
      <c r="Z114" s="149"/>
      <c r="AA114" s="149"/>
      <c r="AB114" s="149"/>
      <c r="AC114" s="149"/>
      <c r="AD114" s="149"/>
      <c r="AE114" s="149"/>
      <c r="AF114" s="149"/>
      <c r="AG114" s="149"/>
    </row>
    <row r="115" spans="1:33">
      <c r="A115" s="157"/>
      <c r="B115" s="157"/>
      <c r="C115" s="157"/>
      <c r="D115" s="157"/>
      <c r="E115" s="157"/>
      <c r="F115" s="157"/>
      <c r="G115" s="157"/>
      <c r="H115" s="157"/>
      <c r="I115" s="157"/>
      <c r="J115" s="157"/>
      <c r="K115" s="157"/>
      <c r="L115" s="157"/>
      <c r="M115" s="157"/>
      <c r="N115" s="157"/>
      <c r="O115" s="157"/>
      <c r="P115" s="157"/>
      <c r="Q115" s="157"/>
      <c r="R115" s="157"/>
      <c r="S115" s="157"/>
      <c r="T115" s="158"/>
      <c r="U115" s="149"/>
      <c r="V115" s="149"/>
      <c r="W115" s="149"/>
      <c r="X115" s="149"/>
      <c r="Y115" s="149"/>
      <c r="Z115" s="149"/>
      <c r="AA115" s="149"/>
      <c r="AB115" s="149"/>
      <c r="AC115" s="149"/>
      <c r="AD115" s="149"/>
      <c r="AE115" s="149"/>
      <c r="AF115" s="149"/>
      <c r="AG115" s="149"/>
    </row>
    <row r="116" spans="1:33">
      <c r="A116" s="157"/>
      <c r="B116" s="157"/>
      <c r="C116" s="157"/>
      <c r="D116" s="157"/>
      <c r="E116" s="157"/>
      <c r="F116" s="157"/>
      <c r="G116" s="157"/>
      <c r="H116" s="157"/>
      <c r="I116" s="157"/>
      <c r="J116" s="157"/>
      <c r="K116" s="157"/>
      <c r="L116" s="157"/>
      <c r="M116" s="157"/>
      <c r="N116" s="157"/>
      <c r="O116" s="157"/>
      <c r="P116" s="157"/>
      <c r="Q116" s="157"/>
      <c r="R116" s="157"/>
      <c r="S116" s="157"/>
      <c r="T116" s="158"/>
      <c r="U116" s="149"/>
      <c r="V116" s="149"/>
      <c r="W116" s="149"/>
      <c r="X116" s="149"/>
      <c r="Y116" s="149"/>
      <c r="Z116" s="149"/>
      <c r="AA116" s="149"/>
      <c r="AB116" s="149"/>
      <c r="AC116" s="149"/>
      <c r="AD116" s="149"/>
      <c r="AE116" s="149"/>
      <c r="AF116" s="149"/>
      <c r="AG116" s="149"/>
    </row>
    <row r="117" spans="1:33">
      <c r="A117" s="157"/>
      <c r="B117" s="157"/>
      <c r="C117" s="157"/>
      <c r="D117" s="157"/>
      <c r="E117" s="157"/>
      <c r="F117" s="157"/>
      <c r="G117" s="157"/>
      <c r="H117" s="157"/>
      <c r="I117" s="157"/>
      <c r="J117" s="157"/>
      <c r="K117" s="157"/>
      <c r="L117" s="157"/>
      <c r="M117" s="157"/>
      <c r="N117" s="157"/>
      <c r="O117" s="157"/>
      <c r="P117" s="157"/>
      <c r="Q117" s="157"/>
      <c r="R117" s="157"/>
      <c r="S117" s="157"/>
      <c r="T117" s="158"/>
      <c r="U117" s="149"/>
      <c r="V117" s="149"/>
      <c r="W117" s="149"/>
      <c r="X117" s="149"/>
      <c r="Y117" s="149"/>
      <c r="Z117" s="149"/>
      <c r="AA117" s="149"/>
      <c r="AB117" s="149"/>
      <c r="AC117" s="149"/>
      <c r="AD117" s="149"/>
      <c r="AE117" s="149"/>
      <c r="AF117" s="149"/>
      <c r="AG117" s="149"/>
    </row>
    <row r="118" spans="1:33">
      <c r="A118" s="157"/>
      <c r="B118" s="157"/>
      <c r="C118" s="157"/>
      <c r="D118" s="157"/>
      <c r="E118" s="157"/>
      <c r="F118" s="157"/>
      <c r="G118" s="157"/>
      <c r="H118" s="157"/>
      <c r="I118" s="157"/>
      <c r="J118" s="157"/>
      <c r="K118" s="157"/>
      <c r="L118" s="157"/>
      <c r="M118" s="157"/>
      <c r="N118" s="157"/>
      <c r="O118" s="157"/>
      <c r="P118" s="157"/>
      <c r="Q118" s="157"/>
      <c r="R118" s="157"/>
      <c r="S118" s="157"/>
      <c r="T118" s="158"/>
      <c r="U118" s="149"/>
      <c r="V118" s="149"/>
      <c r="W118" s="149"/>
      <c r="X118" s="149"/>
      <c r="Y118" s="149"/>
      <c r="Z118" s="149"/>
      <c r="AA118" s="149"/>
      <c r="AB118" s="149"/>
      <c r="AC118" s="149"/>
      <c r="AD118" s="149"/>
      <c r="AE118" s="149"/>
      <c r="AF118" s="149"/>
      <c r="AG118" s="149"/>
    </row>
    <row r="119" spans="1:33">
      <c r="A119" s="157"/>
      <c r="B119" s="157"/>
      <c r="C119" s="157"/>
      <c r="D119" s="157"/>
      <c r="E119" s="157"/>
      <c r="F119" s="157"/>
      <c r="G119" s="157"/>
      <c r="H119" s="157"/>
      <c r="I119" s="157"/>
      <c r="J119" s="157"/>
      <c r="K119" s="157"/>
      <c r="L119" s="157"/>
      <c r="M119" s="157"/>
      <c r="N119" s="157"/>
      <c r="O119" s="157"/>
      <c r="P119" s="157"/>
      <c r="Q119" s="157"/>
      <c r="R119" s="157"/>
      <c r="S119" s="157"/>
      <c r="T119" s="158"/>
      <c r="U119" s="149"/>
      <c r="V119" s="149"/>
      <c r="W119" s="149"/>
      <c r="X119" s="149"/>
      <c r="Y119" s="149"/>
      <c r="Z119" s="149"/>
      <c r="AA119" s="149"/>
      <c r="AB119" s="149"/>
      <c r="AC119" s="149"/>
      <c r="AD119" s="149"/>
      <c r="AE119" s="149"/>
      <c r="AF119" s="149"/>
      <c r="AG119" s="149"/>
    </row>
    <row r="120" spans="1:33">
      <c r="A120" s="157"/>
      <c r="B120" s="157"/>
      <c r="C120" s="157"/>
      <c r="D120" s="157"/>
      <c r="E120" s="157"/>
      <c r="F120" s="157"/>
      <c r="G120" s="157"/>
      <c r="H120" s="157"/>
      <c r="I120" s="157"/>
      <c r="J120" s="157"/>
      <c r="K120" s="157"/>
      <c r="L120" s="157"/>
      <c r="M120" s="157"/>
      <c r="N120" s="157"/>
      <c r="O120" s="157"/>
      <c r="P120" s="157"/>
      <c r="Q120" s="157"/>
      <c r="R120" s="157"/>
      <c r="S120" s="157"/>
      <c r="T120" s="158"/>
      <c r="U120" s="149"/>
      <c r="V120" s="149"/>
      <c r="W120" s="149"/>
      <c r="X120" s="149"/>
      <c r="Y120" s="149"/>
      <c r="Z120" s="149"/>
      <c r="AA120" s="149"/>
      <c r="AB120" s="149"/>
      <c r="AC120" s="149"/>
      <c r="AD120" s="149"/>
      <c r="AE120" s="149"/>
      <c r="AF120" s="149"/>
      <c r="AG120" s="149"/>
    </row>
    <row r="121" spans="1:33">
      <c r="A121" s="157"/>
      <c r="B121" s="157"/>
      <c r="C121" s="157"/>
      <c r="D121" s="157"/>
      <c r="E121" s="157"/>
      <c r="F121" s="157"/>
      <c r="G121" s="157"/>
      <c r="H121" s="157"/>
      <c r="I121" s="157"/>
      <c r="J121" s="157"/>
      <c r="K121" s="157"/>
      <c r="L121" s="157"/>
      <c r="M121" s="157"/>
      <c r="N121" s="157"/>
      <c r="O121" s="157"/>
      <c r="P121" s="157"/>
      <c r="Q121" s="157"/>
      <c r="R121" s="157"/>
      <c r="S121" s="157"/>
      <c r="T121" s="158"/>
      <c r="U121" s="149"/>
      <c r="V121" s="149"/>
      <c r="W121" s="149"/>
      <c r="X121" s="149"/>
      <c r="Y121" s="149"/>
      <c r="Z121" s="149"/>
      <c r="AA121" s="149"/>
      <c r="AB121" s="149"/>
      <c r="AC121" s="149"/>
      <c r="AD121" s="149"/>
      <c r="AE121" s="149"/>
      <c r="AF121" s="149"/>
      <c r="AG121" s="149"/>
    </row>
    <row r="122" spans="1:33">
      <c r="A122" s="157"/>
      <c r="B122" s="157"/>
      <c r="C122" s="157"/>
      <c r="D122" s="157"/>
      <c r="E122" s="157"/>
      <c r="F122" s="157"/>
      <c r="G122" s="157"/>
      <c r="H122" s="157"/>
      <c r="I122" s="157"/>
      <c r="J122" s="157"/>
      <c r="K122" s="157"/>
      <c r="L122" s="157"/>
      <c r="M122" s="157"/>
      <c r="N122" s="157"/>
      <c r="O122" s="157"/>
      <c r="P122" s="157"/>
      <c r="Q122" s="157"/>
      <c r="R122" s="157"/>
      <c r="S122" s="157"/>
      <c r="T122" s="158"/>
      <c r="U122" s="149"/>
      <c r="V122" s="149"/>
      <c r="W122" s="149"/>
      <c r="X122" s="149"/>
      <c r="Y122" s="149"/>
      <c r="Z122" s="149"/>
      <c r="AA122" s="149"/>
      <c r="AB122" s="149"/>
      <c r="AC122" s="149"/>
      <c r="AD122" s="149"/>
      <c r="AE122" s="149"/>
      <c r="AF122" s="149"/>
      <c r="AG122" s="149"/>
    </row>
    <row r="123" spans="1:33">
      <c r="A123" s="157"/>
      <c r="B123" s="157"/>
      <c r="C123" s="157"/>
      <c r="D123" s="157"/>
      <c r="E123" s="157"/>
      <c r="F123" s="157"/>
      <c r="G123" s="157"/>
      <c r="H123" s="157"/>
      <c r="I123" s="157"/>
      <c r="J123" s="157"/>
      <c r="K123" s="157"/>
      <c r="L123" s="157"/>
      <c r="M123" s="157"/>
      <c r="N123" s="157"/>
      <c r="O123" s="157"/>
      <c r="P123" s="157"/>
      <c r="Q123" s="157"/>
      <c r="R123" s="157"/>
      <c r="S123" s="157"/>
      <c r="T123" s="158"/>
      <c r="U123" s="149"/>
      <c r="V123" s="149"/>
      <c r="W123" s="149"/>
      <c r="X123" s="149"/>
      <c r="Y123" s="149"/>
      <c r="Z123" s="149"/>
      <c r="AA123" s="149"/>
      <c r="AB123" s="149"/>
      <c r="AC123" s="149"/>
      <c r="AD123" s="149"/>
      <c r="AE123" s="149"/>
      <c r="AF123" s="149"/>
      <c r="AG123" s="149"/>
    </row>
    <row r="124" spans="1:33">
      <c r="A124" s="157"/>
      <c r="B124" s="157"/>
      <c r="C124" s="157"/>
      <c r="D124" s="157"/>
      <c r="E124" s="157"/>
      <c r="F124" s="157"/>
      <c r="G124" s="157"/>
      <c r="H124" s="157"/>
      <c r="I124" s="157"/>
      <c r="J124" s="157"/>
      <c r="K124" s="157"/>
      <c r="L124" s="157"/>
      <c r="M124" s="157"/>
      <c r="N124" s="157"/>
      <c r="O124" s="157"/>
      <c r="P124" s="157"/>
      <c r="Q124" s="157"/>
      <c r="R124" s="157"/>
      <c r="S124" s="157"/>
      <c r="T124" s="158"/>
      <c r="U124" s="149"/>
      <c r="V124" s="149"/>
      <c r="W124" s="149"/>
      <c r="X124" s="149"/>
      <c r="Y124" s="149"/>
      <c r="Z124" s="149"/>
      <c r="AA124" s="149"/>
      <c r="AB124" s="149"/>
      <c r="AC124" s="149"/>
      <c r="AD124" s="149"/>
      <c r="AE124" s="149"/>
      <c r="AF124" s="149"/>
      <c r="AG124" s="149"/>
    </row>
    <row r="125" spans="1:33">
      <c r="A125" s="157"/>
      <c r="B125" s="157"/>
      <c r="C125" s="157"/>
      <c r="D125" s="157"/>
      <c r="E125" s="157"/>
      <c r="F125" s="157"/>
      <c r="G125" s="157"/>
      <c r="H125" s="157"/>
      <c r="I125" s="157"/>
      <c r="J125" s="157"/>
      <c r="K125" s="157"/>
      <c r="L125" s="157"/>
      <c r="M125" s="157"/>
      <c r="N125" s="157"/>
      <c r="O125" s="157"/>
      <c r="P125" s="157"/>
      <c r="Q125" s="157"/>
      <c r="R125" s="157"/>
      <c r="S125" s="157"/>
      <c r="T125" s="158"/>
      <c r="U125" s="149"/>
      <c r="V125" s="149"/>
      <c r="W125" s="149"/>
      <c r="X125" s="149"/>
      <c r="Y125" s="149"/>
      <c r="Z125" s="149"/>
      <c r="AA125" s="149"/>
      <c r="AB125" s="149"/>
      <c r="AC125" s="149"/>
      <c r="AD125" s="149"/>
      <c r="AE125" s="149"/>
      <c r="AF125" s="149"/>
      <c r="AG125" s="149"/>
    </row>
    <row r="126" spans="1:33">
      <c r="A126" s="157"/>
      <c r="B126" s="157"/>
      <c r="C126" s="157"/>
      <c r="D126" s="157"/>
      <c r="E126" s="157"/>
      <c r="F126" s="157"/>
      <c r="G126" s="157"/>
      <c r="H126" s="157"/>
      <c r="I126" s="157"/>
      <c r="J126" s="157"/>
      <c r="K126" s="157"/>
      <c r="L126" s="157"/>
      <c r="M126" s="157"/>
      <c r="N126" s="157"/>
      <c r="O126" s="157"/>
      <c r="P126" s="157"/>
      <c r="Q126" s="157"/>
      <c r="R126" s="157"/>
      <c r="S126" s="157"/>
      <c r="T126" s="158"/>
      <c r="U126" s="149"/>
      <c r="V126" s="149"/>
      <c r="W126" s="149"/>
      <c r="X126" s="149"/>
      <c r="Y126" s="149"/>
      <c r="Z126" s="149"/>
      <c r="AA126" s="149"/>
      <c r="AB126" s="149"/>
      <c r="AC126" s="149"/>
      <c r="AD126" s="149"/>
      <c r="AE126" s="149"/>
      <c r="AF126" s="149"/>
      <c r="AG126" s="149"/>
    </row>
    <row r="127" spans="1:33">
      <c r="A127" s="157"/>
      <c r="B127" s="157"/>
      <c r="C127" s="157"/>
      <c r="D127" s="157"/>
      <c r="E127" s="157"/>
      <c r="F127" s="157"/>
      <c r="G127" s="157"/>
      <c r="H127" s="157"/>
      <c r="I127" s="157"/>
      <c r="J127" s="157"/>
      <c r="K127" s="157"/>
      <c r="L127" s="157"/>
      <c r="M127" s="157"/>
      <c r="N127" s="157"/>
      <c r="O127" s="157"/>
      <c r="P127" s="157"/>
      <c r="Q127" s="157"/>
      <c r="R127" s="157"/>
      <c r="S127" s="157"/>
      <c r="T127" s="158"/>
      <c r="U127" s="149"/>
      <c r="V127" s="149"/>
      <c r="W127" s="149"/>
      <c r="X127" s="149"/>
      <c r="Y127" s="149"/>
      <c r="Z127" s="149"/>
      <c r="AA127" s="149"/>
      <c r="AB127" s="149"/>
      <c r="AC127" s="149"/>
      <c r="AD127" s="149"/>
      <c r="AE127" s="149"/>
      <c r="AF127" s="149"/>
      <c r="AG127" s="149"/>
    </row>
    <row r="128" spans="1:33">
      <c r="A128" s="157"/>
      <c r="B128" s="157"/>
      <c r="C128" s="157"/>
      <c r="D128" s="157"/>
      <c r="E128" s="157"/>
      <c r="F128" s="157"/>
      <c r="G128" s="157"/>
      <c r="H128" s="157"/>
      <c r="I128" s="157"/>
      <c r="J128" s="157"/>
      <c r="K128" s="157"/>
      <c r="L128" s="157"/>
      <c r="M128" s="157"/>
      <c r="N128" s="157"/>
      <c r="O128" s="157"/>
      <c r="P128" s="157"/>
      <c r="Q128" s="157"/>
      <c r="R128" s="157"/>
      <c r="S128" s="157"/>
      <c r="T128" s="158"/>
      <c r="U128" s="149"/>
      <c r="V128" s="149"/>
      <c r="W128" s="149"/>
      <c r="X128" s="149"/>
      <c r="Y128" s="149"/>
      <c r="Z128" s="149"/>
      <c r="AA128" s="149"/>
      <c r="AB128" s="149"/>
      <c r="AC128" s="149"/>
      <c r="AD128" s="149"/>
      <c r="AE128" s="149"/>
      <c r="AF128" s="149"/>
      <c r="AG128" s="149"/>
    </row>
    <row r="129" spans="1:33">
      <c r="A129" s="157"/>
      <c r="B129" s="157"/>
      <c r="C129" s="157"/>
      <c r="D129" s="157"/>
      <c r="E129" s="157"/>
      <c r="F129" s="157"/>
      <c r="G129" s="157"/>
      <c r="H129" s="157"/>
      <c r="I129" s="157"/>
      <c r="J129" s="157"/>
      <c r="K129" s="157"/>
      <c r="L129" s="157"/>
      <c r="M129" s="157"/>
      <c r="N129" s="157"/>
      <c r="O129" s="157"/>
      <c r="P129" s="157"/>
      <c r="Q129" s="157"/>
      <c r="R129" s="157"/>
      <c r="S129" s="157"/>
      <c r="T129" s="158"/>
      <c r="U129" s="149"/>
      <c r="V129" s="149"/>
      <c r="W129" s="149"/>
      <c r="X129" s="149"/>
      <c r="Y129" s="149"/>
      <c r="Z129" s="149"/>
      <c r="AA129" s="149"/>
      <c r="AB129" s="149"/>
      <c r="AC129" s="149"/>
      <c r="AD129" s="149"/>
      <c r="AE129" s="149"/>
      <c r="AF129" s="149"/>
      <c r="AG129" s="149"/>
    </row>
    <row r="130" spans="1:33">
      <c r="A130" s="157"/>
      <c r="B130" s="157"/>
      <c r="C130" s="157"/>
      <c r="D130" s="157"/>
      <c r="E130" s="157"/>
      <c r="F130" s="157"/>
      <c r="G130" s="157"/>
      <c r="H130" s="157"/>
      <c r="I130" s="157"/>
      <c r="J130" s="157"/>
      <c r="K130" s="157"/>
      <c r="L130" s="157"/>
      <c r="M130" s="157"/>
      <c r="N130" s="157"/>
      <c r="O130" s="157"/>
      <c r="P130" s="157"/>
      <c r="Q130" s="157"/>
      <c r="R130" s="157"/>
      <c r="S130" s="157"/>
      <c r="T130" s="158"/>
      <c r="U130" s="149"/>
      <c r="V130" s="149"/>
      <c r="W130" s="149"/>
      <c r="X130" s="149"/>
      <c r="Y130" s="149"/>
      <c r="Z130" s="149"/>
      <c r="AA130" s="149"/>
      <c r="AB130" s="149"/>
      <c r="AC130" s="149"/>
      <c r="AD130" s="149"/>
      <c r="AE130" s="149"/>
      <c r="AF130" s="149"/>
      <c r="AG130" s="149"/>
    </row>
    <row r="131" spans="1:33">
      <c r="A131" s="157"/>
      <c r="B131" s="157"/>
      <c r="C131" s="157"/>
      <c r="D131" s="157"/>
      <c r="E131" s="157"/>
      <c r="F131" s="157"/>
      <c r="G131" s="157"/>
      <c r="H131" s="157"/>
      <c r="I131" s="157"/>
      <c r="J131" s="157"/>
      <c r="K131" s="157"/>
      <c r="L131" s="157"/>
      <c r="M131" s="157"/>
      <c r="N131" s="157"/>
      <c r="O131" s="157"/>
      <c r="P131" s="157"/>
      <c r="Q131" s="157"/>
      <c r="R131" s="157"/>
      <c r="S131" s="157"/>
      <c r="T131" s="158"/>
      <c r="U131" s="149"/>
      <c r="V131" s="149"/>
      <c r="W131" s="149"/>
      <c r="X131" s="149"/>
      <c r="Y131" s="149"/>
      <c r="Z131" s="149"/>
      <c r="AA131" s="149"/>
      <c r="AB131" s="149"/>
      <c r="AC131" s="149"/>
      <c r="AD131" s="149"/>
      <c r="AE131" s="149"/>
      <c r="AF131" s="149"/>
      <c r="AG131" s="149"/>
    </row>
    <row r="132" spans="1:33">
      <c r="A132" s="157"/>
      <c r="B132" s="157"/>
      <c r="C132" s="157"/>
      <c r="D132" s="157"/>
      <c r="E132" s="157"/>
      <c r="F132" s="157"/>
      <c r="G132" s="157"/>
      <c r="H132" s="157"/>
      <c r="I132" s="157"/>
      <c r="J132" s="157"/>
      <c r="K132" s="157"/>
      <c r="L132" s="157"/>
      <c r="M132" s="157"/>
      <c r="N132" s="157"/>
      <c r="O132" s="157"/>
      <c r="P132" s="157"/>
      <c r="Q132" s="157"/>
      <c r="R132" s="157"/>
      <c r="S132" s="157"/>
      <c r="T132" s="158"/>
      <c r="U132" s="149"/>
      <c r="V132" s="149"/>
      <c r="W132" s="149"/>
      <c r="X132" s="149"/>
      <c r="Y132" s="149"/>
      <c r="Z132" s="149"/>
      <c r="AA132" s="149"/>
      <c r="AB132" s="149"/>
      <c r="AC132" s="149"/>
      <c r="AD132" s="149"/>
      <c r="AE132" s="149"/>
      <c r="AF132" s="149"/>
      <c r="AG132" s="149"/>
    </row>
    <row r="133" spans="1:33">
      <c r="A133" s="157"/>
      <c r="B133" s="157"/>
      <c r="C133" s="157"/>
      <c r="D133" s="157"/>
      <c r="E133" s="157"/>
      <c r="F133" s="157"/>
      <c r="G133" s="157"/>
      <c r="H133" s="157"/>
      <c r="I133" s="157"/>
      <c r="J133" s="157"/>
      <c r="K133" s="157"/>
      <c r="L133" s="157"/>
      <c r="M133" s="157"/>
      <c r="N133" s="157"/>
      <c r="O133" s="157"/>
      <c r="P133" s="157"/>
      <c r="Q133" s="157"/>
      <c r="R133" s="157"/>
      <c r="S133" s="157"/>
      <c r="T133" s="158"/>
      <c r="U133" s="149"/>
      <c r="V133" s="149"/>
      <c r="W133" s="149"/>
      <c r="X133" s="149"/>
      <c r="Y133" s="149"/>
      <c r="Z133" s="149"/>
      <c r="AA133" s="149"/>
      <c r="AB133" s="149"/>
      <c r="AC133" s="149"/>
      <c r="AD133" s="149"/>
      <c r="AE133" s="149"/>
      <c r="AF133" s="149"/>
      <c r="AG133" s="149"/>
    </row>
    <row r="134" spans="1:33">
      <c r="A134" s="157"/>
      <c r="B134" s="157"/>
      <c r="C134" s="157"/>
      <c r="D134" s="157"/>
      <c r="E134" s="157"/>
      <c r="F134" s="157"/>
      <c r="G134" s="157"/>
      <c r="H134" s="157"/>
      <c r="I134" s="157"/>
      <c r="J134" s="157"/>
      <c r="K134" s="157"/>
      <c r="L134" s="157"/>
      <c r="M134" s="157"/>
      <c r="N134" s="157"/>
      <c r="O134" s="157"/>
      <c r="P134" s="157"/>
      <c r="Q134" s="157"/>
      <c r="R134" s="157"/>
      <c r="S134" s="157"/>
      <c r="T134" s="158"/>
      <c r="U134" s="149"/>
      <c r="V134" s="149"/>
      <c r="W134" s="149"/>
      <c r="X134" s="149"/>
      <c r="Y134" s="149"/>
      <c r="Z134" s="149"/>
      <c r="AA134" s="149"/>
      <c r="AB134" s="149"/>
      <c r="AC134" s="149"/>
      <c r="AD134" s="149"/>
      <c r="AE134" s="149"/>
      <c r="AF134" s="149"/>
      <c r="AG134" s="149"/>
    </row>
    <row r="135" spans="1:33">
      <c r="A135" s="157"/>
      <c r="B135" s="157"/>
      <c r="C135" s="157"/>
      <c r="D135" s="157"/>
      <c r="E135" s="157"/>
      <c r="F135" s="157"/>
      <c r="G135" s="157"/>
      <c r="H135" s="157"/>
      <c r="I135" s="157"/>
      <c r="J135" s="157"/>
      <c r="K135" s="157"/>
      <c r="L135" s="157"/>
      <c r="M135" s="157"/>
      <c r="N135" s="157"/>
      <c r="O135" s="157"/>
      <c r="P135" s="157"/>
      <c r="Q135" s="157"/>
      <c r="R135" s="157"/>
      <c r="S135" s="157"/>
      <c r="T135" s="158"/>
      <c r="U135" s="149"/>
      <c r="V135" s="149"/>
      <c r="W135" s="149"/>
      <c r="X135" s="149"/>
      <c r="Y135" s="149"/>
      <c r="Z135" s="149"/>
      <c r="AA135" s="149"/>
      <c r="AB135" s="149"/>
      <c r="AC135" s="149"/>
      <c r="AD135" s="149"/>
      <c r="AE135" s="149"/>
      <c r="AF135" s="149"/>
      <c r="AG135" s="149"/>
    </row>
    <row r="136" spans="1:33">
      <c r="A136" s="157"/>
      <c r="B136" s="157"/>
      <c r="C136" s="157"/>
      <c r="D136" s="157"/>
      <c r="E136" s="157"/>
      <c r="F136" s="157"/>
      <c r="G136" s="157"/>
      <c r="H136" s="157"/>
      <c r="I136" s="157"/>
      <c r="J136" s="157"/>
      <c r="K136" s="157"/>
      <c r="L136" s="157"/>
      <c r="M136" s="157"/>
      <c r="N136" s="157"/>
      <c r="O136" s="157"/>
      <c r="P136" s="157"/>
      <c r="Q136" s="157"/>
      <c r="R136" s="157"/>
      <c r="S136" s="157"/>
      <c r="T136" s="158"/>
      <c r="U136" s="149"/>
      <c r="V136" s="149"/>
      <c r="W136" s="149"/>
      <c r="X136" s="149"/>
      <c r="Y136" s="149"/>
      <c r="Z136" s="149"/>
      <c r="AA136" s="149"/>
      <c r="AB136" s="149"/>
      <c r="AC136" s="149"/>
      <c r="AD136" s="149"/>
      <c r="AE136" s="149"/>
      <c r="AF136" s="149"/>
      <c r="AG136" s="149"/>
    </row>
    <row r="137" spans="1:33">
      <c r="A137" s="157"/>
      <c r="B137" s="157"/>
      <c r="C137" s="157"/>
      <c r="D137" s="157"/>
      <c r="E137" s="157"/>
      <c r="F137" s="157"/>
      <c r="G137" s="157"/>
      <c r="H137" s="157"/>
      <c r="I137" s="157"/>
      <c r="J137" s="157"/>
      <c r="K137" s="157"/>
      <c r="L137" s="157"/>
      <c r="M137" s="157"/>
      <c r="N137" s="157"/>
      <c r="O137" s="157"/>
      <c r="P137" s="157"/>
      <c r="Q137" s="157"/>
      <c r="R137" s="157"/>
      <c r="S137" s="157"/>
      <c r="T137" s="158"/>
      <c r="U137" s="149"/>
      <c r="V137" s="149"/>
      <c r="W137" s="149"/>
      <c r="X137" s="149"/>
      <c r="Y137" s="149"/>
      <c r="Z137" s="149"/>
      <c r="AA137" s="149"/>
      <c r="AB137" s="149"/>
      <c r="AC137" s="149"/>
      <c r="AD137" s="149"/>
      <c r="AE137" s="149"/>
      <c r="AF137" s="149"/>
      <c r="AG137" s="149"/>
    </row>
    <row r="138" spans="1:33">
      <c r="A138" s="157"/>
      <c r="B138" s="157"/>
      <c r="C138" s="157"/>
      <c r="D138" s="157"/>
      <c r="E138" s="157"/>
      <c r="F138" s="157"/>
      <c r="G138" s="157"/>
      <c r="H138" s="157"/>
      <c r="I138" s="157"/>
      <c r="J138" s="157"/>
      <c r="K138" s="157"/>
      <c r="L138" s="157"/>
      <c r="M138" s="157"/>
      <c r="N138" s="157"/>
      <c r="O138" s="157"/>
      <c r="P138" s="157"/>
      <c r="Q138" s="157"/>
      <c r="R138" s="157"/>
      <c r="S138" s="157"/>
      <c r="T138" s="158"/>
      <c r="U138" s="149"/>
      <c r="V138" s="149"/>
      <c r="W138" s="149"/>
      <c r="X138" s="149"/>
      <c r="Y138" s="149"/>
      <c r="Z138" s="149"/>
      <c r="AA138" s="149"/>
      <c r="AB138" s="149"/>
      <c r="AC138" s="149"/>
      <c r="AD138" s="149"/>
      <c r="AE138" s="149"/>
      <c r="AF138" s="149"/>
      <c r="AG138" s="149"/>
    </row>
    <row r="139" spans="1:33">
      <c r="A139" s="157"/>
      <c r="B139" s="157"/>
      <c r="C139" s="157"/>
      <c r="D139" s="157"/>
      <c r="E139" s="157"/>
      <c r="F139" s="157"/>
      <c r="G139" s="157"/>
      <c r="H139" s="157"/>
      <c r="I139" s="157"/>
      <c r="J139" s="157"/>
      <c r="K139" s="157"/>
      <c r="L139" s="157"/>
      <c r="M139" s="157"/>
      <c r="N139" s="157"/>
      <c r="O139" s="157"/>
      <c r="P139" s="157"/>
      <c r="Q139" s="157"/>
      <c r="R139" s="157"/>
      <c r="S139" s="157"/>
      <c r="T139" s="158"/>
      <c r="U139" s="149"/>
      <c r="V139" s="149"/>
      <c r="W139" s="149"/>
      <c r="X139" s="149"/>
      <c r="Y139" s="149"/>
      <c r="Z139" s="149"/>
      <c r="AA139" s="149"/>
      <c r="AB139" s="149"/>
      <c r="AC139" s="149"/>
      <c r="AD139" s="149"/>
      <c r="AE139" s="149"/>
      <c r="AF139" s="149"/>
      <c r="AG139" s="149"/>
    </row>
    <row r="140" spans="1:33">
      <c r="A140" s="157"/>
      <c r="B140" s="157"/>
      <c r="C140" s="157"/>
      <c r="D140" s="157"/>
      <c r="E140" s="157"/>
      <c r="F140" s="157"/>
      <c r="G140" s="157"/>
      <c r="H140" s="157"/>
      <c r="I140" s="157"/>
      <c r="J140" s="157"/>
      <c r="K140" s="157"/>
      <c r="L140" s="157"/>
      <c r="M140" s="157"/>
      <c r="N140" s="157"/>
      <c r="O140" s="157"/>
      <c r="P140" s="157"/>
      <c r="Q140" s="157"/>
      <c r="R140" s="157"/>
      <c r="S140" s="157"/>
      <c r="T140" s="158"/>
      <c r="U140" s="149"/>
      <c r="V140" s="149"/>
      <c r="W140" s="149"/>
      <c r="X140" s="149"/>
      <c r="Y140" s="149"/>
      <c r="Z140" s="149"/>
      <c r="AA140" s="149"/>
      <c r="AB140" s="149"/>
      <c r="AC140" s="149"/>
      <c r="AD140" s="149"/>
      <c r="AE140" s="149"/>
      <c r="AF140" s="149"/>
      <c r="AG140" s="149"/>
    </row>
    <row r="141" spans="1:33">
      <c r="A141" s="157"/>
      <c r="B141" s="157"/>
      <c r="C141" s="157"/>
      <c r="D141" s="157"/>
      <c r="E141" s="157"/>
      <c r="F141" s="157"/>
      <c r="G141" s="157"/>
      <c r="H141" s="157"/>
      <c r="I141" s="157"/>
      <c r="J141" s="157"/>
      <c r="K141" s="157"/>
      <c r="L141" s="157"/>
      <c r="M141" s="157"/>
      <c r="N141" s="157"/>
      <c r="O141" s="157"/>
      <c r="P141" s="157"/>
      <c r="Q141" s="157"/>
      <c r="R141" s="157"/>
      <c r="S141" s="157"/>
      <c r="T141" s="158"/>
      <c r="U141" s="149"/>
      <c r="V141" s="149"/>
      <c r="W141" s="149"/>
      <c r="X141" s="149"/>
      <c r="Y141" s="149"/>
      <c r="Z141" s="149"/>
      <c r="AA141" s="149"/>
      <c r="AB141" s="149"/>
      <c r="AC141" s="149"/>
      <c r="AD141" s="149"/>
      <c r="AE141" s="149"/>
      <c r="AF141" s="149"/>
      <c r="AG141" s="149"/>
    </row>
    <row r="142" spans="1:33">
      <c r="A142" s="157"/>
      <c r="B142" s="157"/>
      <c r="C142" s="157"/>
      <c r="D142" s="157"/>
      <c r="E142" s="157"/>
      <c r="F142" s="157"/>
      <c r="G142" s="157"/>
      <c r="H142" s="157"/>
      <c r="I142" s="157"/>
      <c r="J142" s="157"/>
      <c r="K142" s="157"/>
      <c r="L142" s="157"/>
      <c r="M142" s="157"/>
      <c r="N142" s="157"/>
      <c r="O142" s="157"/>
      <c r="P142" s="157"/>
      <c r="Q142" s="157"/>
      <c r="R142" s="157"/>
      <c r="S142" s="157"/>
      <c r="T142" s="158"/>
      <c r="U142" s="149"/>
      <c r="V142" s="149"/>
      <c r="W142" s="149"/>
      <c r="X142" s="149"/>
      <c r="Y142" s="149"/>
      <c r="Z142" s="149"/>
      <c r="AA142" s="149"/>
      <c r="AB142" s="149"/>
      <c r="AC142" s="149"/>
      <c r="AD142" s="149"/>
      <c r="AE142" s="149"/>
      <c r="AF142" s="149"/>
      <c r="AG142" s="149"/>
    </row>
    <row r="143" spans="1:33">
      <c r="A143" s="157"/>
      <c r="B143" s="157"/>
      <c r="C143" s="157"/>
      <c r="D143" s="157"/>
      <c r="E143" s="157"/>
      <c r="F143" s="157"/>
      <c r="G143" s="157"/>
      <c r="H143" s="157"/>
      <c r="I143" s="157"/>
      <c r="J143" s="157"/>
      <c r="K143" s="157"/>
      <c r="L143" s="157"/>
      <c r="M143" s="157"/>
      <c r="N143" s="157"/>
      <c r="O143" s="157"/>
      <c r="P143" s="157"/>
      <c r="Q143" s="157"/>
      <c r="R143" s="157"/>
      <c r="S143" s="157"/>
      <c r="T143" s="158"/>
      <c r="U143" s="149"/>
      <c r="V143" s="149"/>
      <c r="W143" s="149"/>
      <c r="X143" s="149"/>
      <c r="Y143" s="149"/>
      <c r="Z143" s="149"/>
      <c r="AA143" s="149"/>
      <c r="AB143" s="149"/>
      <c r="AC143" s="149"/>
      <c r="AD143" s="149"/>
      <c r="AE143" s="149"/>
      <c r="AF143" s="149"/>
      <c r="AG143" s="149"/>
    </row>
    <row r="144" spans="1:33">
      <c r="A144" s="157"/>
      <c r="B144" s="157"/>
      <c r="C144" s="157"/>
      <c r="D144" s="157"/>
      <c r="E144" s="157"/>
      <c r="F144" s="157"/>
      <c r="G144" s="157"/>
      <c r="H144" s="157"/>
      <c r="I144" s="157"/>
      <c r="J144" s="157"/>
      <c r="K144" s="157"/>
      <c r="L144" s="157"/>
      <c r="M144" s="157"/>
      <c r="N144" s="157"/>
      <c r="O144" s="157"/>
      <c r="P144" s="157"/>
      <c r="Q144" s="157"/>
      <c r="R144" s="157"/>
      <c r="S144" s="157"/>
      <c r="T144" s="158"/>
      <c r="U144" s="149"/>
      <c r="V144" s="149"/>
      <c r="W144" s="149"/>
      <c r="X144" s="149"/>
      <c r="Y144" s="149"/>
      <c r="Z144" s="149"/>
      <c r="AA144" s="149"/>
      <c r="AB144" s="149"/>
      <c r="AC144" s="149"/>
      <c r="AD144" s="149"/>
      <c r="AE144" s="149"/>
      <c r="AF144" s="149"/>
      <c r="AG144" s="149"/>
    </row>
    <row r="145" spans="1:33">
      <c r="A145" s="157"/>
      <c r="B145" s="157"/>
      <c r="C145" s="157"/>
      <c r="D145" s="157"/>
      <c r="E145" s="157"/>
      <c r="F145" s="157"/>
      <c r="G145" s="157"/>
      <c r="H145" s="157"/>
      <c r="I145" s="157"/>
      <c r="J145" s="157"/>
      <c r="K145" s="157"/>
      <c r="L145" s="157"/>
      <c r="M145" s="157"/>
      <c r="N145" s="157"/>
      <c r="O145" s="157"/>
      <c r="P145" s="157"/>
      <c r="Q145" s="157"/>
      <c r="R145" s="157"/>
      <c r="S145" s="157"/>
      <c r="T145" s="158"/>
      <c r="U145" s="149"/>
      <c r="V145" s="149"/>
      <c r="W145" s="149"/>
      <c r="X145" s="149"/>
      <c r="Y145" s="149"/>
      <c r="Z145" s="149"/>
      <c r="AA145" s="149"/>
      <c r="AB145" s="149"/>
      <c r="AC145" s="149"/>
      <c r="AD145" s="149"/>
      <c r="AE145" s="149"/>
      <c r="AF145" s="149"/>
      <c r="AG145" s="149"/>
    </row>
    <row r="146" spans="1:33">
      <c r="A146" s="157"/>
      <c r="B146" s="157"/>
      <c r="C146" s="157"/>
      <c r="D146" s="157"/>
      <c r="E146" s="157"/>
      <c r="F146" s="157"/>
      <c r="G146" s="157"/>
      <c r="H146" s="157"/>
      <c r="I146" s="157"/>
      <c r="J146" s="157"/>
      <c r="K146" s="157"/>
      <c r="L146" s="157"/>
      <c r="M146" s="157"/>
      <c r="N146" s="157"/>
      <c r="O146" s="157"/>
      <c r="P146" s="157"/>
      <c r="Q146" s="157"/>
      <c r="R146" s="157"/>
      <c r="S146" s="157"/>
      <c r="T146" s="158"/>
      <c r="U146" s="149"/>
      <c r="V146" s="149"/>
      <c r="W146" s="149"/>
      <c r="X146" s="149"/>
      <c r="Y146" s="149"/>
      <c r="Z146" s="149"/>
      <c r="AA146" s="149"/>
      <c r="AB146" s="149"/>
      <c r="AC146" s="149"/>
      <c r="AD146" s="149"/>
      <c r="AE146" s="149"/>
      <c r="AF146" s="149"/>
      <c r="AG146" s="149"/>
    </row>
    <row r="147" spans="1:33">
      <c r="A147" s="157"/>
      <c r="B147" s="157"/>
      <c r="C147" s="157"/>
      <c r="D147" s="157"/>
      <c r="E147" s="157"/>
      <c r="F147" s="157"/>
      <c r="G147" s="157"/>
      <c r="H147" s="157"/>
      <c r="I147" s="157"/>
      <c r="J147" s="157"/>
      <c r="K147" s="157"/>
      <c r="L147" s="157"/>
      <c r="M147" s="157"/>
      <c r="N147" s="157"/>
      <c r="O147" s="157"/>
      <c r="P147" s="157"/>
      <c r="Q147" s="157"/>
      <c r="R147" s="157"/>
      <c r="S147" s="157"/>
      <c r="T147" s="158"/>
      <c r="U147" s="149"/>
      <c r="V147" s="149"/>
      <c r="W147" s="149"/>
      <c r="X147" s="149"/>
      <c r="Y147" s="149"/>
      <c r="Z147" s="149"/>
      <c r="AA147" s="149"/>
      <c r="AB147" s="149"/>
      <c r="AC147" s="149"/>
      <c r="AD147" s="149"/>
      <c r="AE147" s="149"/>
      <c r="AF147" s="149"/>
      <c r="AG147" s="149"/>
    </row>
    <row r="148" spans="1:33">
      <c r="A148" s="157"/>
      <c r="B148" s="157"/>
      <c r="C148" s="157"/>
      <c r="D148" s="157"/>
      <c r="E148" s="157"/>
      <c r="F148" s="157"/>
      <c r="G148" s="157"/>
      <c r="H148" s="157"/>
      <c r="I148" s="157"/>
      <c r="J148" s="157"/>
      <c r="K148" s="157"/>
      <c r="L148" s="157"/>
      <c r="M148" s="157"/>
      <c r="N148" s="157"/>
      <c r="O148" s="157"/>
      <c r="P148" s="157"/>
      <c r="Q148" s="157"/>
      <c r="R148" s="157"/>
      <c r="S148" s="157"/>
      <c r="T148" s="158"/>
      <c r="U148" s="149"/>
      <c r="V148" s="149"/>
      <c r="W148" s="149"/>
      <c r="X148" s="149"/>
      <c r="Y148" s="149"/>
      <c r="Z148" s="149"/>
      <c r="AA148" s="149"/>
      <c r="AB148" s="149"/>
      <c r="AC148" s="149"/>
      <c r="AD148" s="149"/>
      <c r="AE148" s="149"/>
      <c r="AF148" s="149"/>
      <c r="AG148" s="149"/>
    </row>
    <row r="149" spans="1:33">
      <c r="A149" s="157"/>
      <c r="B149" s="157"/>
      <c r="C149" s="157"/>
      <c r="D149" s="157"/>
      <c r="E149" s="157"/>
      <c r="F149" s="157"/>
      <c r="G149" s="157"/>
      <c r="H149" s="157"/>
      <c r="I149" s="157"/>
      <c r="J149" s="157"/>
      <c r="K149" s="157"/>
      <c r="L149" s="157"/>
      <c r="M149" s="157"/>
      <c r="N149" s="157"/>
      <c r="O149" s="157"/>
      <c r="P149" s="157"/>
      <c r="Q149" s="157"/>
      <c r="R149" s="157"/>
      <c r="S149" s="157"/>
      <c r="T149" s="158"/>
      <c r="U149" s="149"/>
      <c r="V149" s="149"/>
      <c r="W149" s="149"/>
      <c r="X149" s="149"/>
      <c r="Y149" s="149"/>
      <c r="Z149" s="149"/>
      <c r="AA149" s="149"/>
      <c r="AB149" s="149"/>
      <c r="AC149" s="149"/>
      <c r="AD149" s="149"/>
      <c r="AE149" s="149"/>
      <c r="AF149" s="149"/>
      <c r="AG149" s="149"/>
    </row>
    <row r="150" spans="1:33">
      <c r="A150" s="157"/>
      <c r="B150" s="157"/>
      <c r="C150" s="157"/>
      <c r="D150" s="157"/>
      <c r="E150" s="157"/>
      <c r="F150" s="157"/>
      <c r="G150" s="157"/>
      <c r="H150" s="157"/>
      <c r="I150" s="157"/>
      <c r="J150" s="157"/>
      <c r="K150" s="157"/>
      <c r="L150" s="157"/>
      <c r="M150" s="157"/>
      <c r="N150" s="157"/>
      <c r="O150" s="157"/>
      <c r="P150" s="157"/>
      <c r="Q150" s="157"/>
      <c r="R150" s="157"/>
      <c r="S150" s="157"/>
      <c r="T150" s="158"/>
      <c r="U150" s="149"/>
      <c r="V150" s="149"/>
      <c r="W150" s="149"/>
      <c r="X150" s="149"/>
      <c r="Y150" s="149"/>
      <c r="Z150" s="149"/>
      <c r="AA150" s="149"/>
      <c r="AB150" s="149"/>
      <c r="AC150" s="149"/>
      <c r="AD150" s="149"/>
      <c r="AE150" s="149"/>
      <c r="AF150" s="149"/>
      <c r="AG150" s="149"/>
    </row>
    <row r="151" spans="1:33">
      <c r="A151" s="157"/>
      <c r="B151" s="157"/>
      <c r="C151" s="157"/>
      <c r="D151" s="157"/>
      <c r="E151" s="157"/>
      <c r="F151" s="157"/>
      <c r="G151" s="157"/>
      <c r="H151" s="157"/>
      <c r="I151" s="157"/>
      <c r="J151" s="157"/>
      <c r="K151" s="157"/>
      <c r="L151" s="157"/>
      <c r="M151" s="157"/>
      <c r="N151" s="157"/>
      <c r="O151" s="157"/>
      <c r="P151" s="157"/>
      <c r="Q151" s="157"/>
      <c r="R151" s="157"/>
      <c r="S151" s="157"/>
      <c r="T151" s="158"/>
      <c r="U151" s="149"/>
      <c r="V151" s="149"/>
      <c r="W151" s="149"/>
      <c r="X151" s="149"/>
      <c r="Y151" s="149"/>
      <c r="Z151" s="149"/>
      <c r="AA151" s="149"/>
      <c r="AB151" s="149"/>
      <c r="AC151" s="149"/>
      <c r="AD151" s="149"/>
      <c r="AE151" s="149"/>
      <c r="AF151" s="149"/>
      <c r="AG151" s="149"/>
    </row>
    <row r="152" spans="1:33">
      <c r="A152" s="157"/>
      <c r="B152" s="157"/>
      <c r="C152" s="157"/>
      <c r="D152" s="157"/>
      <c r="E152" s="157"/>
      <c r="F152" s="157"/>
      <c r="G152" s="157"/>
      <c r="H152" s="157"/>
      <c r="I152" s="157"/>
      <c r="J152" s="157"/>
      <c r="K152" s="157"/>
      <c r="L152" s="157"/>
      <c r="M152" s="157"/>
      <c r="N152" s="157"/>
      <c r="O152" s="157"/>
      <c r="P152" s="157"/>
      <c r="Q152" s="157"/>
      <c r="R152" s="157"/>
      <c r="S152" s="157"/>
      <c r="T152" s="158"/>
      <c r="U152" s="149"/>
      <c r="V152" s="149"/>
      <c r="W152" s="149"/>
      <c r="X152" s="149"/>
      <c r="Y152" s="149"/>
      <c r="Z152" s="149"/>
      <c r="AA152" s="149"/>
      <c r="AB152" s="149"/>
      <c r="AC152" s="149"/>
      <c r="AD152" s="149"/>
      <c r="AE152" s="149"/>
      <c r="AF152" s="149"/>
      <c r="AG152" s="149"/>
    </row>
    <row r="153" spans="1:33">
      <c r="A153" s="157"/>
      <c r="B153" s="157"/>
      <c r="C153" s="157"/>
      <c r="D153" s="157"/>
      <c r="E153" s="157"/>
      <c r="F153" s="157"/>
      <c r="G153" s="157"/>
      <c r="H153" s="157"/>
      <c r="I153" s="157"/>
      <c r="J153" s="157"/>
      <c r="K153" s="157"/>
      <c r="L153" s="157"/>
      <c r="M153" s="157"/>
      <c r="N153" s="157"/>
      <c r="O153" s="157"/>
      <c r="P153" s="157"/>
      <c r="Q153" s="157"/>
      <c r="R153" s="157"/>
      <c r="S153" s="157"/>
      <c r="T153" s="158"/>
      <c r="U153" s="149"/>
      <c r="V153" s="149"/>
      <c r="W153" s="149"/>
      <c r="X153" s="149"/>
      <c r="Y153" s="149"/>
      <c r="Z153" s="149"/>
      <c r="AA153" s="149"/>
      <c r="AB153" s="149"/>
      <c r="AC153" s="149"/>
      <c r="AD153" s="149"/>
      <c r="AE153" s="149"/>
      <c r="AF153" s="149"/>
      <c r="AG153" s="149"/>
    </row>
    <row r="154" spans="1:33">
      <c r="A154" s="157"/>
      <c r="B154" s="157"/>
      <c r="C154" s="157"/>
      <c r="D154" s="157"/>
      <c r="E154" s="157"/>
      <c r="F154" s="157"/>
      <c r="G154" s="157"/>
      <c r="H154" s="157"/>
      <c r="I154" s="157"/>
      <c r="J154" s="157"/>
      <c r="K154" s="157"/>
      <c r="L154" s="157"/>
      <c r="M154" s="157"/>
      <c r="N154" s="157"/>
      <c r="O154" s="157"/>
      <c r="P154" s="157"/>
      <c r="Q154" s="157"/>
      <c r="R154" s="157"/>
      <c r="S154" s="157"/>
      <c r="T154" s="158"/>
      <c r="U154" s="149"/>
      <c r="V154" s="149"/>
      <c r="W154" s="149"/>
      <c r="X154" s="149"/>
      <c r="Y154" s="149"/>
      <c r="Z154" s="149"/>
      <c r="AA154" s="149"/>
      <c r="AB154" s="149"/>
      <c r="AC154" s="149"/>
      <c r="AD154" s="149"/>
      <c r="AE154" s="149"/>
      <c r="AF154" s="149"/>
      <c r="AG154" s="149"/>
    </row>
    <row r="155" spans="1:33">
      <c r="A155" s="157"/>
      <c r="B155" s="157"/>
      <c r="C155" s="157"/>
      <c r="D155" s="157"/>
      <c r="E155" s="157"/>
      <c r="F155" s="157"/>
      <c r="G155" s="157"/>
      <c r="H155" s="157"/>
      <c r="I155" s="157"/>
      <c r="J155" s="157"/>
      <c r="K155" s="157"/>
      <c r="L155" s="157"/>
      <c r="M155" s="157"/>
      <c r="N155" s="157"/>
      <c r="O155" s="157"/>
      <c r="P155" s="157"/>
      <c r="Q155" s="157"/>
      <c r="R155" s="157"/>
      <c r="S155" s="157"/>
      <c r="T155" s="158"/>
      <c r="U155" s="149"/>
      <c r="V155" s="149"/>
      <c r="W155" s="149"/>
      <c r="X155" s="149"/>
      <c r="Y155" s="149"/>
      <c r="Z155" s="149"/>
      <c r="AA155" s="149"/>
      <c r="AB155" s="149"/>
      <c r="AC155" s="149"/>
      <c r="AD155" s="149"/>
      <c r="AE155" s="149"/>
      <c r="AF155" s="149"/>
      <c r="AG155" s="149"/>
    </row>
    <row r="156" spans="1:33">
      <c r="A156" s="157"/>
      <c r="B156" s="157"/>
      <c r="C156" s="157"/>
      <c r="D156" s="157"/>
      <c r="E156" s="157"/>
      <c r="F156" s="157"/>
      <c r="G156" s="157"/>
      <c r="H156" s="157"/>
      <c r="I156" s="157"/>
      <c r="J156" s="157"/>
      <c r="K156" s="157"/>
      <c r="L156" s="157"/>
      <c r="M156" s="157"/>
      <c r="N156" s="157"/>
      <c r="O156" s="157"/>
      <c r="P156" s="157"/>
      <c r="Q156" s="157"/>
      <c r="R156" s="157"/>
      <c r="S156" s="157"/>
      <c r="T156" s="158"/>
      <c r="U156" s="149"/>
      <c r="V156" s="149"/>
      <c r="W156" s="149"/>
      <c r="X156" s="149"/>
      <c r="Y156" s="149"/>
      <c r="Z156" s="149"/>
      <c r="AA156" s="149"/>
      <c r="AB156" s="149"/>
      <c r="AC156" s="149"/>
      <c r="AD156" s="149"/>
      <c r="AE156" s="149"/>
      <c r="AF156" s="149"/>
      <c r="AG156" s="149"/>
    </row>
    <row r="157" spans="1:33">
      <c r="A157" s="157"/>
      <c r="B157" s="157"/>
      <c r="C157" s="157"/>
      <c r="D157" s="157"/>
      <c r="E157" s="157"/>
      <c r="F157" s="157"/>
      <c r="G157" s="157"/>
      <c r="H157" s="157"/>
      <c r="I157" s="157"/>
      <c r="J157" s="157"/>
      <c r="K157" s="157"/>
      <c r="L157" s="157"/>
      <c r="M157" s="157"/>
      <c r="N157" s="157"/>
      <c r="O157" s="157"/>
      <c r="P157" s="157"/>
      <c r="Q157" s="157"/>
      <c r="R157" s="157"/>
      <c r="S157" s="157"/>
      <c r="T157" s="158"/>
      <c r="U157" s="149"/>
      <c r="V157" s="149"/>
      <c r="W157" s="149"/>
      <c r="X157" s="149"/>
      <c r="Y157" s="149"/>
      <c r="Z157" s="149"/>
      <c r="AA157" s="149"/>
      <c r="AB157" s="149"/>
      <c r="AC157" s="149"/>
      <c r="AD157" s="149"/>
      <c r="AE157" s="149"/>
      <c r="AF157" s="149"/>
      <c r="AG157" s="149"/>
    </row>
    <row r="158" spans="1:33">
      <c r="A158" s="157"/>
      <c r="B158" s="157"/>
      <c r="C158" s="157"/>
      <c r="D158" s="157"/>
      <c r="E158" s="157"/>
      <c r="F158" s="157"/>
      <c r="G158" s="157"/>
      <c r="H158" s="157"/>
      <c r="I158" s="157"/>
      <c r="J158" s="157"/>
      <c r="K158" s="157"/>
      <c r="L158" s="157"/>
      <c r="M158" s="157"/>
      <c r="N158" s="157"/>
      <c r="O158" s="157"/>
      <c r="P158" s="157"/>
      <c r="Q158" s="157"/>
      <c r="R158" s="157"/>
      <c r="S158" s="157"/>
      <c r="T158" s="158"/>
      <c r="U158" s="149"/>
      <c r="V158" s="149"/>
      <c r="W158" s="149"/>
      <c r="X158" s="149"/>
      <c r="Y158" s="149"/>
      <c r="Z158" s="149"/>
      <c r="AA158" s="149"/>
      <c r="AB158" s="149"/>
      <c r="AC158" s="149"/>
      <c r="AD158" s="149"/>
      <c r="AE158" s="149"/>
      <c r="AF158" s="149"/>
      <c r="AG158" s="149"/>
    </row>
    <row r="159" spans="1:33">
      <c r="A159" s="157"/>
      <c r="B159" s="157"/>
      <c r="C159" s="157"/>
      <c r="D159" s="157"/>
      <c r="E159" s="157"/>
      <c r="F159" s="157"/>
      <c r="G159" s="157"/>
      <c r="H159" s="157"/>
      <c r="I159" s="157"/>
      <c r="J159" s="157"/>
      <c r="K159" s="157"/>
      <c r="L159" s="157"/>
      <c r="M159" s="157"/>
      <c r="N159" s="157"/>
      <c r="O159" s="157"/>
      <c r="P159" s="157"/>
      <c r="Q159" s="157"/>
      <c r="R159" s="157"/>
      <c r="S159" s="157"/>
      <c r="T159" s="158"/>
      <c r="U159" s="149"/>
      <c r="V159" s="149"/>
      <c r="W159" s="149"/>
      <c r="X159" s="149"/>
      <c r="Y159" s="149"/>
      <c r="Z159" s="149"/>
      <c r="AA159" s="149"/>
      <c r="AB159" s="149"/>
      <c r="AC159" s="149"/>
      <c r="AD159" s="149"/>
      <c r="AE159" s="149"/>
      <c r="AF159" s="149"/>
      <c r="AG159" s="149"/>
    </row>
    <row r="160" spans="1:33">
      <c r="A160" s="157"/>
      <c r="B160" s="157"/>
      <c r="C160" s="157"/>
      <c r="D160" s="157"/>
      <c r="E160" s="157"/>
      <c r="F160" s="157"/>
      <c r="G160" s="157"/>
      <c r="H160" s="157"/>
      <c r="I160" s="157"/>
      <c r="J160" s="157"/>
      <c r="K160" s="157"/>
      <c r="L160" s="157"/>
      <c r="M160" s="157"/>
      <c r="N160" s="157"/>
      <c r="O160" s="157"/>
      <c r="P160" s="157"/>
      <c r="Q160" s="157"/>
      <c r="R160" s="157"/>
      <c r="S160" s="157"/>
      <c r="T160" s="158"/>
      <c r="U160" s="149"/>
      <c r="V160" s="149"/>
      <c r="W160" s="149"/>
      <c r="X160" s="149"/>
      <c r="Y160" s="149"/>
      <c r="Z160" s="149"/>
      <c r="AA160" s="149"/>
      <c r="AB160" s="149"/>
      <c r="AC160" s="149"/>
      <c r="AD160" s="149"/>
      <c r="AE160" s="149"/>
      <c r="AF160" s="149"/>
      <c r="AG160" s="149"/>
    </row>
    <row r="161" spans="1:33">
      <c r="A161" s="157"/>
      <c r="B161" s="157"/>
      <c r="C161" s="157"/>
      <c r="D161" s="157"/>
      <c r="E161" s="157"/>
      <c r="F161" s="157"/>
      <c r="G161" s="157"/>
      <c r="H161" s="157"/>
      <c r="I161" s="157"/>
      <c r="J161" s="157"/>
      <c r="K161" s="157"/>
      <c r="L161" s="157"/>
      <c r="M161" s="157"/>
      <c r="N161" s="157"/>
      <c r="O161" s="157"/>
      <c r="P161" s="157"/>
      <c r="Q161" s="157"/>
      <c r="R161" s="157"/>
      <c r="S161" s="157"/>
      <c r="T161" s="158"/>
      <c r="U161" s="149"/>
      <c r="V161" s="149"/>
      <c r="W161" s="149"/>
      <c r="X161" s="149"/>
      <c r="Y161" s="149"/>
      <c r="Z161" s="149"/>
      <c r="AA161" s="149"/>
      <c r="AB161" s="149"/>
      <c r="AC161" s="149"/>
      <c r="AD161" s="149"/>
      <c r="AE161" s="149"/>
      <c r="AF161" s="149"/>
      <c r="AG161" s="149"/>
    </row>
    <row r="162" spans="1:33">
      <c r="A162" s="157"/>
      <c r="B162" s="157"/>
      <c r="C162" s="157"/>
      <c r="D162" s="157"/>
      <c r="E162" s="157"/>
      <c r="F162" s="157"/>
      <c r="G162" s="157"/>
      <c r="H162" s="157"/>
      <c r="I162" s="157"/>
      <c r="J162" s="157"/>
      <c r="K162" s="157"/>
      <c r="L162" s="157"/>
      <c r="M162" s="157"/>
      <c r="N162" s="157"/>
      <c r="O162" s="157"/>
      <c r="P162" s="157"/>
      <c r="Q162" s="157"/>
      <c r="R162" s="157"/>
      <c r="S162" s="157"/>
      <c r="T162" s="158"/>
      <c r="U162" s="149"/>
      <c r="V162" s="149"/>
      <c r="W162" s="149"/>
      <c r="X162" s="149"/>
      <c r="Y162" s="149"/>
      <c r="Z162" s="149"/>
      <c r="AA162" s="149"/>
      <c r="AB162" s="149"/>
      <c r="AC162" s="149"/>
      <c r="AD162" s="149"/>
      <c r="AE162" s="149"/>
      <c r="AF162" s="149"/>
      <c r="AG162" s="149"/>
    </row>
    <row r="163" spans="1:33">
      <c r="A163" s="157"/>
      <c r="B163" s="157"/>
      <c r="C163" s="157"/>
      <c r="D163" s="157"/>
      <c r="E163" s="157"/>
      <c r="F163" s="157"/>
      <c r="G163" s="157"/>
      <c r="H163" s="157"/>
      <c r="I163" s="157"/>
      <c r="J163" s="157"/>
      <c r="K163" s="157"/>
      <c r="L163" s="157"/>
      <c r="M163" s="157"/>
      <c r="N163" s="157"/>
      <c r="O163" s="157"/>
      <c r="P163" s="157"/>
      <c r="Q163" s="157"/>
      <c r="R163" s="157"/>
      <c r="S163" s="157"/>
      <c r="T163" s="158"/>
      <c r="U163" s="149"/>
      <c r="V163" s="149"/>
      <c r="W163" s="149"/>
      <c r="X163" s="149"/>
      <c r="Y163" s="149"/>
      <c r="Z163" s="149"/>
      <c r="AA163" s="149"/>
      <c r="AB163" s="149"/>
      <c r="AC163" s="149"/>
      <c r="AD163" s="149"/>
      <c r="AE163" s="149"/>
      <c r="AF163" s="149"/>
      <c r="AG163" s="149"/>
    </row>
    <row r="164" spans="1:33">
      <c r="A164" s="157"/>
      <c r="B164" s="157"/>
      <c r="C164" s="157"/>
      <c r="D164" s="157"/>
      <c r="E164" s="157"/>
      <c r="F164" s="157"/>
      <c r="G164" s="157"/>
      <c r="H164" s="157"/>
      <c r="I164" s="157"/>
      <c r="J164" s="157"/>
      <c r="K164" s="157"/>
      <c r="L164" s="157"/>
      <c r="M164" s="157"/>
      <c r="N164" s="157"/>
      <c r="O164" s="157"/>
      <c r="P164" s="157"/>
      <c r="Q164" s="157"/>
      <c r="R164" s="157"/>
      <c r="S164" s="157"/>
      <c r="T164" s="158"/>
      <c r="U164" s="149"/>
      <c r="V164" s="149"/>
      <c r="W164" s="149"/>
      <c r="X164" s="149"/>
      <c r="Y164" s="149"/>
      <c r="Z164" s="149"/>
      <c r="AA164" s="149"/>
      <c r="AB164" s="149"/>
      <c r="AC164" s="149"/>
      <c r="AD164" s="149"/>
      <c r="AE164" s="149"/>
      <c r="AF164" s="149"/>
      <c r="AG164" s="149"/>
    </row>
    <row r="165" spans="1:33">
      <c r="A165" s="157"/>
      <c r="B165" s="157"/>
      <c r="C165" s="157"/>
      <c r="D165" s="157"/>
      <c r="E165" s="157"/>
      <c r="F165" s="157"/>
      <c r="G165" s="157"/>
      <c r="H165" s="157"/>
      <c r="I165" s="157"/>
      <c r="J165" s="157"/>
      <c r="K165" s="157"/>
      <c r="L165" s="157"/>
      <c r="M165" s="157"/>
      <c r="N165" s="157"/>
      <c r="O165" s="157"/>
      <c r="P165" s="157"/>
      <c r="Q165" s="157"/>
      <c r="R165" s="157"/>
      <c r="S165" s="157"/>
      <c r="T165" s="158"/>
      <c r="U165" s="149"/>
      <c r="V165" s="149"/>
      <c r="W165" s="149"/>
      <c r="X165" s="149"/>
      <c r="Y165" s="149"/>
      <c r="Z165" s="149"/>
      <c r="AA165" s="149"/>
      <c r="AB165" s="149"/>
      <c r="AC165" s="149"/>
      <c r="AD165" s="149"/>
      <c r="AE165" s="149"/>
      <c r="AF165" s="149"/>
      <c r="AG165" s="149"/>
    </row>
    <row r="166" spans="1:33">
      <c r="A166" s="157"/>
      <c r="B166" s="157"/>
      <c r="C166" s="157"/>
      <c r="D166" s="157"/>
      <c r="E166" s="157"/>
      <c r="F166" s="157"/>
      <c r="G166" s="157"/>
      <c r="H166" s="157"/>
      <c r="I166" s="157"/>
      <c r="J166" s="157"/>
      <c r="K166" s="157"/>
      <c r="L166" s="157"/>
      <c r="M166" s="157"/>
      <c r="N166" s="157"/>
      <c r="O166" s="157"/>
      <c r="P166" s="157"/>
      <c r="Q166" s="157"/>
      <c r="R166" s="157"/>
      <c r="S166" s="157"/>
      <c r="T166" s="158"/>
      <c r="U166" s="149"/>
      <c r="V166" s="149"/>
      <c r="W166" s="149"/>
      <c r="X166" s="149"/>
      <c r="Y166" s="149"/>
      <c r="Z166" s="149"/>
      <c r="AA166" s="149"/>
      <c r="AB166" s="149"/>
      <c r="AC166" s="149"/>
      <c r="AD166" s="149"/>
      <c r="AE166" s="149"/>
      <c r="AF166" s="149"/>
      <c r="AG166" s="149"/>
    </row>
    <row r="167" spans="1:33">
      <c r="A167" s="157"/>
      <c r="B167" s="157"/>
      <c r="C167" s="157"/>
      <c r="D167" s="157"/>
      <c r="E167" s="157"/>
      <c r="F167" s="157"/>
      <c r="G167" s="157"/>
      <c r="H167" s="157"/>
      <c r="I167" s="157"/>
      <c r="J167" s="157"/>
      <c r="K167" s="157"/>
      <c r="L167" s="157"/>
      <c r="M167" s="157"/>
      <c r="N167" s="157"/>
      <c r="O167" s="157"/>
      <c r="P167" s="157"/>
      <c r="Q167" s="157"/>
      <c r="R167" s="157"/>
      <c r="S167" s="157"/>
      <c r="T167" s="158"/>
      <c r="U167" s="149"/>
      <c r="V167" s="149"/>
      <c r="W167" s="149"/>
      <c r="X167" s="149"/>
      <c r="Y167" s="149"/>
      <c r="Z167" s="149"/>
      <c r="AA167" s="149"/>
      <c r="AB167" s="149"/>
      <c r="AC167" s="149"/>
      <c r="AD167" s="149"/>
      <c r="AE167" s="149"/>
      <c r="AF167" s="149"/>
      <c r="AG167" s="149"/>
    </row>
    <row r="168" spans="1:33">
      <c r="A168" s="157"/>
      <c r="B168" s="157"/>
      <c r="C168" s="157"/>
      <c r="D168" s="157"/>
      <c r="E168" s="157"/>
      <c r="F168" s="157"/>
      <c r="G168" s="157"/>
      <c r="H168" s="157"/>
      <c r="I168" s="157"/>
      <c r="J168" s="157"/>
      <c r="K168" s="157"/>
      <c r="L168" s="157"/>
      <c r="M168" s="157"/>
      <c r="N168" s="157"/>
      <c r="O168" s="157"/>
      <c r="P168" s="157"/>
      <c r="Q168" s="157"/>
      <c r="R168" s="157"/>
      <c r="S168" s="157"/>
      <c r="T168" s="158"/>
      <c r="U168" s="149"/>
      <c r="V168" s="149"/>
      <c r="W168" s="149"/>
      <c r="X168" s="149"/>
      <c r="Y168" s="149"/>
      <c r="Z168" s="149"/>
      <c r="AA168" s="149"/>
      <c r="AB168" s="149"/>
      <c r="AC168" s="149"/>
      <c r="AD168" s="149"/>
      <c r="AE168" s="149"/>
      <c r="AF168" s="149"/>
      <c r="AG168" s="149"/>
    </row>
    <row r="169" spans="1:33">
      <c r="A169" s="157"/>
      <c r="B169" s="157"/>
      <c r="C169" s="157"/>
      <c r="D169" s="157"/>
      <c r="E169" s="157"/>
      <c r="F169" s="157"/>
      <c r="G169" s="157"/>
      <c r="H169" s="157"/>
      <c r="I169" s="157"/>
      <c r="J169" s="157"/>
      <c r="K169" s="157"/>
      <c r="L169" s="157"/>
      <c r="M169" s="157"/>
      <c r="N169" s="157"/>
      <c r="O169" s="157"/>
      <c r="P169" s="157"/>
      <c r="Q169" s="157"/>
      <c r="R169" s="157"/>
      <c r="S169" s="157"/>
      <c r="T169" s="158"/>
      <c r="U169" s="149"/>
      <c r="V169" s="149"/>
      <c r="W169" s="149"/>
      <c r="X169" s="149"/>
      <c r="Y169" s="149"/>
      <c r="Z169" s="149"/>
      <c r="AA169" s="149"/>
      <c r="AB169" s="149"/>
      <c r="AC169" s="149"/>
      <c r="AD169" s="149"/>
      <c r="AE169" s="149"/>
      <c r="AF169" s="149"/>
      <c r="AG169" s="149"/>
    </row>
    <row r="170" spans="1:33">
      <c r="A170" s="157"/>
      <c r="B170" s="157"/>
      <c r="C170" s="157"/>
      <c r="D170" s="157"/>
      <c r="E170" s="157"/>
      <c r="F170" s="157"/>
      <c r="G170" s="157"/>
      <c r="H170" s="157"/>
      <c r="I170" s="157"/>
      <c r="J170" s="157"/>
      <c r="K170" s="157"/>
      <c r="L170" s="157"/>
      <c r="M170" s="157"/>
      <c r="N170" s="157"/>
      <c r="O170" s="157"/>
      <c r="P170" s="157"/>
      <c r="Q170" s="157"/>
      <c r="R170" s="157"/>
      <c r="S170" s="157"/>
      <c r="T170" s="158"/>
      <c r="U170" s="149"/>
      <c r="V170" s="149"/>
      <c r="W170" s="149"/>
      <c r="X170" s="149"/>
      <c r="Y170" s="149"/>
      <c r="Z170" s="149"/>
      <c r="AA170" s="149"/>
      <c r="AB170" s="149"/>
      <c r="AC170" s="149"/>
      <c r="AD170" s="149"/>
      <c r="AE170" s="149"/>
      <c r="AF170" s="149"/>
      <c r="AG170" s="149"/>
    </row>
    <row r="171" spans="1:33">
      <c r="A171" s="157"/>
      <c r="B171" s="157"/>
      <c r="C171" s="157"/>
      <c r="D171" s="157"/>
      <c r="E171" s="157"/>
      <c r="F171" s="157"/>
      <c r="G171" s="157"/>
      <c r="H171" s="157"/>
      <c r="I171" s="157"/>
      <c r="J171" s="157"/>
      <c r="K171" s="157"/>
      <c r="L171" s="157"/>
      <c r="M171" s="157"/>
      <c r="N171" s="157"/>
      <c r="O171" s="157"/>
      <c r="P171" s="157"/>
      <c r="Q171" s="157"/>
      <c r="R171" s="157"/>
      <c r="S171" s="157"/>
      <c r="T171" s="158"/>
      <c r="U171" s="149"/>
      <c r="V171" s="149"/>
      <c r="W171" s="149"/>
      <c r="X171" s="149"/>
      <c r="Y171" s="149"/>
      <c r="Z171" s="149"/>
      <c r="AA171" s="149"/>
      <c r="AB171" s="149"/>
      <c r="AC171" s="149"/>
      <c r="AD171" s="149"/>
      <c r="AE171" s="149"/>
      <c r="AF171" s="149"/>
      <c r="AG171" s="149"/>
    </row>
    <row r="172" spans="1:33">
      <c r="A172" s="157"/>
      <c r="B172" s="157"/>
      <c r="C172" s="157"/>
      <c r="D172" s="157"/>
      <c r="E172" s="157"/>
      <c r="F172" s="157"/>
      <c r="G172" s="157"/>
      <c r="H172" s="157"/>
      <c r="I172" s="157"/>
      <c r="J172" s="157"/>
      <c r="K172" s="157"/>
      <c r="L172" s="157"/>
      <c r="M172" s="157"/>
      <c r="N172" s="157"/>
      <c r="O172" s="157"/>
      <c r="P172" s="157"/>
      <c r="Q172" s="157"/>
      <c r="R172" s="157"/>
      <c r="S172" s="157"/>
      <c r="T172" s="158"/>
      <c r="U172" s="149"/>
      <c r="V172" s="149"/>
      <c r="W172" s="149"/>
      <c r="X172" s="149"/>
      <c r="Y172" s="149"/>
      <c r="Z172" s="149"/>
      <c r="AA172" s="149"/>
      <c r="AB172" s="149"/>
      <c r="AC172" s="149"/>
      <c r="AD172" s="149"/>
      <c r="AE172" s="149"/>
      <c r="AF172" s="149"/>
      <c r="AG172" s="149"/>
    </row>
    <row r="173" spans="1:33">
      <c r="A173" s="157"/>
      <c r="B173" s="157"/>
      <c r="C173" s="157"/>
      <c r="D173" s="157"/>
      <c r="E173" s="157"/>
      <c r="F173" s="157"/>
      <c r="G173" s="157"/>
      <c r="H173" s="157"/>
      <c r="I173" s="157"/>
      <c r="J173" s="157"/>
      <c r="K173" s="157"/>
      <c r="L173" s="157"/>
      <c r="M173" s="157"/>
      <c r="N173" s="157"/>
      <c r="O173" s="157"/>
      <c r="P173" s="157"/>
      <c r="Q173" s="157"/>
      <c r="R173" s="157"/>
      <c r="S173" s="157"/>
      <c r="T173" s="158"/>
      <c r="U173" s="149"/>
      <c r="V173" s="149"/>
      <c r="W173" s="149"/>
      <c r="X173" s="149"/>
      <c r="Y173" s="149"/>
      <c r="Z173" s="149"/>
      <c r="AA173" s="149"/>
      <c r="AB173" s="149"/>
      <c r="AC173" s="149"/>
      <c r="AD173" s="149"/>
      <c r="AE173" s="149"/>
      <c r="AF173" s="149"/>
      <c r="AG173" s="149"/>
    </row>
    <row r="174" spans="1:33">
      <c r="A174" s="157"/>
      <c r="B174" s="157"/>
      <c r="C174" s="157"/>
      <c r="D174" s="157"/>
      <c r="E174" s="157"/>
      <c r="F174" s="157"/>
      <c r="G174" s="157"/>
      <c r="H174" s="157"/>
      <c r="I174" s="157"/>
      <c r="J174" s="157"/>
      <c r="K174" s="157"/>
      <c r="L174" s="157"/>
      <c r="M174" s="157"/>
      <c r="N174" s="157"/>
      <c r="O174" s="157"/>
      <c r="P174" s="157"/>
      <c r="Q174" s="157"/>
      <c r="R174" s="157"/>
      <c r="S174" s="157"/>
      <c r="T174" s="158"/>
      <c r="U174" s="149"/>
      <c r="V174" s="149"/>
      <c r="W174" s="149"/>
      <c r="X174" s="149"/>
      <c r="Y174" s="149"/>
      <c r="Z174" s="149"/>
      <c r="AA174" s="149"/>
      <c r="AB174" s="149"/>
      <c r="AC174" s="149"/>
      <c r="AD174" s="149"/>
      <c r="AE174" s="149"/>
      <c r="AF174" s="149"/>
      <c r="AG174" s="149"/>
    </row>
    <row r="175" spans="1:33">
      <c r="A175" s="157"/>
      <c r="B175" s="157"/>
      <c r="C175" s="157"/>
      <c r="D175" s="157"/>
      <c r="E175" s="157"/>
      <c r="F175" s="157"/>
      <c r="G175" s="157"/>
      <c r="H175" s="157"/>
      <c r="I175" s="157"/>
      <c r="J175" s="157"/>
      <c r="K175" s="157"/>
      <c r="L175" s="157"/>
      <c r="M175" s="157"/>
      <c r="N175" s="157"/>
      <c r="O175" s="157"/>
      <c r="P175" s="157"/>
      <c r="Q175" s="157"/>
      <c r="R175" s="157"/>
      <c r="S175" s="157"/>
      <c r="T175" s="158"/>
      <c r="U175" s="149"/>
      <c r="V175" s="149"/>
      <c r="W175" s="149"/>
      <c r="X175" s="149"/>
      <c r="Y175" s="149"/>
      <c r="Z175" s="149"/>
      <c r="AA175" s="149"/>
      <c r="AB175" s="149"/>
      <c r="AC175" s="149"/>
      <c r="AD175" s="149"/>
      <c r="AE175" s="149"/>
      <c r="AF175" s="149"/>
      <c r="AG175" s="149"/>
    </row>
    <row r="176" spans="1:33">
      <c r="A176" s="157"/>
      <c r="B176" s="157"/>
      <c r="C176" s="157"/>
      <c r="D176" s="157"/>
      <c r="E176" s="157"/>
      <c r="F176" s="157"/>
      <c r="G176" s="157"/>
      <c r="H176" s="157"/>
      <c r="I176" s="157"/>
      <c r="J176" s="157"/>
      <c r="K176" s="157"/>
      <c r="L176" s="157"/>
      <c r="M176" s="157"/>
      <c r="N176" s="157"/>
      <c r="O176" s="157"/>
      <c r="P176" s="157"/>
      <c r="Q176" s="157"/>
      <c r="R176" s="157"/>
      <c r="S176" s="157"/>
      <c r="T176" s="158"/>
      <c r="U176" s="149"/>
      <c r="V176" s="149"/>
      <c r="W176" s="149"/>
      <c r="X176" s="149"/>
      <c r="Y176" s="149"/>
      <c r="Z176" s="149"/>
      <c r="AA176" s="149"/>
      <c r="AB176" s="149"/>
      <c r="AC176" s="149"/>
      <c r="AD176" s="149"/>
      <c r="AE176" s="149"/>
      <c r="AF176" s="149"/>
      <c r="AG176" s="149"/>
    </row>
    <row r="177" spans="1:33">
      <c r="A177" s="157"/>
      <c r="B177" s="157"/>
      <c r="C177" s="157"/>
      <c r="D177" s="157"/>
      <c r="E177" s="157"/>
      <c r="F177" s="157"/>
      <c r="G177" s="157"/>
      <c r="H177" s="157"/>
      <c r="I177" s="157"/>
      <c r="J177" s="157"/>
      <c r="K177" s="157"/>
      <c r="L177" s="157"/>
      <c r="M177" s="157"/>
      <c r="N177" s="157"/>
      <c r="O177" s="157"/>
      <c r="P177" s="157"/>
      <c r="Q177" s="157"/>
      <c r="R177" s="157"/>
      <c r="S177" s="157"/>
      <c r="T177" s="158"/>
      <c r="U177" s="149"/>
      <c r="V177" s="149"/>
      <c r="W177" s="149"/>
      <c r="X177" s="149"/>
      <c r="Y177" s="149"/>
      <c r="Z177" s="149"/>
      <c r="AA177" s="149"/>
      <c r="AB177" s="149"/>
      <c r="AC177" s="149"/>
      <c r="AD177" s="149"/>
      <c r="AE177" s="149"/>
      <c r="AF177" s="149"/>
      <c r="AG177" s="149"/>
    </row>
    <row r="178" spans="1:33">
      <c r="A178" s="157"/>
      <c r="B178" s="157"/>
      <c r="C178" s="157"/>
      <c r="D178" s="157"/>
      <c r="E178" s="157"/>
      <c r="F178" s="157"/>
      <c r="G178" s="157"/>
      <c r="H178" s="157"/>
      <c r="I178" s="157"/>
      <c r="J178" s="157"/>
      <c r="K178" s="157"/>
      <c r="L178" s="157"/>
      <c r="M178" s="157"/>
      <c r="N178" s="157"/>
      <c r="O178" s="157"/>
      <c r="P178" s="157"/>
      <c r="Q178" s="157"/>
      <c r="R178" s="157"/>
      <c r="S178" s="157"/>
      <c r="T178" s="158"/>
      <c r="U178" s="149"/>
      <c r="V178" s="149"/>
      <c r="W178" s="149"/>
      <c r="X178" s="149"/>
      <c r="Y178" s="149"/>
      <c r="Z178" s="149"/>
      <c r="AA178" s="149"/>
      <c r="AB178" s="149"/>
      <c r="AC178" s="149"/>
      <c r="AD178" s="149"/>
      <c r="AE178" s="149"/>
      <c r="AF178" s="149"/>
      <c r="AG178" s="149"/>
    </row>
    <row r="179" spans="1:33">
      <c r="A179" s="157"/>
      <c r="B179" s="157"/>
      <c r="C179" s="157"/>
      <c r="D179" s="157"/>
      <c r="E179" s="157"/>
      <c r="F179" s="157"/>
      <c r="G179" s="157"/>
      <c r="H179" s="157"/>
      <c r="I179" s="157"/>
      <c r="J179" s="157"/>
      <c r="K179" s="157"/>
      <c r="L179" s="157"/>
      <c r="M179" s="157"/>
      <c r="N179" s="157"/>
      <c r="O179" s="157"/>
      <c r="P179" s="157"/>
      <c r="Q179" s="157"/>
      <c r="R179" s="157"/>
      <c r="S179" s="157"/>
      <c r="T179" s="158"/>
      <c r="U179" s="149"/>
      <c r="V179" s="149"/>
      <c r="W179" s="149"/>
      <c r="X179" s="149"/>
      <c r="Y179" s="149"/>
      <c r="Z179" s="149"/>
      <c r="AA179" s="149"/>
      <c r="AB179" s="149"/>
      <c r="AC179" s="149"/>
      <c r="AD179" s="149"/>
      <c r="AE179" s="149"/>
      <c r="AF179" s="149"/>
      <c r="AG179" s="149"/>
    </row>
    <row r="180" spans="1:33">
      <c r="A180" s="157"/>
      <c r="B180" s="157"/>
      <c r="C180" s="157"/>
      <c r="D180" s="157"/>
      <c r="E180" s="157"/>
      <c r="F180" s="157"/>
      <c r="G180" s="157"/>
      <c r="H180" s="157"/>
      <c r="I180" s="157"/>
      <c r="J180" s="157"/>
      <c r="K180" s="157"/>
      <c r="L180" s="157"/>
      <c r="M180" s="157"/>
      <c r="N180" s="157"/>
      <c r="O180" s="157"/>
      <c r="P180" s="157"/>
      <c r="Q180" s="157"/>
      <c r="R180" s="157"/>
      <c r="S180" s="157"/>
      <c r="T180" s="158"/>
      <c r="U180" s="149"/>
      <c r="V180" s="149"/>
      <c r="W180" s="149"/>
      <c r="X180" s="149"/>
      <c r="Y180" s="149"/>
      <c r="Z180" s="149"/>
      <c r="AA180" s="149"/>
      <c r="AB180" s="149"/>
      <c r="AC180" s="149"/>
      <c r="AD180" s="149"/>
      <c r="AE180" s="149"/>
      <c r="AF180" s="149"/>
      <c r="AG180" s="149"/>
    </row>
    <row r="181" spans="1:33">
      <c r="A181" s="157"/>
      <c r="B181" s="157"/>
      <c r="C181" s="157"/>
      <c r="D181" s="157"/>
      <c r="E181" s="157"/>
      <c r="F181" s="157"/>
      <c r="G181" s="157"/>
      <c r="H181" s="157"/>
      <c r="I181" s="157"/>
      <c r="J181" s="157"/>
      <c r="K181" s="157"/>
      <c r="L181" s="157"/>
      <c r="M181" s="157"/>
      <c r="N181" s="157"/>
      <c r="O181" s="157"/>
      <c r="P181" s="157"/>
      <c r="Q181" s="157"/>
      <c r="R181" s="157"/>
      <c r="S181" s="157"/>
      <c r="T181" s="158"/>
      <c r="U181" s="149"/>
      <c r="V181" s="149"/>
      <c r="W181" s="149"/>
      <c r="X181" s="149"/>
      <c r="Y181" s="149"/>
      <c r="Z181" s="149"/>
      <c r="AA181" s="149"/>
      <c r="AB181" s="149"/>
      <c r="AC181" s="149"/>
      <c r="AD181" s="149"/>
      <c r="AE181" s="149"/>
      <c r="AF181" s="149"/>
      <c r="AG181" s="149"/>
    </row>
    <row r="182" spans="1:33">
      <c r="A182" s="157"/>
      <c r="B182" s="157"/>
      <c r="C182" s="157"/>
      <c r="D182" s="157"/>
      <c r="E182" s="157"/>
      <c r="F182" s="157"/>
      <c r="G182" s="157"/>
      <c r="H182" s="157"/>
      <c r="I182" s="157"/>
      <c r="J182" s="157"/>
      <c r="K182" s="157"/>
      <c r="L182" s="157"/>
      <c r="M182" s="157"/>
      <c r="N182" s="157"/>
      <c r="O182" s="157"/>
      <c r="P182" s="157"/>
      <c r="Q182" s="157"/>
      <c r="R182" s="157"/>
      <c r="S182" s="157"/>
      <c r="T182" s="158"/>
      <c r="U182" s="149"/>
      <c r="V182" s="149"/>
      <c r="W182" s="149"/>
      <c r="X182" s="149"/>
      <c r="Y182" s="149"/>
      <c r="Z182" s="149"/>
      <c r="AA182" s="149"/>
      <c r="AB182" s="149"/>
      <c r="AC182" s="149"/>
      <c r="AD182" s="149"/>
      <c r="AE182" s="149"/>
      <c r="AF182" s="149"/>
      <c r="AG182" s="149"/>
    </row>
    <row r="183" spans="1:33">
      <c r="A183" s="157"/>
      <c r="B183" s="157"/>
      <c r="C183" s="157"/>
      <c r="D183" s="157"/>
      <c r="E183" s="157"/>
      <c r="F183" s="157"/>
      <c r="G183" s="157"/>
      <c r="H183" s="157"/>
      <c r="I183" s="157"/>
      <c r="J183" s="157"/>
      <c r="K183" s="157"/>
      <c r="L183" s="157"/>
      <c r="M183" s="157"/>
      <c r="N183" s="157"/>
      <c r="O183" s="157"/>
      <c r="P183" s="157"/>
      <c r="Q183" s="157"/>
      <c r="R183" s="157"/>
      <c r="S183" s="157"/>
      <c r="T183" s="158"/>
      <c r="U183" s="149"/>
      <c r="V183" s="149"/>
      <c r="W183" s="149"/>
      <c r="X183" s="149"/>
      <c r="Y183" s="149"/>
      <c r="Z183" s="149"/>
      <c r="AA183" s="149"/>
      <c r="AB183" s="149"/>
      <c r="AC183" s="149"/>
      <c r="AD183" s="149"/>
      <c r="AE183" s="149"/>
      <c r="AF183" s="149"/>
      <c r="AG183" s="149"/>
    </row>
    <row r="184" spans="1:33">
      <c r="A184" s="157"/>
      <c r="B184" s="157"/>
      <c r="C184" s="157"/>
      <c r="D184" s="157"/>
      <c r="E184" s="157"/>
      <c r="F184" s="157"/>
      <c r="G184" s="157"/>
      <c r="H184" s="157"/>
      <c r="I184" s="157"/>
      <c r="J184" s="157"/>
      <c r="K184" s="157"/>
      <c r="L184" s="157"/>
      <c r="M184" s="157"/>
      <c r="N184" s="157"/>
      <c r="O184" s="157"/>
      <c r="P184" s="157"/>
      <c r="Q184" s="157"/>
      <c r="R184" s="157"/>
      <c r="S184" s="157"/>
      <c r="T184" s="158"/>
      <c r="U184" s="149"/>
      <c r="V184" s="149"/>
      <c r="W184" s="149"/>
      <c r="X184" s="149"/>
      <c r="Y184" s="149"/>
      <c r="Z184" s="149"/>
      <c r="AA184" s="149"/>
      <c r="AB184" s="149"/>
      <c r="AC184" s="149"/>
      <c r="AD184" s="149"/>
      <c r="AE184" s="149"/>
      <c r="AF184" s="149"/>
      <c r="AG184" s="149"/>
    </row>
    <row r="185" spans="1:33">
      <c r="A185" s="157"/>
      <c r="B185" s="157"/>
      <c r="C185" s="157"/>
      <c r="D185" s="157"/>
      <c r="E185" s="157"/>
      <c r="F185" s="157"/>
      <c r="G185" s="157"/>
      <c r="H185" s="157"/>
      <c r="I185" s="157"/>
      <c r="J185" s="157"/>
      <c r="K185" s="157"/>
      <c r="L185" s="157"/>
      <c r="M185" s="157"/>
      <c r="N185" s="157"/>
      <c r="O185" s="157"/>
      <c r="P185" s="157"/>
      <c r="Q185" s="157"/>
      <c r="R185" s="157"/>
      <c r="S185" s="157"/>
      <c r="T185" s="158"/>
      <c r="U185" s="149"/>
      <c r="V185" s="149"/>
      <c r="W185" s="149"/>
      <c r="X185" s="149"/>
      <c r="Y185" s="149"/>
      <c r="Z185" s="149"/>
      <c r="AA185" s="149"/>
      <c r="AB185" s="149"/>
      <c r="AC185" s="149"/>
      <c r="AD185" s="149"/>
      <c r="AE185" s="149"/>
      <c r="AF185" s="149"/>
      <c r="AG185" s="149"/>
    </row>
    <row r="186" spans="1:33">
      <c r="A186" s="157"/>
      <c r="B186" s="157"/>
      <c r="C186" s="157"/>
      <c r="D186" s="157"/>
      <c r="E186" s="157"/>
      <c r="F186" s="157"/>
      <c r="G186" s="157"/>
      <c r="H186" s="157"/>
      <c r="I186" s="157"/>
      <c r="J186" s="157"/>
      <c r="K186" s="157"/>
      <c r="L186" s="157"/>
      <c r="M186" s="157"/>
      <c r="N186" s="157"/>
      <c r="O186" s="157"/>
      <c r="P186" s="157"/>
      <c r="Q186" s="157"/>
      <c r="R186" s="157"/>
      <c r="S186" s="157"/>
      <c r="T186" s="158"/>
      <c r="U186" s="149"/>
      <c r="V186" s="149"/>
      <c r="W186" s="149"/>
      <c r="X186" s="149"/>
      <c r="Y186" s="149"/>
      <c r="Z186" s="149"/>
      <c r="AA186" s="149"/>
      <c r="AB186" s="149"/>
      <c r="AC186" s="149"/>
      <c r="AD186" s="149"/>
      <c r="AE186" s="149"/>
      <c r="AF186" s="149"/>
      <c r="AG186" s="149"/>
    </row>
    <row r="187" spans="1:33">
      <c r="A187" s="157"/>
      <c r="B187" s="157"/>
      <c r="C187" s="157"/>
      <c r="D187" s="157"/>
      <c r="E187" s="157"/>
      <c r="F187" s="157"/>
      <c r="G187" s="157"/>
      <c r="H187" s="157"/>
      <c r="I187" s="157"/>
      <c r="J187" s="157"/>
      <c r="K187" s="157"/>
      <c r="L187" s="157"/>
      <c r="M187" s="157"/>
      <c r="N187" s="157"/>
      <c r="O187" s="157"/>
      <c r="P187" s="157"/>
      <c r="Q187" s="157"/>
      <c r="R187" s="157"/>
      <c r="S187" s="157"/>
      <c r="T187" s="158"/>
      <c r="U187" s="149"/>
      <c r="V187" s="149"/>
      <c r="W187" s="149"/>
      <c r="X187" s="149"/>
      <c r="Y187" s="149"/>
      <c r="Z187" s="149"/>
      <c r="AA187" s="149"/>
      <c r="AB187" s="149"/>
      <c r="AC187" s="149"/>
      <c r="AD187" s="149"/>
      <c r="AE187" s="149"/>
      <c r="AF187" s="149"/>
      <c r="AG187" s="149"/>
    </row>
    <row r="188" spans="1:33">
      <c r="A188" s="157"/>
      <c r="B188" s="157"/>
      <c r="C188" s="157"/>
      <c r="D188" s="157"/>
      <c r="E188" s="157"/>
      <c r="F188" s="157"/>
      <c r="G188" s="157"/>
      <c r="H188" s="157"/>
      <c r="I188" s="157"/>
      <c r="J188" s="157"/>
      <c r="K188" s="157"/>
      <c r="L188" s="157"/>
      <c r="M188" s="157"/>
      <c r="N188" s="157"/>
      <c r="O188" s="157"/>
      <c r="P188" s="157"/>
      <c r="Q188" s="157"/>
      <c r="R188" s="157"/>
      <c r="S188" s="157"/>
      <c r="T188" s="158"/>
      <c r="U188" s="149"/>
      <c r="V188" s="149"/>
      <c r="W188" s="149"/>
      <c r="X188" s="149"/>
      <c r="Y188" s="149"/>
      <c r="Z188" s="149"/>
      <c r="AA188" s="149"/>
      <c r="AB188" s="149"/>
      <c r="AC188" s="149"/>
      <c r="AD188" s="149"/>
      <c r="AE188" s="149"/>
      <c r="AF188" s="149"/>
      <c r="AG188" s="149"/>
    </row>
    <row r="189" spans="1:33">
      <c r="A189" s="157"/>
      <c r="B189" s="157"/>
      <c r="C189" s="157"/>
      <c r="D189" s="157"/>
      <c r="E189" s="157"/>
      <c r="F189" s="157"/>
      <c r="G189" s="157"/>
      <c r="H189" s="157"/>
      <c r="I189" s="157"/>
      <c r="J189" s="157"/>
      <c r="K189" s="157"/>
      <c r="L189" s="157"/>
      <c r="M189" s="157"/>
      <c r="N189" s="157"/>
      <c r="O189" s="157"/>
      <c r="P189" s="157"/>
      <c r="Q189" s="157"/>
      <c r="R189" s="157"/>
      <c r="S189" s="157"/>
      <c r="T189" s="158"/>
      <c r="U189" s="149"/>
      <c r="V189" s="149"/>
      <c r="W189" s="149"/>
      <c r="X189" s="149"/>
      <c r="Y189" s="149"/>
      <c r="Z189" s="149"/>
      <c r="AA189" s="149"/>
      <c r="AB189" s="149"/>
      <c r="AC189" s="149"/>
      <c r="AD189" s="149"/>
      <c r="AE189" s="149"/>
      <c r="AF189" s="149"/>
      <c r="AG189" s="149"/>
    </row>
    <row r="190" spans="1:33">
      <c r="A190" s="157"/>
      <c r="B190" s="157"/>
      <c r="C190" s="157"/>
      <c r="D190" s="157"/>
      <c r="E190" s="157"/>
      <c r="F190" s="157"/>
      <c r="G190" s="157"/>
      <c r="H190" s="157"/>
      <c r="I190" s="157"/>
      <c r="J190" s="157"/>
      <c r="K190" s="157"/>
      <c r="L190" s="157"/>
      <c r="M190" s="157"/>
      <c r="N190" s="157"/>
      <c r="O190" s="157"/>
      <c r="P190" s="157"/>
      <c r="Q190" s="157"/>
      <c r="R190" s="157"/>
      <c r="S190" s="157"/>
      <c r="T190" s="158"/>
      <c r="U190" s="149"/>
      <c r="V190" s="149"/>
      <c r="W190" s="149"/>
      <c r="X190" s="149"/>
      <c r="Y190" s="149"/>
      <c r="Z190" s="149"/>
      <c r="AA190" s="149"/>
      <c r="AB190" s="149"/>
      <c r="AC190" s="149"/>
      <c r="AD190" s="149"/>
      <c r="AE190" s="149"/>
      <c r="AF190" s="149"/>
      <c r="AG190" s="149"/>
    </row>
    <row r="191" spans="1:33">
      <c r="A191" s="157"/>
      <c r="B191" s="157"/>
      <c r="C191" s="157"/>
      <c r="D191" s="157"/>
      <c r="E191" s="157"/>
      <c r="F191" s="157"/>
      <c r="G191" s="157"/>
      <c r="H191" s="157"/>
      <c r="I191" s="157"/>
      <c r="J191" s="157"/>
      <c r="K191" s="157"/>
      <c r="L191" s="157"/>
      <c r="M191" s="157"/>
      <c r="N191" s="157"/>
      <c r="O191" s="157"/>
      <c r="P191" s="157"/>
      <c r="Q191" s="157"/>
      <c r="R191" s="157"/>
      <c r="S191" s="157"/>
      <c r="T191" s="158"/>
      <c r="U191" s="149"/>
      <c r="V191" s="149"/>
      <c r="W191" s="149"/>
      <c r="X191" s="149"/>
      <c r="Y191" s="149"/>
      <c r="Z191" s="149"/>
      <c r="AA191" s="149"/>
      <c r="AB191" s="149"/>
      <c r="AC191" s="149"/>
      <c r="AD191" s="149"/>
      <c r="AE191" s="149"/>
      <c r="AF191" s="149"/>
      <c r="AG191" s="149"/>
    </row>
    <row r="192" spans="1:33">
      <c r="A192" s="157"/>
      <c r="B192" s="157"/>
      <c r="C192" s="157"/>
      <c r="D192" s="157"/>
      <c r="E192" s="157"/>
      <c r="F192" s="157"/>
      <c r="G192" s="157"/>
      <c r="H192" s="157"/>
      <c r="I192" s="157"/>
      <c r="J192" s="157"/>
      <c r="K192" s="157"/>
      <c r="L192" s="157"/>
      <c r="M192" s="157"/>
      <c r="N192" s="157"/>
      <c r="O192" s="157"/>
      <c r="P192" s="157"/>
      <c r="Q192" s="157"/>
      <c r="R192" s="157"/>
      <c r="S192" s="157"/>
      <c r="T192" s="158"/>
      <c r="U192" s="149"/>
      <c r="V192" s="149"/>
      <c r="W192" s="149"/>
      <c r="X192" s="149"/>
      <c r="Y192" s="149"/>
      <c r="Z192" s="149"/>
      <c r="AA192" s="149"/>
      <c r="AB192" s="149"/>
      <c r="AC192" s="149"/>
      <c r="AD192" s="149"/>
      <c r="AE192" s="149"/>
      <c r="AF192" s="149"/>
      <c r="AG192" s="149"/>
    </row>
    <row r="193" spans="1:33">
      <c r="A193" s="157"/>
      <c r="B193" s="157"/>
      <c r="C193" s="157"/>
      <c r="D193" s="157"/>
      <c r="E193" s="157"/>
      <c r="F193" s="157"/>
      <c r="G193" s="157"/>
      <c r="H193" s="157"/>
      <c r="I193" s="157"/>
      <c r="J193" s="157"/>
      <c r="K193" s="157"/>
      <c r="L193" s="157"/>
      <c r="M193" s="157"/>
      <c r="N193" s="157"/>
      <c r="O193" s="157"/>
      <c r="P193" s="157"/>
      <c r="Q193" s="157"/>
      <c r="R193" s="157"/>
      <c r="S193" s="157"/>
      <c r="T193" s="158"/>
      <c r="U193" s="149"/>
      <c r="V193" s="149"/>
      <c r="W193" s="149"/>
      <c r="X193" s="149"/>
      <c r="Y193" s="149"/>
      <c r="Z193" s="149"/>
      <c r="AA193" s="149"/>
      <c r="AB193" s="149"/>
      <c r="AC193" s="149"/>
      <c r="AD193" s="149"/>
      <c r="AE193" s="149"/>
      <c r="AF193" s="149"/>
      <c r="AG193" s="149"/>
    </row>
    <row r="194" spans="1:33">
      <c r="A194" s="157"/>
      <c r="B194" s="157"/>
      <c r="C194" s="157"/>
      <c r="D194" s="157"/>
      <c r="E194" s="157"/>
      <c r="F194" s="157"/>
      <c r="G194" s="157"/>
      <c r="H194" s="157"/>
      <c r="I194" s="157"/>
      <c r="J194" s="157"/>
      <c r="K194" s="157"/>
      <c r="L194" s="157"/>
      <c r="M194" s="157"/>
      <c r="N194" s="157"/>
      <c r="O194" s="157"/>
      <c r="P194" s="157"/>
      <c r="Q194" s="157"/>
      <c r="R194" s="157"/>
      <c r="S194" s="157"/>
      <c r="T194" s="158"/>
      <c r="U194" s="149"/>
      <c r="V194" s="149"/>
      <c r="W194" s="149"/>
      <c r="X194" s="149"/>
      <c r="Y194" s="149"/>
      <c r="Z194" s="149"/>
      <c r="AA194" s="149"/>
      <c r="AB194" s="149"/>
      <c r="AC194" s="149"/>
      <c r="AD194" s="149"/>
      <c r="AE194" s="149"/>
      <c r="AF194" s="149"/>
      <c r="AG194" s="149"/>
    </row>
    <row r="195" spans="1:33">
      <c r="A195" s="157"/>
      <c r="B195" s="157"/>
      <c r="C195" s="157"/>
      <c r="D195" s="157"/>
      <c r="E195" s="157"/>
      <c r="F195" s="157"/>
      <c r="G195" s="157"/>
      <c r="H195" s="157"/>
      <c r="I195" s="157"/>
      <c r="J195" s="157"/>
      <c r="K195" s="157"/>
      <c r="L195" s="157"/>
      <c r="M195" s="157"/>
      <c r="N195" s="157"/>
      <c r="O195" s="157"/>
      <c r="P195" s="157"/>
      <c r="Q195" s="157"/>
      <c r="R195" s="157"/>
      <c r="S195" s="157"/>
      <c r="T195" s="158"/>
      <c r="U195" s="149"/>
      <c r="V195" s="149"/>
      <c r="W195" s="149"/>
      <c r="X195" s="149"/>
      <c r="Y195" s="149"/>
      <c r="Z195" s="149"/>
      <c r="AA195" s="149"/>
      <c r="AB195" s="149"/>
      <c r="AC195" s="149"/>
      <c r="AD195" s="149"/>
      <c r="AE195" s="149"/>
      <c r="AF195" s="149"/>
      <c r="AG195" s="149"/>
    </row>
    <row r="196" spans="1:33">
      <c r="A196" s="157"/>
      <c r="B196" s="157"/>
      <c r="C196" s="157"/>
      <c r="D196" s="157"/>
      <c r="E196" s="157"/>
      <c r="F196" s="157"/>
      <c r="G196" s="157"/>
      <c r="H196" s="157"/>
      <c r="I196" s="157"/>
      <c r="J196" s="157"/>
      <c r="K196" s="157"/>
      <c r="L196" s="157"/>
      <c r="M196" s="157"/>
      <c r="N196" s="157"/>
      <c r="O196" s="157"/>
      <c r="P196" s="157"/>
      <c r="Q196" s="157"/>
      <c r="R196" s="157"/>
      <c r="S196" s="157"/>
      <c r="T196" s="158"/>
      <c r="U196" s="149"/>
      <c r="V196" s="149"/>
      <c r="W196" s="149"/>
      <c r="X196" s="149"/>
      <c r="Y196" s="149"/>
      <c r="Z196" s="149"/>
      <c r="AA196" s="149"/>
      <c r="AB196" s="149"/>
      <c r="AC196" s="149"/>
      <c r="AD196" s="149"/>
      <c r="AE196" s="149"/>
      <c r="AF196" s="149"/>
      <c r="AG196" s="149"/>
    </row>
    <row r="197" spans="1:33">
      <c r="A197" s="157"/>
      <c r="B197" s="157"/>
      <c r="C197" s="157"/>
      <c r="D197" s="157"/>
      <c r="E197" s="157"/>
      <c r="F197" s="157"/>
      <c r="G197" s="157"/>
      <c r="H197" s="157"/>
      <c r="I197" s="157"/>
      <c r="J197" s="157"/>
      <c r="K197" s="157"/>
      <c r="L197" s="157"/>
      <c r="M197" s="157"/>
      <c r="N197" s="157"/>
      <c r="O197" s="157"/>
      <c r="P197" s="157"/>
      <c r="Q197" s="157"/>
      <c r="R197" s="157"/>
      <c r="S197" s="157"/>
      <c r="T197" s="158"/>
      <c r="U197" s="149"/>
      <c r="V197" s="149"/>
      <c r="W197" s="149"/>
      <c r="X197" s="149"/>
      <c r="Y197" s="149"/>
      <c r="Z197" s="149"/>
      <c r="AA197" s="149"/>
      <c r="AB197" s="149"/>
      <c r="AC197" s="149"/>
      <c r="AD197" s="149"/>
      <c r="AE197" s="149"/>
      <c r="AF197" s="149"/>
      <c r="AG197" s="149"/>
    </row>
    <row r="198" spans="1:33">
      <c r="A198" s="157"/>
      <c r="B198" s="157"/>
      <c r="C198" s="157"/>
      <c r="D198" s="157"/>
      <c r="E198" s="157"/>
      <c r="F198" s="157"/>
      <c r="G198" s="157"/>
      <c r="H198" s="157"/>
      <c r="I198" s="157"/>
      <c r="J198" s="157"/>
      <c r="K198" s="157"/>
      <c r="L198" s="157"/>
      <c r="M198" s="157"/>
      <c r="N198" s="157"/>
      <c r="O198" s="157"/>
      <c r="P198" s="157"/>
      <c r="Q198" s="157"/>
      <c r="R198" s="157"/>
      <c r="S198" s="157"/>
      <c r="T198" s="158"/>
      <c r="U198" s="149"/>
      <c r="V198" s="149"/>
      <c r="W198" s="149"/>
      <c r="X198" s="149"/>
      <c r="Y198" s="149"/>
      <c r="Z198" s="149"/>
      <c r="AA198" s="149"/>
      <c r="AB198" s="149"/>
      <c r="AC198" s="149"/>
      <c r="AD198" s="149"/>
      <c r="AE198" s="149"/>
      <c r="AF198" s="149"/>
      <c r="AG198" s="149"/>
    </row>
    <row r="199" spans="1:33">
      <c r="A199" s="157"/>
      <c r="B199" s="157"/>
      <c r="C199" s="157"/>
      <c r="D199" s="157"/>
      <c r="E199" s="157"/>
      <c r="F199" s="157"/>
      <c r="G199" s="157"/>
      <c r="H199" s="157"/>
      <c r="I199" s="157"/>
      <c r="J199" s="157"/>
      <c r="K199" s="157"/>
      <c r="L199" s="157"/>
      <c r="M199" s="157"/>
      <c r="N199" s="157"/>
      <c r="O199" s="157"/>
      <c r="P199" s="157"/>
      <c r="Q199" s="157"/>
      <c r="R199" s="157"/>
      <c r="S199" s="157"/>
      <c r="T199" s="158"/>
      <c r="U199" s="149"/>
      <c r="V199" s="149"/>
      <c r="W199" s="149"/>
      <c r="X199" s="149"/>
      <c r="Y199" s="149"/>
      <c r="Z199" s="149"/>
      <c r="AA199" s="149"/>
      <c r="AB199" s="149"/>
      <c r="AC199" s="149"/>
      <c r="AD199" s="149"/>
      <c r="AE199" s="149"/>
      <c r="AF199" s="149"/>
      <c r="AG199" s="149"/>
    </row>
    <row r="200" spans="1:33">
      <c r="A200" s="157"/>
      <c r="B200" s="157"/>
      <c r="C200" s="157"/>
      <c r="D200" s="157"/>
      <c r="E200" s="157"/>
      <c r="F200" s="157"/>
      <c r="G200" s="157"/>
      <c r="H200" s="157"/>
      <c r="I200" s="157"/>
      <c r="J200" s="157"/>
      <c r="K200" s="157"/>
      <c r="L200" s="157"/>
      <c r="M200" s="157"/>
      <c r="N200" s="157"/>
      <c r="O200" s="157"/>
      <c r="P200" s="157"/>
      <c r="Q200" s="157"/>
      <c r="R200" s="157"/>
      <c r="S200" s="157"/>
      <c r="T200" s="158"/>
      <c r="U200" s="149"/>
      <c r="V200" s="149"/>
      <c r="W200" s="149"/>
      <c r="X200" s="149"/>
      <c r="Y200" s="149"/>
      <c r="Z200" s="149"/>
      <c r="AA200" s="149"/>
      <c r="AB200" s="149"/>
      <c r="AC200" s="149"/>
      <c r="AD200" s="149"/>
      <c r="AE200" s="149"/>
      <c r="AF200" s="149"/>
      <c r="AG200" s="149"/>
    </row>
    <row r="201" spans="1:33">
      <c r="A201" s="157"/>
      <c r="B201" s="157"/>
      <c r="C201" s="157"/>
      <c r="D201" s="157"/>
      <c r="E201" s="157"/>
      <c r="F201" s="157"/>
      <c r="G201" s="157"/>
      <c r="H201" s="157"/>
      <c r="I201" s="157"/>
      <c r="J201" s="157"/>
      <c r="K201" s="157"/>
      <c r="L201" s="157"/>
      <c r="M201" s="157"/>
      <c r="N201" s="157"/>
      <c r="O201" s="157"/>
      <c r="P201" s="157"/>
      <c r="Q201" s="157"/>
      <c r="R201" s="157"/>
      <c r="S201" s="157"/>
      <c r="T201" s="158"/>
      <c r="U201" s="149"/>
      <c r="V201" s="149"/>
      <c r="W201" s="149"/>
      <c r="X201" s="149"/>
      <c r="Y201" s="149"/>
      <c r="Z201" s="149"/>
      <c r="AA201" s="149"/>
      <c r="AB201" s="149"/>
      <c r="AC201" s="149"/>
      <c r="AD201" s="149"/>
      <c r="AE201" s="149"/>
      <c r="AF201" s="149"/>
      <c r="AG201" s="149"/>
    </row>
    <row r="202" spans="1:33">
      <c r="A202" s="157"/>
      <c r="B202" s="157"/>
      <c r="C202" s="157"/>
      <c r="D202" s="157"/>
      <c r="E202" s="157"/>
      <c r="F202" s="157"/>
      <c r="G202" s="157"/>
      <c r="H202" s="157"/>
      <c r="I202" s="157"/>
      <c r="J202" s="157"/>
      <c r="K202" s="157"/>
      <c r="L202" s="157"/>
      <c r="M202" s="157"/>
      <c r="N202" s="157"/>
      <c r="O202" s="157"/>
      <c r="P202" s="157"/>
      <c r="Q202" s="157"/>
      <c r="R202" s="157"/>
      <c r="S202" s="157"/>
      <c r="T202" s="158"/>
      <c r="U202" s="149"/>
      <c r="V202" s="149"/>
      <c r="W202" s="149"/>
      <c r="X202" s="149"/>
      <c r="Y202" s="149"/>
      <c r="Z202" s="149"/>
      <c r="AA202" s="149"/>
      <c r="AB202" s="149"/>
      <c r="AC202" s="149"/>
      <c r="AD202" s="149"/>
      <c r="AE202" s="149"/>
      <c r="AF202" s="149"/>
      <c r="AG202" s="149"/>
    </row>
    <row r="203" spans="1:33">
      <c r="A203" s="157"/>
      <c r="B203" s="157"/>
      <c r="C203" s="157"/>
      <c r="D203" s="157"/>
      <c r="E203" s="157"/>
      <c r="F203" s="157"/>
      <c r="G203" s="157"/>
      <c r="H203" s="157"/>
      <c r="I203" s="157"/>
      <c r="J203" s="157"/>
      <c r="K203" s="157"/>
      <c r="L203" s="157"/>
      <c r="M203" s="157"/>
      <c r="N203" s="157"/>
      <c r="O203" s="157"/>
      <c r="P203" s="157"/>
      <c r="Q203" s="157"/>
      <c r="R203" s="157"/>
      <c r="S203" s="157"/>
      <c r="T203" s="158"/>
      <c r="U203" s="149"/>
      <c r="V203" s="149"/>
      <c r="W203" s="149"/>
      <c r="X203" s="149"/>
      <c r="Y203" s="149"/>
      <c r="Z203" s="149"/>
      <c r="AA203" s="149"/>
      <c r="AB203" s="149"/>
      <c r="AC203" s="149"/>
      <c r="AD203" s="149"/>
      <c r="AE203" s="149"/>
      <c r="AF203" s="149"/>
      <c r="AG203" s="149"/>
    </row>
    <row r="204" spans="1:33">
      <c r="A204" s="157"/>
      <c r="B204" s="157"/>
      <c r="C204" s="157"/>
      <c r="D204" s="157"/>
      <c r="E204" s="157"/>
      <c r="F204" s="157"/>
      <c r="G204" s="157"/>
      <c r="H204" s="157"/>
      <c r="I204" s="157"/>
      <c r="J204" s="157"/>
      <c r="K204" s="157"/>
      <c r="L204" s="157"/>
      <c r="M204" s="157"/>
      <c r="N204" s="157"/>
      <c r="O204" s="157"/>
      <c r="P204" s="157"/>
      <c r="Q204" s="157"/>
      <c r="R204" s="157"/>
      <c r="S204" s="157"/>
      <c r="T204" s="158"/>
      <c r="U204" s="149"/>
      <c r="V204" s="149"/>
      <c r="W204" s="149"/>
      <c r="X204" s="149"/>
      <c r="Y204" s="149"/>
      <c r="Z204" s="149"/>
      <c r="AA204" s="149"/>
      <c r="AB204" s="149"/>
      <c r="AC204" s="149"/>
      <c r="AD204" s="149"/>
      <c r="AE204" s="149"/>
      <c r="AF204" s="149"/>
      <c r="AG204" s="149"/>
    </row>
    <row r="205" spans="1:33">
      <c r="A205" s="157"/>
      <c r="B205" s="157"/>
      <c r="C205" s="157"/>
      <c r="D205" s="157"/>
      <c r="E205" s="157"/>
      <c r="F205" s="157"/>
      <c r="G205" s="157"/>
      <c r="H205" s="157"/>
      <c r="I205" s="157"/>
      <c r="J205" s="157"/>
      <c r="K205" s="157"/>
      <c r="L205" s="157"/>
      <c r="M205" s="157"/>
      <c r="N205" s="157"/>
      <c r="O205" s="157"/>
      <c r="P205" s="157"/>
      <c r="Q205" s="157"/>
      <c r="R205" s="157"/>
      <c r="S205" s="157"/>
      <c r="T205" s="158"/>
      <c r="U205" s="149"/>
      <c r="V205" s="149"/>
      <c r="W205" s="149"/>
      <c r="X205" s="149"/>
      <c r="Y205" s="149"/>
      <c r="Z205" s="149"/>
      <c r="AA205" s="149"/>
      <c r="AB205" s="149"/>
      <c r="AC205" s="149"/>
      <c r="AD205" s="149"/>
      <c r="AE205" s="149"/>
      <c r="AF205" s="149"/>
      <c r="AG205" s="149"/>
    </row>
    <row r="206" spans="1:33">
      <c r="A206" s="157"/>
      <c r="B206" s="157"/>
      <c r="C206" s="157"/>
      <c r="D206" s="157"/>
      <c r="E206" s="157"/>
      <c r="F206" s="157"/>
      <c r="G206" s="157"/>
      <c r="H206" s="157"/>
      <c r="I206" s="157"/>
      <c r="J206" s="157"/>
      <c r="K206" s="157"/>
      <c r="L206" s="157"/>
      <c r="M206" s="157"/>
      <c r="N206" s="157"/>
      <c r="O206" s="157"/>
      <c r="P206" s="157"/>
      <c r="Q206" s="157"/>
      <c r="R206" s="157"/>
      <c r="S206" s="157"/>
      <c r="T206" s="158"/>
      <c r="U206" s="149"/>
      <c r="V206" s="149"/>
      <c r="W206" s="149"/>
      <c r="X206" s="149"/>
      <c r="Y206" s="149"/>
      <c r="Z206" s="149"/>
      <c r="AA206" s="149"/>
      <c r="AB206" s="149"/>
      <c r="AC206" s="149"/>
      <c r="AD206" s="149"/>
      <c r="AE206" s="149"/>
      <c r="AF206" s="149"/>
      <c r="AG206" s="149"/>
    </row>
    <row r="207" spans="1:33">
      <c r="A207" s="157"/>
      <c r="B207" s="157"/>
      <c r="C207" s="157"/>
      <c r="D207" s="157"/>
      <c r="E207" s="157"/>
      <c r="F207" s="157"/>
      <c r="G207" s="157"/>
      <c r="H207" s="157"/>
      <c r="I207" s="157"/>
      <c r="J207" s="157"/>
      <c r="K207" s="157"/>
      <c r="L207" s="157"/>
      <c r="M207" s="157"/>
      <c r="N207" s="157"/>
      <c r="O207" s="157"/>
      <c r="P207" s="157"/>
      <c r="Q207" s="157"/>
      <c r="R207" s="157"/>
      <c r="S207" s="157"/>
      <c r="T207" s="158"/>
      <c r="U207" s="149"/>
      <c r="V207" s="149"/>
      <c r="W207" s="149"/>
      <c r="X207" s="149"/>
      <c r="Y207" s="149"/>
      <c r="Z207" s="149"/>
      <c r="AA207" s="149"/>
      <c r="AB207" s="149"/>
      <c r="AC207" s="149"/>
      <c r="AD207" s="149"/>
      <c r="AE207" s="149"/>
      <c r="AF207" s="149"/>
      <c r="AG207" s="149"/>
    </row>
    <row r="208" spans="1:33">
      <c r="A208" s="157"/>
      <c r="B208" s="157"/>
      <c r="C208" s="157"/>
      <c r="D208" s="157"/>
      <c r="E208" s="157"/>
      <c r="F208" s="157"/>
      <c r="G208" s="157"/>
      <c r="H208" s="157"/>
      <c r="I208" s="157"/>
      <c r="J208" s="157"/>
      <c r="K208" s="157"/>
      <c r="L208" s="157"/>
      <c r="M208" s="157"/>
      <c r="N208" s="157"/>
      <c r="O208" s="157"/>
      <c r="P208" s="157"/>
      <c r="Q208" s="157"/>
      <c r="R208" s="157"/>
      <c r="S208" s="157"/>
      <c r="T208" s="158"/>
      <c r="U208" s="149"/>
      <c r="V208" s="149"/>
      <c r="W208" s="149"/>
      <c r="X208" s="149"/>
      <c r="Y208" s="149"/>
      <c r="Z208" s="149"/>
      <c r="AA208" s="149"/>
      <c r="AB208" s="149"/>
      <c r="AC208" s="149"/>
      <c r="AD208" s="149"/>
      <c r="AE208" s="149"/>
      <c r="AF208" s="149"/>
      <c r="AG208" s="149"/>
    </row>
    <row r="209" spans="1:33">
      <c r="A209" s="157"/>
      <c r="B209" s="157"/>
      <c r="C209" s="157"/>
      <c r="D209" s="157"/>
      <c r="E209" s="157"/>
      <c r="F209" s="157"/>
      <c r="G209" s="157"/>
      <c r="H209" s="157"/>
      <c r="I209" s="157"/>
      <c r="J209" s="157"/>
      <c r="K209" s="157"/>
      <c r="L209" s="157"/>
      <c r="M209" s="157"/>
      <c r="N209" s="157"/>
      <c r="O209" s="157"/>
      <c r="P209" s="157"/>
      <c r="Q209" s="157"/>
      <c r="R209" s="157"/>
      <c r="S209" s="157"/>
      <c r="T209" s="158"/>
      <c r="U209" s="149"/>
      <c r="V209" s="149"/>
      <c r="W209" s="149"/>
      <c r="X209" s="149"/>
      <c r="Y209" s="149"/>
      <c r="Z209" s="149"/>
      <c r="AA209" s="149"/>
      <c r="AB209" s="149"/>
      <c r="AC209" s="149"/>
      <c r="AD209" s="149"/>
      <c r="AE209" s="149"/>
      <c r="AF209" s="149"/>
      <c r="AG209" s="149"/>
    </row>
    <row r="210" spans="1:33">
      <c r="A210" s="157"/>
      <c r="B210" s="157"/>
      <c r="C210" s="157"/>
      <c r="D210" s="157"/>
      <c r="E210" s="157"/>
      <c r="F210" s="157"/>
      <c r="G210" s="157"/>
      <c r="H210" s="157"/>
      <c r="I210" s="157"/>
      <c r="J210" s="157"/>
      <c r="K210" s="157"/>
      <c r="L210" s="157"/>
      <c r="M210" s="157"/>
      <c r="N210" s="157"/>
      <c r="O210" s="157"/>
      <c r="P210" s="157"/>
      <c r="Q210" s="157"/>
      <c r="R210" s="157"/>
      <c r="S210" s="157"/>
      <c r="T210" s="158"/>
      <c r="U210" s="149"/>
      <c r="V210" s="149"/>
      <c r="W210" s="149"/>
      <c r="X210" s="149"/>
      <c r="Y210" s="149"/>
      <c r="Z210" s="149"/>
      <c r="AA210" s="149"/>
      <c r="AB210" s="149"/>
      <c r="AC210" s="149"/>
      <c r="AD210" s="149"/>
      <c r="AE210" s="149"/>
      <c r="AF210" s="149"/>
      <c r="AG210" s="149"/>
    </row>
    <row r="211" spans="1:33">
      <c r="A211" s="157"/>
      <c r="B211" s="157"/>
      <c r="C211" s="157"/>
      <c r="D211" s="157"/>
      <c r="E211" s="157"/>
      <c r="F211" s="157"/>
      <c r="G211" s="157"/>
      <c r="H211" s="157"/>
      <c r="I211" s="157"/>
      <c r="J211" s="157"/>
      <c r="K211" s="157"/>
      <c r="L211" s="157"/>
      <c r="M211" s="157"/>
      <c r="N211" s="157"/>
      <c r="O211" s="157"/>
      <c r="P211" s="157"/>
      <c r="Q211" s="157"/>
      <c r="R211" s="157"/>
      <c r="S211" s="157"/>
      <c r="T211" s="158"/>
      <c r="U211" s="149"/>
      <c r="V211" s="149"/>
      <c r="W211" s="149"/>
      <c r="X211" s="149"/>
      <c r="Y211" s="149"/>
      <c r="Z211" s="149"/>
      <c r="AA211" s="149"/>
      <c r="AB211" s="149"/>
      <c r="AC211" s="149"/>
      <c r="AD211" s="149"/>
      <c r="AE211" s="149"/>
      <c r="AF211" s="149"/>
      <c r="AG211" s="149"/>
    </row>
    <row r="212" spans="1:33">
      <c r="A212" s="157"/>
      <c r="B212" s="157"/>
      <c r="C212" s="157"/>
      <c r="D212" s="157"/>
      <c r="E212" s="157"/>
      <c r="F212" s="157"/>
      <c r="G212" s="157"/>
      <c r="H212" s="157"/>
      <c r="I212" s="157"/>
      <c r="J212" s="157"/>
      <c r="K212" s="157"/>
      <c r="L212" s="157"/>
      <c r="M212" s="157"/>
      <c r="N212" s="157"/>
      <c r="O212" s="157"/>
      <c r="P212" s="157"/>
      <c r="Q212" s="157"/>
      <c r="R212" s="157"/>
      <c r="S212" s="157"/>
      <c r="T212" s="158"/>
      <c r="U212" s="149"/>
      <c r="V212" s="149"/>
      <c r="W212" s="149"/>
      <c r="X212" s="149"/>
      <c r="Y212" s="149"/>
      <c r="Z212" s="149"/>
      <c r="AA212" s="149"/>
      <c r="AB212" s="149"/>
      <c r="AC212" s="149"/>
      <c r="AD212" s="149"/>
      <c r="AE212" s="149"/>
      <c r="AF212" s="149"/>
      <c r="AG212" s="149"/>
    </row>
    <row r="213" spans="1:33">
      <c r="A213" s="157"/>
      <c r="B213" s="157"/>
      <c r="C213" s="157"/>
      <c r="D213" s="157"/>
      <c r="E213" s="157"/>
      <c r="F213" s="157"/>
      <c r="G213" s="157"/>
      <c r="H213" s="157"/>
      <c r="I213" s="157"/>
      <c r="J213" s="157"/>
      <c r="K213" s="157"/>
      <c r="L213" s="157"/>
      <c r="M213" s="157"/>
      <c r="N213" s="157"/>
      <c r="O213" s="157"/>
      <c r="P213" s="157"/>
      <c r="Q213" s="157"/>
      <c r="R213" s="157"/>
      <c r="S213" s="157"/>
      <c r="T213" s="158"/>
      <c r="U213" s="149"/>
      <c r="V213" s="149"/>
      <c r="W213" s="149"/>
      <c r="X213" s="149"/>
      <c r="Y213" s="149"/>
      <c r="Z213" s="149"/>
      <c r="AA213" s="149"/>
      <c r="AB213" s="149"/>
      <c r="AC213" s="149"/>
      <c r="AD213" s="149"/>
      <c r="AE213" s="149"/>
      <c r="AF213" s="149"/>
      <c r="AG213" s="149"/>
    </row>
    <row r="214" spans="1:33">
      <c r="A214" s="157"/>
      <c r="B214" s="157"/>
      <c r="C214" s="157"/>
      <c r="D214" s="157"/>
      <c r="E214" s="157"/>
      <c r="F214" s="157"/>
      <c r="G214" s="157"/>
      <c r="H214" s="157"/>
      <c r="I214" s="157"/>
      <c r="J214" s="157"/>
      <c r="K214" s="157"/>
      <c r="L214" s="157"/>
      <c r="M214" s="157"/>
      <c r="N214" s="157"/>
      <c r="O214" s="157"/>
      <c r="P214" s="157"/>
      <c r="Q214" s="157"/>
      <c r="R214" s="157"/>
      <c r="S214" s="157"/>
      <c r="T214" s="158"/>
      <c r="U214" s="149"/>
      <c r="V214" s="149"/>
      <c r="W214" s="149"/>
      <c r="X214" s="149"/>
      <c r="Y214" s="149"/>
      <c r="Z214" s="149"/>
      <c r="AA214" s="149"/>
      <c r="AB214" s="149"/>
      <c r="AC214" s="149"/>
      <c r="AD214" s="149"/>
      <c r="AE214" s="149"/>
      <c r="AF214" s="149"/>
      <c r="AG214" s="149"/>
    </row>
    <row r="215" spans="1:33">
      <c r="A215" s="157"/>
      <c r="B215" s="157"/>
      <c r="C215" s="157"/>
      <c r="D215" s="157"/>
      <c r="E215" s="157"/>
      <c r="F215" s="157"/>
      <c r="G215" s="157"/>
      <c r="H215" s="157"/>
      <c r="I215" s="157"/>
      <c r="J215" s="157"/>
      <c r="K215" s="157"/>
      <c r="L215" s="157"/>
      <c r="M215" s="157"/>
      <c r="N215" s="157"/>
      <c r="O215" s="157"/>
      <c r="P215" s="157"/>
      <c r="Q215" s="157"/>
      <c r="R215" s="157"/>
      <c r="S215" s="157"/>
      <c r="T215" s="158"/>
      <c r="U215" s="149"/>
      <c r="V215" s="149"/>
      <c r="W215" s="149"/>
      <c r="X215" s="149"/>
      <c r="Y215" s="149"/>
      <c r="Z215" s="149"/>
      <c r="AA215" s="149"/>
      <c r="AB215" s="149"/>
      <c r="AC215" s="149"/>
      <c r="AD215" s="149"/>
      <c r="AE215" s="149"/>
      <c r="AF215" s="149"/>
      <c r="AG215" s="149"/>
    </row>
    <row r="216" spans="1:33">
      <c r="A216" s="157"/>
      <c r="B216" s="157"/>
      <c r="C216" s="157"/>
      <c r="D216" s="157"/>
      <c r="E216" s="157"/>
      <c r="F216" s="157"/>
      <c r="G216" s="157"/>
      <c r="H216" s="157"/>
      <c r="I216" s="157"/>
      <c r="J216" s="157"/>
      <c r="K216" s="157"/>
      <c r="L216" s="157"/>
      <c r="M216" s="157"/>
      <c r="N216" s="157"/>
      <c r="O216" s="157"/>
      <c r="P216" s="157"/>
      <c r="Q216" s="157"/>
      <c r="R216" s="157"/>
      <c r="S216" s="157"/>
      <c r="T216" s="158"/>
      <c r="U216" s="149"/>
      <c r="V216" s="149"/>
      <c r="W216" s="149"/>
      <c r="X216" s="149"/>
      <c r="Y216" s="149"/>
      <c r="Z216" s="149"/>
      <c r="AA216" s="149"/>
      <c r="AB216" s="149"/>
      <c r="AC216" s="149"/>
      <c r="AD216" s="149"/>
      <c r="AE216" s="149"/>
      <c r="AF216" s="149"/>
      <c r="AG216" s="149"/>
    </row>
    <row r="217" spans="1:33">
      <c r="A217" s="157"/>
      <c r="B217" s="157"/>
      <c r="C217" s="157"/>
      <c r="D217" s="157"/>
      <c r="E217" s="157"/>
      <c r="F217" s="157"/>
      <c r="G217" s="157"/>
      <c r="H217" s="157"/>
      <c r="I217" s="157"/>
      <c r="J217" s="157"/>
      <c r="K217" s="157"/>
      <c r="L217" s="157"/>
      <c r="M217" s="157"/>
      <c r="N217" s="157"/>
      <c r="O217" s="157"/>
      <c r="P217" s="157"/>
      <c r="Q217" s="157"/>
      <c r="R217" s="157"/>
      <c r="S217" s="157"/>
      <c r="T217" s="158"/>
      <c r="U217" s="149"/>
      <c r="V217" s="149"/>
      <c r="W217" s="149"/>
      <c r="X217" s="149"/>
      <c r="Y217" s="149"/>
      <c r="Z217" s="149"/>
      <c r="AA217" s="149"/>
      <c r="AB217" s="149"/>
      <c r="AC217" s="149"/>
      <c r="AD217" s="149"/>
      <c r="AE217" s="149"/>
      <c r="AF217" s="149"/>
      <c r="AG217" s="149"/>
    </row>
    <row r="218" spans="1:33">
      <c r="A218" s="157"/>
      <c r="B218" s="157"/>
      <c r="C218" s="157"/>
      <c r="D218" s="157"/>
      <c r="E218" s="157"/>
      <c r="F218" s="157"/>
      <c r="G218" s="157"/>
      <c r="H218" s="157"/>
      <c r="I218" s="157"/>
      <c r="J218" s="157"/>
      <c r="K218" s="157"/>
      <c r="L218" s="157"/>
      <c r="M218" s="157"/>
      <c r="N218" s="157"/>
      <c r="O218" s="157"/>
      <c r="P218" s="157"/>
      <c r="Q218" s="157"/>
      <c r="R218" s="157"/>
      <c r="S218" s="157"/>
      <c r="T218" s="158"/>
      <c r="U218" s="149"/>
      <c r="V218" s="149"/>
      <c r="W218" s="149"/>
      <c r="X218" s="149"/>
      <c r="Y218" s="149"/>
      <c r="Z218" s="149"/>
      <c r="AA218" s="149"/>
      <c r="AB218" s="149"/>
      <c r="AC218" s="149"/>
      <c r="AD218" s="149"/>
      <c r="AE218" s="149"/>
      <c r="AF218" s="149"/>
      <c r="AG218" s="149"/>
    </row>
    <row r="219" spans="1:33">
      <c r="A219" s="157"/>
      <c r="B219" s="157"/>
      <c r="C219" s="157"/>
      <c r="D219" s="157"/>
      <c r="E219" s="157"/>
      <c r="F219" s="157"/>
      <c r="G219" s="157"/>
      <c r="H219" s="157"/>
      <c r="I219" s="157"/>
      <c r="J219" s="157"/>
      <c r="K219" s="157"/>
      <c r="L219" s="157"/>
      <c r="M219" s="157"/>
      <c r="N219" s="157"/>
      <c r="O219" s="157"/>
      <c r="P219" s="157"/>
      <c r="Q219" s="157"/>
      <c r="R219" s="157"/>
      <c r="S219" s="157"/>
      <c r="T219" s="158"/>
      <c r="U219" s="149"/>
      <c r="V219" s="149"/>
      <c r="W219" s="149"/>
      <c r="X219" s="149"/>
      <c r="Y219" s="149"/>
      <c r="Z219" s="149"/>
      <c r="AA219" s="149"/>
      <c r="AB219" s="149"/>
      <c r="AC219" s="149"/>
      <c r="AD219" s="149"/>
      <c r="AE219" s="149"/>
      <c r="AF219" s="149"/>
      <c r="AG219" s="149"/>
    </row>
    <row r="220" spans="1:33">
      <c r="A220" s="157"/>
      <c r="B220" s="157"/>
      <c r="C220" s="157"/>
      <c r="D220" s="157"/>
      <c r="E220" s="157"/>
      <c r="F220" s="157"/>
      <c r="G220" s="157"/>
      <c r="H220" s="157"/>
      <c r="I220" s="157"/>
      <c r="J220" s="157"/>
      <c r="K220" s="157"/>
      <c r="L220" s="157"/>
      <c r="M220" s="157"/>
      <c r="N220" s="157"/>
      <c r="O220" s="157"/>
      <c r="P220" s="157"/>
      <c r="Q220" s="157"/>
      <c r="R220" s="157"/>
      <c r="S220" s="157"/>
      <c r="T220" s="158"/>
      <c r="U220" s="149"/>
      <c r="V220" s="149"/>
      <c r="W220" s="149"/>
      <c r="X220" s="149"/>
      <c r="Y220" s="149"/>
      <c r="Z220" s="149"/>
      <c r="AA220" s="149"/>
      <c r="AB220" s="149"/>
      <c r="AC220" s="149"/>
      <c r="AD220" s="149"/>
      <c r="AE220" s="149"/>
      <c r="AF220" s="149"/>
      <c r="AG220" s="149"/>
    </row>
    <row r="221" spans="1:33">
      <c r="A221" s="157"/>
      <c r="B221" s="157"/>
      <c r="C221" s="157"/>
      <c r="D221" s="157"/>
      <c r="E221" s="157"/>
      <c r="F221" s="157"/>
      <c r="G221" s="157"/>
      <c r="H221" s="157"/>
      <c r="I221" s="157"/>
      <c r="J221" s="157"/>
      <c r="K221" s="157"/>
      <c r="L221" s="157"/>
      <c r="M221" s="157"/>
      <c r="N221" s="157"/>
      <c r="O221" s="157"/>
      <c r="P221" s="157"/>
      <c r="Q221" s="157"/>
      <c r="R221" s="157"/>
      <c r="S221" s="157"/>
      <c r="T221" s="158"/>
      <c r="U221" s="149"/>
      <c r="V221" s="149"/>
      <c r="W221" s="149"/>
      <c r="X221" s="149"/>
      <c r="Y221" s="149"/>
      <c r="Z221" s="149"/>
      <c r="AA221" s="149"/>
      <c r="AB221" s="149"/>
      <c r="AC221" s="149"/>
      <c r="AD221" s="149"/>
      <c r="AE221" s="149"/>
      <c r="AF221" s="149"/>
      <c r="AG221" s="149"/>
    </row>
    <row r="222" spans="1:33">
      <c r="A222" s="157"/>
      <c r="B222" s="157"/>
      <c r="C222" s="157"/>
      <c r="D222" s="157"/>
      <c r="E222" s="157"/>
      <c r="F222" s="157"/>
      <c r="G222" s="157"/>
      <c r="H222" s="157"/>
      <c r="I222" s="157"/>
      <c r="J222" s="157"/>
      <c r="K222" s="157"/>
      <c r="L222" s="157"/>
      <c r="M222" s="157"/>
      <c r="N222" s="157"/>
      <c r="O222" s="157"/>
      <c r="P222" s="157"/>
      <c r="Q222" s="157"/>
      <c r="R222" s="157"/>
      <c r="S222" s="157"/>
      <c r="T222" s="158"/>
      <c r="U222" s="149"/>
      <c r="V222" s="149"/>
      <c r="W222" s="149"/>
      <c r="X222" s="149"/>
      <c r="Y222" s="149"/>
      <c r="Z222" s="149"/>
      <c r="AA222" s="149"/>
      <c r="AB222" s="149"/>
      <c r="AC222" s="149"/>
      <c r="AD222" s="149"/>
      <c r="AE222" s="149"/>
      <c r="AF222" s="149"/>
      <c r="AG222" s="149"/>
    </row>
    <row r="223" spans="1:33">
      <c r="A223" s="157"/>
      <c r="B223" s="157"/>
      <c r="C223" s="157"/>
      <c r="D223" s="157"/>
      <c r="E223" s="157"/>
      <c r="F223" s="157"/>
      <c r="G223" s="157"/>
      <c r="H223" s="157"/>
      <c r="I223" s="157"/>
      <c r="J223" s="157"/>
      <c r="K223" s="157"/>
      <c r="L223" s="157"/>
      <c r="M223" s="157"/>
      <c r="N223" s="157"/>
      <c r="O223" s="157"/>
      <c r="P223" s="157"/>
      <c r="Q223" s="157"/>
      <c r="R223" s="157"/>
      <c r="S223" s="157"/>
      <c r="T223" s="158"/>
      <c r="U223" s="149"/>
      <c r="V223" s="149"/>
      <c r="W223" s="149"/>
      <c r="X223" s="149"/>
      <c r="Y223" s="149"/>
      <c r="Z223" s="149"/>
      <c r="AA223" s="149"/>
      <c r="AB223" s="149"/>
      <c r="AC223" s="149"/>
      <c r="AD223" s="149"/>
      <c r="AE223" s="149"/>
      <c r="AF223" s="149"/>
      <c r="AG223" s="149"/>
    </row>
    <row r="224" spans="1:33">
      <c r="A224" s="157"/>
      <c r="B224" s="157"/>
      <c r="C224" s="157"/>
      <c r="D224" s="157"/>
      <c r="E224" s="157"/>
      <c r="F224" s="157"/>
      <c r="G224" s="157"/>
      <c r="H224" s="157"/>
      <c r="I224" s="157"/>
      <c r="J224" s="157"/>
      <c r="K224" s="157"/>
      <c r="L224" s="157"/>
      <c r="M224" s="157"/>
      <c r="N224" s="157"/>
      <c r="O224" s="157"/>
      <c r="P224" s="157"/>
      <c r="Q224" s="157"/>
      <c r="R224" s="157"/>
      <c r="S224" s="157"/>
      <c r="T224" s="158"/>
      <c r="U224" s="149"/>
      <c r="V224" s="149"/>
      <c r="W224" s="149"/>
      <c r="X224" s="149"/>
      <c r="Y224" s="149"/>
      <c r="Z224" s="149"/>
      <c r="AA224" s="149"/>
      <c r="AB224" s="149"/>
      <c r="AC224" s="149"/>
      <c r="AD224" s="149"/>
      <c r="AE224" s="149"/>
      <c r="AF224" s="149"/>
      <c r="AG224" s="149"/>
    </row>
    <row r="225" spans="1:33">
      <c r="A225" s="157"/>
      <c r="B225" s="157"/>
      <c r="C225" s="157"/>
      <c r="D225" s="157"/>
      <c r="E225" s="157"/>
      <c r="F225" s="157"/>
      <c r="G225" s="157"/>
      <c r="H225" s="157"/>
      <c r="I225" s="157"/>
      <c r="J225" s="157"/>
      <c r="K225" s="157"/>
      <c r="L225" s="157"/>
      <c r="M225" s="157"/>
      <c r="N225" s="157"/>
      <c r="O225" s="157"/>
      <c r="P225" s="157"/>
      <c r="Q225" s="157"/>
      <c r="R225" s="157"/>
      <c r="S225" s="157"/>
      <c r="T225" s="158"/>
      <c r="U225" s="149"/>
      <c r="V225" s="149"/>
      <c r="W225" s="149"/>
      <c r="X225" s="149"/>
      <c r="Y225" s="149"/>
      <c r="Z225" s="149"/>
      <c r="AA225" s="149"/>
      <c r="AB225" s="149"/>
      <c r="AC225" s="149"/>
      <c r="AD225" s="149"/>
      <c r="AE225" s="149"/>
      <c r="AF225" s="149"/>
      <c r="AG225" s="149"/>
    </row>
    <row r="226" spans="1:33">
      <c r="A226" s="157"/>
      <c r="B226" s="157"/>
      <c r="C226" s="157"/>
      <c r="D226" s="157"/>
      <c r="E226" s="157"/>
      <c r="F226" s="157"/>
      <c r="G226" s="157"/>
      <c r="H226" s="157"/>
      <c r="I226" s="157"/>
      <c r="J226" s="157"/>
      <c r="K226" s="157"/>
      <c r="L226" s="157"/>
      <c r="M226" s="157"/>
      <c r="N226" s="157"/>
      <c r="O226" s="157"/>
      <c r="P226" s="157"/>
      <c r="Q226" s="157"/>
      <c r="R226" s="157"/>
      <c r="S226" s="157"/>
      <c r="T226" s="158"/>
      <c r="U226" s="149"/>
      <c r="V226" s="149"/>
      <c r="W226" s="149"/>
      <c r="X226" s="149"/>
      <c r="Y226" s="149"/>
      <c r="Z226" s="149"/>
      <c r="AA226" s="149"/>
      <c r="AB226" s="149"/>
      <c r="AC226" s="149"/>
      <c r="AD226" s="149"/>
      <c r="AE226" s="149"/>
      <c r="AF226" s="149"/>
      <c r="AG226" s="149"/>
    </row>
    <row r="227" spans="1:33">
      <c r="A227" s="157"/>
      <c r="B227" s="157"/>
      <c r="C227" s="157"/>
      <c r="D227" s="157"/>
      <c r="E227" s="157"/>
      <c r="F227" s="157"/>
      <c r="G227" s="157"/>
      <c r="H227" s="157"/>
      <c r="I227" s="157"/>
      <c r="J227" s="157"/>
      <c r="K227" s="157"/>
      <c r="L227" s="157"/>
      <c r="M227" s="157"/>
      <c r="N227" s="157"/>
      <c r="O227" s="157"/>
      <c r="P227" s="157"/>
      <c r="Q227" s="157"/>
      <c r="R227" s="157"/>
      <c r="S227" s="157"/>
      <c r="T227" s="158"/>
      <c r="U227" s="149"/>
      <c r="V227" s="149"/>
      <c r="W227" s="149"/>
      <c r="X227" s="149"/>
      <c r="Y227" s="149"/>
      <c r="Z227" s="149"/>
      <c r="AA227" s="149"/>
      <c r="AB227" s="149"/>
      <c r="AC227" s="149"/>
      <c r="AD227" s="149"/>
      <c r="AE227" s="149"/>
      <c r="AF227" s="149"/>
      <c r="AG227" s="149"/>
    </row>
    <row r="228" spans="1:33">
      <c r="A228" s="157"/>
      <c r="B228" s="157"/>
      <c r="C228" s="157"/>
      <c r="D228" s="157"/>
      <c r="E228" s="157"/>
      <c r="F228" s="157"/>
      <c r="G228" s="157"/>
      <c r="H228" s="157"/>
      <c r="I228" s="157"/>
      <c r="J228" s="157"/>
      <c r="K228" s="157"/>
      <c r="L228" s="157"/>
      <c r="M228" s="157"/>
      <c r="N228" s="157"/>
      <c r="O228" s="157"/>
      <c r="P228" s="157"/>
      <c r="Q228" s="157"/>
      <c r="R228" s="157"/>
      <c r="S228" s="157"/>
      <c r="T228" s="158"/>
      <c r="U228" s="149"/>
      <c r="V228" s="149"/>
      <c r="W228" s="149"/>
      <c r="X228" s="149"/>
      <c r="Y228" s="149"/>
      <c r="Z228" s="149"/>
      <c r="AA228" s="149"/>
      <c r="AB228" s="149"/>
      <c r="AC228" s="149"/>
      <c r="AD228" s="149"/>
      <c r="AE228" s="149"/>
      <c r="AF228" s="149"/>
      <c r="AG228" s="149"/>
    </row>
    <row r="229" spans="1:33">
      <c r="A229" s="157"/>
      <c r="B229" s="157"/>
      <c r="C229" s="157"/>
      <c r="D229" s="157"/>
      <c r="E229" s="157"/>
      <c r="F229" s="157"/>
      <c r="G229" s="157"/>
      <c r="H229" s="157"/>
      <c r="I229" s="157"/>
      <c r="J229" s="157"/>
      <c r="K229" s="157"/>
      <c r="L229" s="157"/>
      <c r="M229" s="157"/>
      <c r="N229" s="157"/>
      <c r="O229" s="157"/>
      <c r="P229" s="157"/>
      <c r="Q229" s="157"/>
      <c r="R229" s="157"/>
      <c r="S229" s="157"/>
      <c r="T229" s="158"/>
      <c r="U229" s="149"/>
      <c r="V229" s="149"/>
      <c r="W229" s="149"/>
      <c r="X229" s="149"/>
      <c r="Y229" s="149"/>
      <c r="Z229" s="149"/>
      <c r="AA229" s="149"/>
      <c r="AB229" s="149"/>
      <c r="AC229" s="149"/>
      <c r="AD229" s="149"/>
      <c r="AE229" s="149"/>
      <c r="AF229" s="149"/>
      <c r="AG229" s="149"/>
    </row>
    <row r="230" spans="1:33">
      <c r="A230" s="157"/>
      <c r="B230" s="157"/>
      <c r="C230" s="157"/>
      <c r="D230" s="157"/>
      <c r="E230" s="157"/>
      <c r="F230" s="157"/>
      <c r="G230" s="157"/>
      <c r="H230" s="157"/>
      <c r="I230" s="157"/>
      <c r="J230" s="157"/>
      <c r="K230" s="157"/>
      <c r="L230" s="157"/>
      <c r="M230" s="157"/>
      <c r="N230" s="157"/>
      <c r="O230" s="157"/>
      <c r="P230" s="157"/>
      <c r="Q230" s="157"/>
      <c r="R230" s="157"/>
      <c r="S230" s="157"/>
      <c r="T230" s="158"/>
      <c r="U230" s="149"/>
      <c r="V230" s="149"/>
      <c r="W230" s="149"/>
      <c r="X230" s="149"/>
      <c r="Y230" s="149"/>
      <c r="Z230" s="149"/>
      <c r="AA230" s="149"/>
      <c r="AB230" s="149"/>
      <c r="AC230" s="149"/>
      <c r="AD230" s="149"/>
      <c r="AE230" s="149"/>
      <c r="AF230" s="149"/>
      <c r="AG230" s="149"/>
    </row>
    <row r="231" spans="1:33">
      <c r="A231" s="157"/>
      <c r="B231" s="157"/>
      <c r="C231" s="157"/>
      <c r="D231" s="157"/>
      <c r="E231" s="157"/>
      <c r="F231" s="157"/>
      <c r="G231" s="157"/>
      <c r="H231" s="157"/>
      <c r="I231" s="157"/>
      <c r="J231" s="157"/>
      <c r="K231" s="157"/>
      <c r="L231" s="157"/>
      <c r="M231" s="157"/>
      <c r="N231" s="157"/>
      <c r="O231" s="157"/>
      <c r="P231" s="157"/>
      <c r="Q231" s="157"/>
      <c r="R231" s="157"/>
      <c r="S231" s="157"/>
      <c r="T231" s="158"/>
      <c r="U231" s="149"/>
      <c r="V231" s="149"/>
      <c r="W231" s="149"/>
      <c r="X231" s="149"/>
      <c r="Y231" s="149"/>
      <c r="Z231" s="149"/>
      <c r="AA231" s="149"/>
      <c r="AB231" s="149"/>
      <c r="AC231" s="149"/>
      <c r="AD231" s="149"/>
      <c r="AE231" s="149"/>
      <c r="AF231" s="149"/>
      <c r="AG231" s="149"/>
    </row>
    <row r="232" spans="1:33">
      <c r="A232" s="157"/>
      <c r="B232" s="157"/>
      <c r="C232" s="157"/>
      <c r="D232" s="157"/>
      <c r="E232" s="157"/>
      <c r="F232" s="157"/>
      <c r="G232" s="157"/>
      <c r="H232" s="157"/>
      <c r="I232" s="157"/>
      <c r="J232" s="157"/>
      <c r="K232" s="157"/>
      <c r="L232" s="157"/>
      <c r="M232" s="157"/>
      <c r="N232" s="157"/>
      <c r="O232" s="157"/>
      <c r="P232" s="157"/>
      <c r="Q232" s="157"/>
      <c r="R232" s="157"/>
      <c r="S232" s="157"/>
      <c r="T232" s="158"/>
      <c r="U232" s="149"/>
      <c r="V232" s="149"/>
      <c r="W232" s="149"/>
      <c r="X232" s="149"/>
      <c r="Y232" s="149"/>
      <c r="Z232" s="149"/>
      <c r="AA232" s="149"/>
      <c r="AB232" s="149"/>
      <c r="AC232" s="149"/>
      <c r="AD232" s="149"/>
      <c r="AE232" s="149"/>
      <c r="AF232" s="149"/>
      <c r="AG232" s="149"/>
    </row>
    <row r="233" spans="1:33">
      <c r="A233" s="157"/>
      <c r="B233" s="157"/>
      <c r="C233" s="157"/>
      <c r="D233" s="157"/>
      <c r="E233" s="157"/>
      <c r="F233" s="157"/>
      <c r="G233" s="157"/>
      <c r="H233" s="157"/>
      <c r="I233" s="157"/>
      <c r="J233" s="157"/>
      <c r="K233" s="157"/>
      <c r="L233" s="157"/>
      <c r="M233" s="157"/>
      <c r="N233" s="157"/>
      <c r="O233" s="157"/>
      <c r="P233" s="157"/>
      <c r="Q233" s="157"/>
      <c r="R233" s="157"/>
      <c r="S233" s="157"/>
      <c r="T233" s="158"/>
      <c r="U233" s="149"/>
      <c r="V233" s="149"/>
      <c r="W233" s="149"/>
      <c r="X233" s="149"/>
      <c r="Y233" s="149"/>
      <c r="Z233" s="149"/>
      <c r="AA233" s="149"/>
      <c r="AB233" s="149"/>
      <c r="AC233" s="149"/>
      <c r="AD233" s="149"/>
      <c r="AE233" s="149"/>
      <c r="AF233" s="149"/>
      <c r="AG233" s="149"/>
    </row>
    <row r="234" spans="1:33">
      <c r="A234" s="157"/>
      <c r="B234" s="157"/>
      <c r="C234" s="157"/>
      <c r="D234" s="157"/>
      <c r="E234" s="157"/>
      <c r="F234" s="157"/>
      <c r="G234" s="157"/>
      <c r="H234" s="157"/>
      <c r="I234" s="157"/>
      <c r="J234" s="157"/>
      <c r="K234" s="157"/>
      <c r="L234" s="157"/>
      <c r="M234" s="157"/>
      <c r="N234" s="157"/>
      <c r="O234" s="157"/>
      <c r="P234" s="157"/>
      <c r="Q234" s="157"/>
      <c r="R234" s="157"/>
      <c r="S234" s="157"/>
      <c r="T234" s="158"/>
      <c r="U234" s="149"/>
      <c r="V234" s="149"/>
      <c r="W234" s="149"/>
      <c r="X234" s="149"/>
      <c r="Y234" s="149"/>
      <c r="Z234" s="149"/>
      <c r="AA234" s="149"/>
      <c r="AB234" s="149"/>
      <c r="AC234" s="149"/>
      <c r="AD234" s="149"/>
      <c r="AE234" s="149"/>
      <c r="AF234" s="149"/>
      <c r="AG234" s="149"/>
    </row>
    <row r="235" spans="1:33">
      <c r="A235" s="157"/>
      <c r="B235" s="157"/>
      <c r="C235" s="157"/>
      <c r="D235" s="157"/>
      <c r="E235" s="157"/>
      <c r="F235" s="157"/>
      <c r="G235" s="157"/>
      <c r="H235" s="157"/>
      <c r="I235" s="157"/>
      <c r="J235" s="157"/>
      <c r="K235" s="157"/>
      <c r="L235" s="157"/>
      <c r="M235" s="157"/>
      <c r="N235" s="157"/>
      <c r="O235" s="157"/>
      <c r="P235" s="157"/>
      <c r="Q235" s="157"/>
      <c r="R235" s="157"/>
      <c r="S235" s="157"/>
      <c r="T235" s="158"/>
      <c r="U235" s="149"/>
      <c r="V235" s="149"/>
      <c r="W235" s="149"/>
      <c r="X235" s="149"/>
      <c r="Y235" s="149"/>
      <c r="Z235" s="149"/>
      <c r="AA235" s="149"/>
      <c r="AB235" s="149"/>
      <c r="AC235" s="149"/>
      <c r="AD235" s="149"/>
      <c r="AE235" s="149"/>
      <c r="AF235" s="149"/>
      <c r="AG235" s="149"/>
    </row>
    <row r="236" spans="1:33">
      <c r="A236" s="157"/>
      <c r="B236" s="157"/>
      <c r="C236" s="157"/>
      <c r="D236" s="157"/>
      <c r="E236" s="157"/>
      <c r="F236" s="157"/>
      <c r="G236" s="157"/>
      <c r="H236" s="157"/>
      <c r="I236" s="157"/>
      <c r="J236" s="157"/>
      <c r="K236" s="157"/>
      <c r="L236" s="157"/>
      <c r="M236" s="157"/>
      <c r="N236" s="157"/>
      <c r="O236" s="157"/>
      <c r="P236" s="157"/>
      <c r="Q236" s="157"/>
      <c r="R236" s="157"/>
      <c r="S236" s="157"/>
      <c r="T236" s="158"/>
      <c r="U236" s="149"/>
      <c r="V236" s="149"/>
      <c r="W236" s="149"/>
      <c r="X236" s="149"/>
      <c r="Y236" s="149"/>
      <c r="Z236" s="149"/>
      <c r="AA236" s="149"/>
      <c r="AB236" s="149"/>
      <c r="AC236" s="149"/>
      <c r="AD236" s="149"/>
      <c r="AE236" s="149"/>
      <c r="AF236" s="149"/>
      <c r="AG236" s="149"/>
    </row>
    <row r="237" spans="1:33">
      <c r="A237" s="157"/>
      <c r="B237" s="157"/>
      <c r="C237" s="157"/>
      <c r="D237" s="157"/>
      <c r="E237" s="157"/>
      <c r="F237" s="157"/>
      <c r="G237" s="157"/>
      <c r="H237" s="157"/>
      <c r="I237" s="157"/>
      <c r="J237" s="157"/>
      <c r="K237" s="157"/>
      <c r="L237" s="157"/>
      <c r="M237" s="157"/>
      <c r="N237" s="157"/>
      <c r="O237" s="157"/>
      <c r="P237" s="157"/>
      <c r="Q237" s="157"/>
      <c r="R237" s="157"/>
      <c r="S237" s="157"/>
      <c r="T237" s="158"/>
      <c r="U237" s="149"/>
      <c r="V237" s="149"/>
      <c r="W237" s="149"/>
      <c r="X237" s="149"/>
      <c r="Y237" s="149"/>
      <c r="Z237" s="149"/>
      <c r="AA237" s="149"/>
      <c r="AB237" s="149"/>
      <c r="AC237" s="149"/>
      <c r="AD237" s="149"/>
      <c r="AE237" s="149"/>
      <c r="AF237" s="149"/>
      <c r="AG237" s="149"/>
    </row>
    <row r="238" spans="1:33">
      <c r="A238" s="157"/>
      <c r="B238" s="157"/>
      <c r="C238" s="157"/>
      <c r="D238" s="157"/>
      <c r="E238" s="157"/>
      <c r="F238" s="157"/>
      <c r="G238" s="157"/>
      <c r="H238" s="157"/>
      <c r="I238" s="157"/>
      <c r="J238" s="157"/>
      <c r="K238" s="157"/>
      <c r="L238" s="157"/>
      <c r="M238" s="157"/>
      <c r="N238" s="157"/>
      <c r="O238" s="157"/>
      <c r="P238" s="157"/>
      <c r="Q238" s="157"/>
      <c r="R238" s="157"/>
      <c r="S238" s="157"/>
      <c r="T238" s="158"/>
      <c r="U238" s="149"/>
      <c r="V238" s="149"/>
      <c r="W238" s="149"/>
      <c r="X238" s="149"/>
      <c r="Y238" s="149"/>
      <c r="Z238" s="149"/>
      <c r="AA238" s="149"/>
      <c r="AB238" s="149"/>
      <c r="AC238" s="149"/>
      <c r="AD238" s="149"/>
      <c r="AE238" s="149"/>
      <c r="AF238" s="149"/>
      <c r="AG238" s="149"/>
    </row>
    <row r="239" spans="1:33">
      <c r="A239" s="157"/>
      <c r="B239" s="157"/>
      <c r="C239" s="157"/>
      <c r="D239" s="157"/>
      <c r="E239" s="157"/>
      <c r="F239" s="157"/>
      <c r="G239" s="157"/>
      <c r="H239" s="157"/>
      <c r="I239" s="157"/>
      <c r="J239" s="157"/>
      <c r="K239" s="157"/>
      <c r="L239" s="157"/>
      <c r="M239" s="157"/>
      <c r="N239" s="157"/>
      <c r="O239" s="157"/>
      <c r="P239" s="157"/>
      <c r="Q239" s="157"/>
      <c r="R239" s="157"/>
      <c r="S239" s="157"/>
      <c r="T239" s="158"/>
      <c r="U239" s="149"/>
      <c r="V239" s="149"/>
      <c r="W239" s="149"/>
      <c r="X239" s="149"/>
      <c r="Y239" s="149"/>
      <c r="Z239" s="149"/>
      <c r="AA239" s="149"/>
      <c r="AB239" s="149"/>
      <c r="AC239" s="149"/>
      <c r="AD239" s="149"/>
      <c r="AE239" s="149"/>
      <c r="AF239" s="149"/>
      <c r="AG239" s="149"/>
    </row>
    <row r="240" spans="1:33">
      <c r="A240" s="157"/>
      <c r="B240" s="157"/>
      <c r="C240" s="157"/>
      <c r="D240" s="157"/>
      <c r="E240" s="157"/>
      <c r="F240" s="157"/>
      <c r="G240" s="157"/>
      <c r="H240" s="157"/>
      <c r="I240" s="157"/>
      <c r="J240" s="157"/>
      <c r="K240" s="157"/>
      <c r="L240" s="157"/>
      <c r="M240" s="157"/>
      <c r="N240" s="157"/>
      <c r="O240" s="157"/>
      <c r="P240" s="157"/>
      <c r="Q240" s="157"/>
      <c r="R240" s="157"/>
      <c r="S240" s="157"/>
      <c r="T240" s="158"/>
      <c r="U240" s="149"/>
      <c r="V240" s="149"/>
      <c r="W240" s="149"/>
      <c r="X240" s="149"/>
      <c r="Y240" s="149"/>
      <c r="Z240" s="149"/>
      <c r="AA240" s="149"/>
      <c r="AB240" s="149"/>
      <c r="AC240" s="149"/>
      <c r="AD240" s="149"/>
      <c r="AE240" s="149"/>
      <c r="AF240" s="149"/>
      <c r="AG240" s="149"/>
    </row>
    <row r="241" spans="1:33">
      <c r="A241" s="157"/>
      <c r="B241" s="157"/>
      <c r="C241" s="157"/>
      <c r="D241" s="157"/>
      <c r="E241" s="157"/>
      <c r="F241" s="157"/>
      <c r="G241" s="157"/>
      <c r="H241" s="157"/>
      <c r="I241" s="157"/>
      <c r="J241" s="157"/>
      <c r="K241" s="157"/>
      <c r="L241" s="157"/>
      <c r="M241" s="157"/>
      <c r="N241" s="157"/>
      <c r="O241" s="157"/>
      <c r="P241" s="157"/>
      <c r="Q241" s="157"/>
      <c r="R241" s="157"/>
      <c r="S241" s="157"/>
      <c r="T241" s="158"/>
      <c r="U241" s="149"/>
      <c r="V241" s="149"/>
      <c r="W241" s="149"/>
      <c r="X241" s="149"/>
      <c r="Y241" s="149"/>
      <c r="Z241" s="149"/>
      <c r="AA241" s="149"/>
      <c r="AB241" s="149"/>
      <c r="AC241" s="149"/>
      <c r="AD241" s="149"/>
      <c r="AE241" s="149"/>
      <c r="AF241" s="149"/>
      <c r="AG241" s="149"/>
    </row>
    <row r="242" spans="1:33">
      <c r="A242" s="157"/>
      <c r="B242" s="157"/>
      <c r="C242" s="157"/>
      <c r="D242" s="157"/>
      <c r="E242" s="157"/>
      <c r="F242" s="157"/>
      <c r="G242" s="157"/>
      <c r="H242" s="157"/>
      <c r="I242" s="157"/>
      <c r="J242" s="157"/>
      <c r="K242" s="157"/>
      <c r="L242" s="157"/>
      <c r="M242" s="157"/>
      <c r="N242" s="157"/>
      <c r="O242" s="157"/>
      <c r="P242" s="157"/>
      <c r="Q242" s="157"/>
      <c r="R242" s="157"/>
      <c r="S242" s="157"/>
      <c r="T242" s="158"/>
      <c r="U242" s="149"/>
      <c r="V242" s="149"/>
      <c r="W242" s="149"/>
      <c r="X242" s="149"/>
      <c r="Y242" s="149"/>
      <c r="Z242" s="149"/>
      <c r="AA242" s="149"/>
      <c r="AB242" s="149"/>
      <c r="AC242" s="149"/>
      <c r="AD242" s="149"/>
      <c r="AE242" s="149"/>
      <c r="AF242" s="149"/>
      <c r="AG242" s="149"/>
    </row>
    <row r="243" spans="1:33">
      <c r="A243" s="157"/>
      <c r="B243" s="157"/>
      <c r="C243" s="157"/>
      <c r="D243" s="157"/>
      <c r="E243" s="157"/>
      <c r="F243" s="157"/>
      <c r="G243" s="157"/>
      <c r="H243" s="157"/>
      <c r="I243" s="157"/>
      <c r="J243" s="157"/>
      <c r="K243" s="157"/>
      <c r="L243" s="157"/>
      <c r="M243" s="157"/>
      <c r="N243" s="157"/>
      <c r="O243" s="157"/>
      <c r="P243" s="157"/>
      <c r="Q243" s="157"/>
      <c r="R243" s="157"/>
      <c r="S243" s="157"/>
      <c r="T243" s="158"/>
      <c r="U243" s="149"/>
      <c r="V243" s="149"/>
      <c r="W243" s="149"/>
      <c r="X243" s="149"/>
      <c r="Y243" s="149"/>
      <c r="Z243" s="149"/>
      <c r="AA243" s="149"/>
      <c r="AB243" s="149"/>
      <c r="AC243" s="149"/>
      <c r="AD243" s="149"/>
      <c r="AE243" s="149"/>
      <c r="AF243" s="149"/>
      <c r="AG243" s="149"/>
    </row>
    <row r="244" spans="1:33">
      <c r="A244" s="157"/>
      <c r="B244" s="157"/>
      <c r="C244" s="157"/>
      <c r="D244" s="157"/>
      <c r="E244" s="157"/>
      <c r="F244" s="157"/>
      <c r="G244" s="157"/>
      <c r="H244" s="157"/>
      <c r="I244" s="157"/>
      <c r="J244" s="157"/>
      <c r="K244" s="157"/>
      <c r="L244" s="157"/>
      <c r="M244" s="157"/>
      <c r="N244" s="157"/>
      <c r="O244" s="157"/>
      <c r="P244" s="157"/>
      <c r="Q244" s="157"/>
      <c r="R244" s="157"/>
      <c r="S244" s="157"/>
      <c r="T244" s="158"/>
      <c r="U244" s="149"/>
      <c r="V244" s="149"/>
      <c r="W244" s="149"/>
      <c r="X244" s="149"/>
      <c r="Y244" s="149"/>
      <c r="Z244" s="149"/>
      <c r="AA244" s="149"/>
      <c r="AB244" s="149"/>
      <c r="AC244" s="149"/>
      <c r="AD244" s="149"/>
      <c r="AE244" s="149"/>
      <c r="AF244" s="149"/>
      <c r="AG244" s="149"/>
    </row>
    <row r="245" spans="1:33">
      <c r="A245" s="157"/>
      <c r="B245" s="157"/>
      <c r="C245" s="157"/>
      <c r="D245" s="157"/>
      <c r="E245" s="157"/>
      <c r="F245" s="157"/>
      <c r="G245" s="157"/>
      <c r="H245" s="157"/>
      <c r="I245" s="157"/>
      <c r="J245" s="157"/>
      <c r="K245" s="157"/>
      <c r="L245" s="157"/>
      <c r="M245" s="157"/>
      <c r="N245" s="157"/>
      <c r="O245" s="157"/>
      <c r="P245" s="157"/>
      <c r="Q245" s="157"/>
      <c r="R245" s="157"/>
      <c r="S245" s="157"/>
      <c r="T245" s="158"/>
      <c r="U245" s="149"/>
      <c r="V245" s="149"/>
      <c r="W245" s="149"/>
      <c r="X245" s="149"/>
      <c r="Y245" s="149"/>
      <c r="Z245" s="149"/>
      <c r="AA245" s="149"/>
      <c r="AB245" s="149"/>
      <c r="AC245" s="149"/>
      <c r="AD245" s="149"/>
      <c r="AE245" s="149"/>
      <c r="AF245" s="149"/>
      <c r="AG245" s="149"/>
    </row>
    <row r="246" spans="1:33">
      <c r="A246" s="157"/>
      <c r="B246" s="157"/>
      <c r="C246" s="157"/>
      <c r="D246" s="157"/>
      <c r="E246" s="157"/>
      <c r="F246" s="157"/>
      <c r="G246" s="157"/>
      <c r="H246" s="157"/>
      <c r="I246" s="157"/>
      <c r="J246" s="157"/>
      <c r="K246" s="157"/>
      <c r="L246" s="157"/>
      <c r="M246" s="157"/>
      <c r="N246" s="157"/>
      <c r="O246" s="157"/>
      <c r="P246" s="157"/>
      <c r="Q246" s="157"/>
      <c r="R246" s="157"/>
      <c r="S246" s="157"/>
      <c r="T246" s="158"/>
      <c r="U246" s="149"/>
      <c r="V246" s="149"/>
      <c r="W246" s="149"/>
      <c r="X246" s="149"/>
      <c r="Y246" s="149"/>
      <c r="Z246" s="149"/>
      <c r="AA246" s="149"/>
      <c r="AB246" s="149"/>
      <c r="AC246" s="149"/>
      <c r="AD246" s="149"/>
      <c r="AE246" s="149"/>
      <c r="AF246" s="149"/>
      <c r="AG246" s="149"/>
    </row>
    <row r="247" spans="1:33">
      <c r="A247" s="157"/>
      <c r="B247" s="157"/>
      <c r="C247" s="157"/>
      <c r="D247" s="157"/>
      <c r="E247" s="157"/>
      <c r="F247" s="157"/>
      <c r="G247" s="157"/>
      <c r="H247" s="157"/>
      <c r="I247" s="157"/>
      <c r="J247" s="157"/>
      <c r="K247" s="157"/>
      <c r="L247" s="157"/>
      <c r="M247" s="157"/>
      <c r="N247" s="157"/>
      <c r="O247" s="157"/>
      <c r="P247" s="157"/>
      <c r="Q247" s="157"/>
      <c r="R247" s="157"/>
      <c r="S247" s="157"/>
      <c r="T247" s="158"/>
      <c r="U247" s="149"/>
      <c r="V247" s="149"/>
      <c r="W247" s="149"/>
      <c r="X247" s="149"/>
      <c r="Y247" s="149"/>
      <c r="Z247" s="149"/>
      <c r="AA247" s="149"/>
      <c r="AB247" s="149"/>
      <c r="AC247" s="149"/>
      <c r="AD247" s="149"/>
      <c r="AE247" s="149"/>
      <c r="AF247" s="149"/>
      <c r="AG247" s="149"/>
    </row>
    <row r="248" spans="1:33">
      <c r="A248" s="157"/>
      <c r="B248" s="157"/>
      <c r="C248" s="157"/>
      <c r="D248" s="157"/>
      <c r="E248" s="157"/>
      <c r="F248" s="157"/>
      <c r="G248" s="157"/>
      <c r="H248" s="157"/>
      <c r="I248" s="157"/>
      <c r="J248" s="157"/>
      <c r="K248" s="157"/>
      <c r="L248" s="157"/>
      <c r="M248" s="157"/>
      <c r="N248" s="157"/>
      <c r="O248" s="157"/>
      <c r="P248" s="157"/>
      <c r="Q248" s="157"/>
      <c r="R248" s="157"/>
      <c r="S248" s="157"/>
      <c r="T248" s="158"/>
      <c r="U248" s="149"/>
      <c r="V248" s="149"/>
      <c r="W248" s="149"/>
      <c r="X248" s="149"/>
      <c r="Y248" s="149"/>
      <c r="Z248" s="149"/>
      <c r="AA248" s="149"/>
      <c r="AB248" s="149"/>
      <c r="AC248" s="149"/>
      <c r="AD248" s="149"/>
      <c r="AE248" s="149"/>
      <c r="AF248" s="149"/>
      <c r="AG248" s="149"/>
    </row>
    <row r="249" spans="1:33">
      <c r="A249" s="157"/>
      <c r="B249" s="157"/>
      <c r="C249" s="157"/>
      <c r="D249" s="157"/>
      <c r="E249" s="157"/>
      <c r="F249" s="157"/>
      <c r="G249" s="157"/>
      <c r="H249" s="157"/>
      <c r="I249" s="157"/>
      <c r="J249" s="157"/>
      <c r="K249" s="157"/>
      <c r="L249" s="157"/>
      <c r="M249" s="157"/>
      <c r="N249" s="157"/>
      <c r="O249" s="157"/>
      <c r="P249" s="157"/>
      <c r="Q249" s="157"/>
      <c r="R249" s="157"/>
      <c r="S249" s="157"/>
      <c r="T249" s="158"/>
      <c r="U249" s="149"/>
      <c r="V249" s="149"/>
      <c r="W249" s="149"/>
      <c r="X249" s="149"/>
      <c r="Y249" s="149"/>
      <c r="Z249" s="149"/>
      <c r="AA249" s="149"/>
      <c r="AB249" s="149"/>
      <c r="AC249" s="149"/>
      <c r="AD249" s="149"/>
      <c r="AE249" s="149"/>
      <c r="AF249" s="149"/>
      <c r="AG249" s="149"/>
    </row>
    <row r="250" spans="1:33">
      <c r="A250" s="157"/>
      <c r="B250" s="157"/>
      <c r="C250" s="157"/>
      <c r="D250" s="157"/>
      <c r="E250" s="157"/>
      <c r="F250" s="157"/>
      <c r="G250" s="157"/>
      <c r="H250" s="157"/>
      <c r="I250" s="157"/>
      <c r="J250" s="157"/>
      <c r="K250" s="157"/>
      <c r="L250" s="157"/>
      <c r="M250" s="157"/>
      <c r="N250" s="157"/>
      <c r="O250" s="157"/>
      <c r="P250" s="157"/>
      <c r="Q250" s="157"/>
      <c r="R250" s="157"/>
      <c r="S250" s="157"/>
      <c r="T250" s="158"/>
      <c r="U250" s="149"/>
      <c r="V250" s="149"/>
      <c r="W250" s="149"/>
      <c r="X250" s="149"/>
      <c r="Y250" s="149"/>
      <c r="Z250" s="149"/>
      <c r="AA250" s="149"/>
      <c r="AB250" s="149"/>
      <c r="AC250" s="149"/>
      <c r="AD250" s="149"/>
      <c r="AE250" s="149"/>
      <c r="AF250" s="149"/>
      <c r="AG250" s="149"/>
    </row>
    <row r="251" spans="1:33">
      <c r="A251" s="157"/>
      <c r="B251" s="157"/>
      <c r="C251" s="157"/>
      <c r="D251" s="157"/>
      <c r="E251" s="157"/>
      <c r="F251" s="157"/>
      <c r="G251" s="157"/>
      <c r="H251" s="157"/>
      <c r="I251" s="157"/>
      <c r="J251" s="157"/>
      <c r="K251" s="157"/>
      <c r="L251" s="157"/>
      <c r="M251" s="157"/>
      <c r="N251" s="157"/>
      <c r="O251" s="157"/>
      <c r="P251" s="157"/>
      <c r="Q251" s="157"/>
      <c r="R251" s="157"/>
      <c r="S251" s="157"/>
      <c r="T251" s="158"/>
      <c r="U251" s="149"/>
      <c r="V251" s="149"/>
      <c r="W251" s="149"/>
      <c r="X251" s="149"/>
      <c r="Y251" s="149"/>
      <c r="Z251" s="149"/>
      <c r="AA251" s="149"/>
      <c r="AB251" s="149"/>
      <c r="AC251" s="149"/>
      <c r="AD251" s="149"/>
      <c r="AE251" s="149"/>
      <c r="AF251" s="149"/>
      <c r="AG251" s="149"/>
    </row>
    <row r="252" spans="1:33">
      <c r="A252" s="157"/>
      <c r="B252" s="157"/>
      <c r="C252" s="157"/>
      <c r="D252" s="157"/>
      <c r="E252" s="157"/>
      <c r="F252" s="157"/>
      <c r="G252" s="157"/>
      <c r="H252" s="157"/>
      <c r="I252" s="157"/>
      <c r="J252" s="157"/>
      <c r="K252" s="157"/>
      <c r="L252" s="157"/>
      <c r="M252" s="157"/>
      <c r="N252" s="157"/>
      <c r="O252" s="157"/>
      <c r="P252" s="157"/>
      <c r="Q252" s="157"/>
      <c r="R252" s="157"/>
      <c r="S252" s="157"/>
      <c r="T252" s="158"/>
      <c r="U252" s="149"/>
      <c r="V252" s="149"/>
      <c r="W252" s="149"/>
      <c r="X252" s="149"/>
      <c r="Y252" s="149"/>
      <c r="Z252" s="149"/>
      <c r="AA252" s="149"/>
      <c r="AB252" s="149"/>
      <c r="AC252" s="149"/>
      <c r="AD252" s="149"/>
      <c r="AE252" s="149"/>
      <c r="AF252" s="149"/>
      <c r="AG252" s="149"/>
    </row>
    <row r="253" spans="1:33">
      <c r="A253" s="157"/>
      <c r="B253" s="157"/>
      <c r="C253" s="157"/>
      <c r="D253" s="157"/>
      <c r="E253" s="157"/>
      <c r="F253" s="157"/>
      <c r="G253" s="157"/>
      <c r="H253" s="157"/>
      <c r="I253" s="157"/>
      <c r="J253" s="157"/>
      <c r="K253" s="157"/>
      <c r="L253" s="157"/>
      <c r="M253" s="157"/>
      <c r="N253" s="157"/>
      <c r="O253" s="157"/>
      <c r="P253" s="157"/>
      <c r="Q253" s="157"/>
      <c r="R253" s="157"/>
      <c r="S253" s="157"/>
      <c r="T253" s="158"/>
      <c r="U253" s="149"/>
      <c r="V253" s="149"/>
      <c r="W253" s="149"/>
      <c r="X253" s="149"/>
      <c r="Y253" s="149"/>
      <c r="Z253" s="149"/>
      <c r="AA253" s="149"/>
      <c r="AB253" s="149"/>
      <c r="AC253" s="149"/>
      <c r="AD253" s="149"/>
      <c r="AE253" s="149"/>
      <c r="AF253" s="149"/>
      <c r="AG253" s="149"/>
    </row>
    <row r="254" spans="1:33">
      <c r="A254" s="157"/>
      <c r="B254" s="157"/>
      <c r="C254" s="157"/>
      <c r="D254" s="157"/>
      <c r="E254" s="157"/>
      <c r="F254" s="157"/>
      <c r="G254" s="157"/>
      <c r="H254" s="157"/>
      <c r="I254" s="157"/>
      <c r="J254" s="157"/>
      <c r="K254" s="157"/>
      <c r="L254" s="157"/>
      <c r="M254" s="157"/>
      <c r="N254" s="157"/>
      <c r="O254" s="157"/>
      <c r="P254" s="157"/>
      <c r="Q254" s="157"/>
      <c r="R254" s="157"/>
      <c r="S254" s="157"/>
      <c r="T254" s="158"/>
      <c r="U254" s="149"/>
      <c r="V254" s="149"/>
      <c r="W254" s="149"/>
      <c r="X254" s="149"/>
      <c r="Y254" s="149"/>
      <c r="Z254" s="149"/>
      <c r="AA254" s="149"/>
      <c r="AB254" s="149"/>
      <c r="AC254" s="149"/>
      <c r="AD254" s="149"/>
      <c r="AE254" s="149"/>
      <c r="AF254" s="149"/>
      <c r="AG254" s="149"/>
    </row>
    <row r="255" spans="1:33">
      <c r="A255" s="157"/>
      <c r="B255" s="157"/>
      <c r="C255" s="157"/>
      <c r="D255" s="157"/>
      <c r="E255" s="157"/>
      <c r="F255" s="157"/>
      <c r="G255" s="157"/>
      <c r="H255" s="157"/>
      <c r="I255" s="157"/>
      <c r="J255" s="157"/>
      <c r="K255" s="157"/>
      <c r="L255" s="157"/>
      <c r="M255" s="157"/>
      <c r="N255" s="157"/>
      <c r="O255" s="157"/>
      <c r="P255" s="157"/>
      <c r="Q255" s="157"/>
      <c r="R255" s="157"/>
      <c r="S255" s="157"/>
      <c r="T255" s="158"/>
      <c r="U255" s="149"/>
      <c r="V255" s="149"/>
      <c r="W255" s="149"/>
      <c r="X255" s="149"/>
      <c r="Y255" s="149"/>
      <c r="Z255" s="149"/>
      <c r="AA255" s="149"/>
      <c r="AB255" s="149"/>
      <c r="AC255" s="149"/>
      <c r="AD255" s="149"/>
      <c r="AE255" s="149"/>
      <c r="AF255" s="149"/>
      <c r="AG255" s="149"/>
    </row>
    <row r="256" spans="1:33">
      <c r="A256" s="157"/>
      <c r="B256" s="157"/>
      <c r="C256" s="157"/>
      <c r="D256" s="157"/>
      <c r="E256" s="157"/>
      <c r="F256" s="157"/>
      <c r="G256" s="157"/>
      <c r="H256" s="157"/>
      <c r="I256" s="157"/>
      <c r="J256" s="157"/>
      <c r="K256" s="157"/>
      <c r="L256" s="157"/>
      <c r="M256" s="157"/>
      <c r="N256" s="157"/>
      <c r="O256" s="157"/>
      <c r="P256" s="157"/>
      <c r="Q256" s="157"/>
      <c r="R256" s="157"/>
      <c r="S256" s="157"/>
      <c r="T256" s="158"/>
      <c r="U256" s="149"/>
      <c r="V256" s="149"/>
      <c r="W256" s="149"/>
      <c r="X256" s="149"/>
      <c r="Y256" s="149"/>
      <c r="Z256" s="149"/>
      <c r="AA256" s="149"/>
      <c r="AB256" s="149"/>
      <c r="AC256" s="149"/>
      <c r="AD256" s="149"/>
      <c r="AE256" s="149"/>
      <c r="AF256" s="149"/>
      <c r="AG256" s="149"/>
    </row>
    <row r="257" spans="1:33">
      <c r="A257" s="157"/>
      <c r="B257" s="157"/>
      <c r="C257" s="157"/>
      <c r="D257" s="157"/>
      <c r="E257" s="157"/>
      <c r="F257" s="157"/>
      <c r="G257" s="157"/>
      <c r="H257" s="157"/>
      <c r="I257" s="157"/>
      <c r="J257" s="157"/>
      <c r="K257" s="157"/>
      <c r="L257" s="157"/>
      <c r="M257" s="157"/>
      <c r="N257" s="157"/>
      <c r="O257" s="157"/>
      <c r="P257" s="157"/>
      <c r="Q257" s="157"/>
      <c r="R257" s="157"/>
      <c r="S257" s="157"/>
      <c r="T257" s="158"/>
      <c r="U257" s="149"/>
      <c r="V257" s="149"/>
      <c r="W257" s="149"/>
      <c r="X257" s="149"/>
      <c r="Y257" s="149"/>
      <c r="Z257" s="149"/>
      <c r="AA257" s="149"/>
      <c r="AB257" s="149"/>
      <c r="AC257" s="149"/>
      <c r="AD257" s="149"/>
      <c r="AE257" s="149"/>
      <c r="AF257" s="149"/>
      <c r="AG257" s="149"/>
    </row>
    <row r="258" spans="1:33">
      <c r="A258" s="157"/>
      <c r="B258" s="157"/>
      <c r="C258" s="157"/>
      <c r="D258" s="157"/>
      <c r="E258" s="157"/>
      <c r="F258" s="157"/>
      <c r="G258" s="157"/>
      <c r="H258" s="157"/>
      <c r="I258" s="157"/>
      <c r="J258" s="157"/>
      <c r="K258" s="157"/>
      <c r="L258" s="157"/>
      <c r="M258" s="157"/>
      <c r="N258" s="157"/>
      <c r="O258" s="157"/>
      <c r="P258" s="157"/>
      <c r="Q258" s="157"/>
      <c r="R258" s="157"/>
      <c r="S258" s="157"/>
      <c r="T258" s="158"/>
      <c r="U258" s="149"/>
      <c r="V258" s="149"/>
      <c r="W258" s="149"/>
      <c r="X258" s="149"/>
      <c r="Y258" s="149"/>
      <c r="Z258" s="149"/>
      <c r="AA258" s="149"/>
      <c r="AB258" s="149"/>
      <c r="AC258" s="149"/>
      <c r="AD258" s="149"/>
      <c r="AE258" s="149"/>
      <c r="AF258" s="149"/>
      <c r="AG258" s="149"/>
    </row>
    <row r="259" spans="1:33">
      <c r="A259" s="157"/>
      <c r="B259" s="157"/>
      <c r="C259" s="157"/>
      <c r="D259" s="157"/>
      <c r="E259" s="157"/>
      <c r="F259" s="157"/>
      <c r="G259" s="157"/>
      <c r="H259" s="157"/>
      <c r="I259" s="157"/>
      <c r="J259" s="157"/>
      <c r="K259" s="157"/>
      <c r="L259" s="157"/>
      <c r="M259" s="157"/>
      <c r="N259" s="157"/>
      <c r="O259" s="157"/>
      <c r="P259" s="157"/>
      <c r="Q259" s="157"/>
      <c r="R259" s="157"/>
      <c r="S259" s="157"/>
      <c r="T259" s="158"/>
      <c r="U259" s="149"/>
      <c r="V259" s="149"/>
      <c r="W259" s="149"/>
      <c r="X259" s="149"/>
      <c r="Y259" s="149"/>
      <c r="Z259" s="149"/>
      <c r="AA259" s="149"/>
      <c r="AB259" s="149"/>
      <c r="AC259" s="149"/>
      <c r="AD259" s="149"/>
      <c r="AE259" s="149"/>
      <c r="AF259" s="149"/>
      <c r="AG259" s="149"/>
    </row>
    <row r="260" spans="1:33">
      <c r="A260" s="157"/>
      <c r="B260" s="157"/>
      <c r="C260" s="157"/>
      <c r="D260" s="157"/>
      <c r="E260" s="157"/>
      <c r="F260" s="157"/>
      <c r="G260" s="157"/>
      <c r="H260" s="157"/>
      <c r="I260" s="157"/>
      <c r="J260" s="157"/>
      <c r="K260" s="157"/>
      <c r="L260" s="157"/>
      <c r="M260" s="157"/>
      <c r="N260" s="157"/>
      <c r="O260" s="157"/>
      <c r="P260" s="157"/>
      <c r="Q260" s="157"/>
      <c r="R260" s="157"/>
      <c r="S260" s="157"/>
      <c r="T260" s="158"/>
      <c r="U260" s="149"/>
      <c r="V260" s="149"/>
      <c r="W260" s="149"/>
      <c r="X260" s="149"/>
      <c r="Y260" s="149"/>
      <c r="Z260" s="149"/>
      <c r="AA260" s="149"/>
      <c r="AB260" s="149"/>
      <c r="AC260" s="149"/>
      <c r="AD260" s="149"/>
      <c r="AE260" s="149"/>
      <c r="AF260" s="149"/>
      <c r="AG260" s="149"/>
    </row>
    <row r="261" spans="1:33">
      <c r="A261" s="157"/>
      <c r="B261" s="157"/>
      <c r="C261" s="157"/>
      <c r="D261" s="157"/>
      <c r="E261" s="157"/>
      <c r="F261" s="157"/>
      <c r="G261" s="157"/>
      <c r="H261" s="157"/>
      <c r="I261" s="157"/>
      <c r="J261" s="157"/>
      <c r="K261" s="157"/>
      <c r="L261" s="157"/>
      <c r="M261" s="157"/>
      <c r="N261" s="157"/>
      <c r="O261" s="157"/>
      <c r="P261" s="157"/>
      <c r="Q261" s="157"/>
      <c r="R261" s="157"/>
      <c r="S261" s="157"/>
      <c r="T261" s="158"/>
      <c r="U261" s="149"/>
      <c r="V261" s="149"/>
      <c r="W261" s="149"/>
      <c r="X261" s="149"/>
      <c r="Y261" s="149"/>
      <c r="Z261" s="149"/>
      <c r="AA261" s="149"/>
      <c r="AB261" s="149"/>
      <c r="AC261" s="149"/>
      <c r="AD261" s="149"/>
      <c r="AE261" s="149"/>
      <c r="AF261" s="149"/>
      <c r="AG261" s="149"/>
    </row>
    <row r="262" spans="1:33">
      <c r="A262" s="157"/>
      <c r="B262" s="157"/>
      <c r="C262" s="157"/>
      <c r="D262" s="157"/>
      <c r="E262" s="157"/>
      <c r="F262" s="157"/>
      <c r="G262" s="157"/>
      <c r="H262" s="157"/>
      <c r="I262" s="157"/>
      <c r="J262" s="157"/>
      <c r="K262" s="157"/>
      <c r="L262" s="157"/>
      <c r="M262" s="157"/>
      <c r="N262" s="157"/>
      <c r="O262" s="157"/>
      <c r="P262" s="157"/>
      <c r="Q262" s="157"/>
      <c r="R262" s="157"/>
      <c r="S262" s="157"/>
      <c r="T262" s="158"/>
      <c r="U262" s="149"/>
      <c r="V262" s="149"/>
      <c r="W262" s="149"/>
      <c r="X262" s="149"/>
      <c r="Y262" s="149"/>
      <c r="Z262" s="149"/>
      <c r="AA262" s="149"/>
      <c r="AB262" s="149"/>
      <c r="AC262" s="149"/>
      <c r="AD262" s="149"/>
      <c r="AE262" s="149"/>
      <c r="AF262" s="149"/>
      <c r="AG262" s="149"/>
    </row>
    <row r="263" spans="1:33">
      <c r="A263" s="157"/>
      <c r="B263" s="157"/>
      <c r="C263" s="157"/>
      <c r="D263" s="157"/>
      <c r="E263" s="157"/>
      <c r="F263" s="157"/>
      <c r="G263" s="157"/>
      <c r="H263" s="157"/>
      <c r="I263" s="157"/>
      <c r="J263" s="157"/>
      <c r="K263" s="157"/>
      <c r="L263" s="157"/>
      <c r="M263" s="157"/>
      <c r="N263" s="157"/>
      <c r="O263" s="157"/>
      <c r="P263" s="157"/>
      <c r="Q263" s="157"/>
      <c r="R263" s="157"/>
      <c r="S263" s="157"/>
      <c r="T263" s="158"/>
      <c r="U263" s="149"/>
      <c r="V263" s="149"/>
      <c r="W263" s="149"/>
      <c r="X263" s="149"/>
      <c r="Y263" s="149"/>
      <c r="Z263" s="149"/>
      <c r="AA263" s="149"/>
      <c r="AB263" s="149"/>
      <c r="AC263" s="149"/>
      <c r="AD263" s="149"/>
      <c r="AE263" s="149"/>
      <c r="AF263" s="149"/>
      <c r="AG263" s="149"/>
    </row>
    <row r="264" spans="1:33">
      <c r="A264" s="157"/>
      <c r="B264" s="157"/>
      <c r="C264" s="157"/>
      <c r="D264" s="157"/>
      <c r="E264" s="157"/>
      <c r="F264" s="157"/>
      <c r="G264" s="157"/>
      <c r="H264" s="157"/>
      <c r="I264" s="157"/>
      <c r="J264" s="157"/>
      <c r="K264" s="157"/>
      <c r="L264" s="157"/>
      <c r="M264" s="157"/>
      <c r="N264" s="157"/>
      <c r="O264" s="157"/>
      <c r="P264" s="157"/>
      <c r="Q264" s="157"/>
      <c r="R264" s="157"/>
      <c r="S264" s="157"/>
      <c r="T264" s="158"/>
      <c r="U264" s="149"/>
      <c r="V264" s="149"/>
      <c r="W264" s="149"/>
      <c r="X264" s="149"/>
      <c r="Y264" s="149"/>
      <c r="Z264" s="149"/>
      <c r="AA264" s="149"/>
      <c r="AB264" s="149"/>
      <c r="AC264" s="149"/>
      <c r="AD264" s="149"/>
      <c r="AE264" s="149"/>
      <c r="AF264" s="149"/>
      <c r="AG264" s="149"/>
    </row>
    <row r="265" spans="1:33">
      <c r="A265" s="157"/>
      <c r="B265" s="157"/>
      <c r="C265" s="157"/>
      <c r="D265" s="157"/>
      <c r="E265" s="157"/>
      <c r="F265" s="157"/>
      <c r="G265" s="157"/>
      <c r="H265" s="157"/>
      <c r="I265" s="157"/>
      <c r="J265" s="157"/>
      <c r="K265" s="157"/>
      <c r="L265" s="157"/>
      <c r="M265" s="157"/>
      <c r="N265" s="157"/>
      <c r="O265" s="157"/>
      <c r="P265" s="157"/>
      <c r="Q265" s="157"/>
      <c r="R265" s="157"/>
      <c r="S265" s="157"/>
      <c r="T265" s="158"/>
      <c r="U265" s="149"/>
      <c r="V265" s="149"/>
      <c r="W265" s="149"/>
      <c r="X265" s="149"/>
      <c r="Y265" s="149"/>
      <c r="Z265" s="149"/>
      <c r="AA265" s="149"/>
      <c r="AB265" s="149"/>
      <c r="AC265" s="149"/>
      <c r="AD265" s="149"/>
      <c r="AE265" s="149"/>
      <c r="AF265" s="149"/>
      <c r="AG265" s="149"/>
    </row>
    <row r="266" spans="1:33">
      <c r="A266" s="157"/>
      <c r="B266" s="157"/>
      <c r="C266" s="157"/>
      <c r="D266" s="157"/>
      <c r="E266" s="157"/>
      <c r="F266" s="157"/>
      <c r="G266" s="157"/>
      <c r="H266" s="157"/>
      <c r="I266" s="157"/>
      <c r="J266" s="157"/>
      <c r="K266" s="157"/>
      <c r="L266" s="157"/>
      <c r="M266" s="157"/>
      <c r="N266" s="157"/>
      <c r="O266" s="157"/>
      <c r="P266" s="157"/>
      <c r="Q266" s="157"/>
      <c r="R266" s="157"/>
      <c r="S266" s="157"/>
      <c r="T266" s="158"/>
      <c r="U266" s="149"/>
      <c r="V266" s="149"/>
      <c r="W266" s="149"/>
      <c r="X266" s="149"/>
      <c r="Y266" s="149"/>
      <c r="Z266" s="149"/>
      <c r="AA266" s="149"/>
      <c r="AB266" s="149"/>
      <c r="AC266" s="149"/>
      <c r="AD266" s="149"/>
      <c r="AE266" s="149"/>
      <c r="AF266" s="149"/>
      <c r="AG266" s="149"/>
    </row>
    <row r="267" spans="1:33">
      <c r="A267" s="157"/>
      <c r="B267" s="157"/>
      <c r="C267" s="157"/>
      <c r="D267" s="157"/>
      <c r="E267" s="157"/>
      <c r="F267" s="157"/>
      <c r="G267" s="157"/>
      <c r="H267" s="157"/>
      <c r="I267" s="157"/>
      <c r="J267" s="157"/>
      <c r="K267" s="157"/>
      <c r="L267" s="157"/>
      <c r="M267" s="157"/>
      <c r="N267" s="157"/>
      <c r="O267" s="157"/>
      <c r="P267" s="157"/>
      <c r="Q267" s="157"/>
      <c r="R267" s="157"/>
      <c r="S267" s="157"/>
      <c r="T267" s="158"/>
      <c r="U267" s="149"/>
      <c r="V267" s="149"/>
      <c r="W267" s="149"/>
      <c r="X267" s="149"/>
      <c r="Y267" s="149"/>
      <c r="Z267" s="149"/>
      <c r="AA267" s="149"/>
      <c r="AB267" s="149"/>
      <c r="AC267" s="149"/>
      <c r="AD267" s="149"/>
      <c r="AE267" s="149"/>
      <c r="AF267" s="149"/>
      <c r="AG267" s="149"/>
    </row>
    <row r="268" spans="1:33">
      <c r="A268" s="157"/>
      <c r="B268" s="157"/>
      <c r="C268" s="157"/>
      <c r="D268" s="157"/>
      <c r="E268" s="157"/>
      <c r="F268" s="157"/>
      <c r="G268" s="157"/>
      <c r="H268" s="157"/>
      <c r="I268" s="157"/>
      <c r="J268" s="157"/>
      <c r="K268" s="157"/>
      <c r="L268" s="157"/>
      <c r="M268" s="157"/>
      <c r="N268" s="157"/>
      <c r="O268" s="157"/>
      <c r="P268" s="157"/>
      <c r="Q268" s="157"/>
      <c r="R268" s="157"/>
      <c r="S268" s="157"/>
      <c r="T268" s="158"/>
      <c r="U268" s="149"/>
      <c r="V268" s="149"/>
      <c r="W268" s="149"/>
      <c r="X268" s="149"/>
      <c r="Y268" s="149"/>
      <c r="Z268" s="149"/>
      <c r="AA268" s="149"/>
      <c r="AB268" s="149"/>
      <c r="AC268" s="149"/>
      <c r="AD268" s="149"/>
      <c r="AE268" s="149"/>
      <c r="AF268" s="149"/>
      <c r="AG268" s="149"/>
    </row>
    <row r="269" spans="1:33">
      <c r="A269" s="157"/>
      <c r="B269" s="157"/>
      <c r="C269" s="157"/>
      <c r="D269" s="157"/>
      <c r="E269" s="157"/>
      <c r="F269" s="157"/>
      <c r="G269" s="157"/>
      <c r="H269" s="157"/>
      <c r="I269" s="157"/>
      <c r="J269" s="157"/>
      <c r="K269" s="157"/>
      <c r="L269" s="157"/>
      <c r="M269" s="157"/>
      <c r="N269" s="157"/>
      <c r="O269" s="157"/>
      <c r="P269" s="157"/>
      <c r="Q269" s="157"/>
      <c r="R269" s="157"/>
      <c r="S269" s="157"/>
      <c r="T269" s="158"/>
      <c r="U269" s="149"/>
      <c r="V269" s="149"/>
      <c r="W269" s="149"/>
      <c r="X269" s="149"/>
      <c r="Y269" s="149"/>
      <c r="Z269" s="149"/>
      <c r="AA269" s="149"/>
      <c r="AB269" s="149"/>
      <c r="AC269" s="149"/>
      <c r="AD269" s="149"/>
      <c r="AE269" s="149"/>
      <c r="AF269" s="149"/>
      <c r="AG269" s="149"/>
    </row>
    <row r="270" spans="1:33">
      <c r="A270" s="157"/>
      <c r="B270" s="157"/>
      <c r="C270" s="157"/>
      <c r="D270" s="157"/>
      <c r="E270" s="157"/>
      <c r="F270" s="157"/>
      <c r="G270" s="157"/>
      <c r="H270" s="157"/>
      <c r="I270" s="157"/>
      <c r="J270" s="157"/>
      <c r="K270" s="157"/>
      <c r="L270" s="157"/>
      <c r="M270" s="157"/>
      <c r="N270" s="157"/>
      <c r="O270" s="157"/>
      <c r="P270" s="157"/>
      <c r="Q270" s="157"/>
      <c r="R270" s="157"/>
      <c r="S270" s="157"/>
      <c r="T270" s="158"/>
      <c r="U270" s="149"/>
      <c r="V270" s="149"/>
      <c r="W270" s="149"/>
      <c r="X270" s="149"/>
      <c r="Y270" s="149"/>
      <c r="Z270" s="149"/>
      <c r="AA270" s="149"/>
      <c r="AB270" s="149"/>
      <c r="AC270" s="149"/>
      <c r="AD270" s="149"/>
      <c r="AE270" s="149"/>
      <c r="AF270" s="149"/>
      <c r="AG270" s="149"/>
    </row>
    <row r="271" spans="1:33">
      <c r="A271" s="157"/>
      <c r="B271" s="157"/>
      <c r="C271" s="157"/>
      <c r="D271" s="157"/>
      <c r="E271" s="157"/>
      <c r="F271" s="157"/>
      <c r="G271" s="157"/>
      <c r="H271" s="157"/>
      <c r="I271" s="157"/>
      <c r="J271" s="157"/>
      <c r="K271" s="157"/>
      <c r="L271" s="157"/>
      <c r="M271" s="157"/>
      <c r="N271" s="157"/>
      <c r="O271" s="157"/>
      <c r="P271" s="157"/>
      <c r="Q271" s="157"/>
      <c r="R271" s="157"/>
      <c r="S271" s="157"/>
      <c r="T271" s="158"/>
      <c r="U271" s="149"/>
      <c r="V271" s="149"/>
      <c r="W271" s="149"/>
      <c r="X271" s="149"/>
      <c r="Y271" s="149"/>
      <c r="Z271" s="149"/>
      <c r="AA271" s="149"/>
      <c r="AB271" s="149"/>
      <c r="AC271" s="149"/>
      <c r="AD271" s="149"/>
      <c r="AE271" s="149"/>
      <c r="AF271" s="149"/>
      <c r="AG271" s="149"/>
    </row>
    <row r="272" spans="1:33">
      <c r="A272" s="157"/>
      <c r="B272" s="157"/>
      <c r="C272" s="157"/>
      <c r="D272" s="157"/>
      <c r="E272" s="157"/>
      <c r="F272" s="157"/>
      <c r="G272" s="157"/>
      <c r="H272" s="157"/>
      <c r="I272" s="157"/>
      <c r="J272" s="157"/>
      <c r="K272" s="157"/>
      <c r="L272" s="157"/>
      <c r="M272" s="157"/>
      <c r="N272" s="157"/>
      <c r="O272" s="157"/>
      <c r="P272" s="157"/>
      <c r="Q272" s="157"/>
      <c r="R272" s="157"/>
      <c r="S272" s="157"/>
      <c r="T272" s="158"/>
      <c r="U272" s="149"/>
      <c r="V272" s="149"/>
      <c r="W272" s="149"/>
      <c r="X272" s="149"/>
      <c r="Y272" s="149"/>
      <c r="Z272" s="149"/>
      <c r="AA272" s="149"/>
      <c r="AB272" s="149"/>
      <c r="AC272" s="149"/>
      <c r="AD272" s="149"/>
      <c r="AE272" s="149"/>
      <c r="AF272" s="149"/>
      <c r="AG272" s="149"/>
    </row>
    <row r="273" spans="1:33">
      <c r="A273" s="157"/>
      <c r="B273" s="157"/>
      <c r="C273" s="157"/>
      <c r="D273" s="157"/>
      <c r="E273" s="157"/>
      <c r="F273" s="157"/>
      <c r="G273" s="157"/>
      <c r="H273" s="157"/>
      <c r="I273" s="157"/>
      <c r="J273" s="157"/>
      <c r="K273" s="157"/>
      <c r="L273" s="157"/>
      <c r="M273" s="157"/>
      <c r="N273" s="157"/>
      <c r="O273" s="157"/>
      <c r="P273" s="157"/>
      <c r="Q273" s="157"/>
      <c r="R273" s="157"/>
      <c r="S273" s="157"/>
      <c r="T273" s="158"/>
      <c r="U273" s="149"/>
      <c r="V273" s="149"/>
      <c r="W273" s="149"/>
      <c r="X273" s="149"/>
      <c r="Y273" s="149"/>
      <c r="Z273" s="149"/>
      <c r="AA273" s="149"/>
      <c r="AB273" s="149"/>
      <c r="AC273" s="149"/>
      <c r="AD273" s="149"/>
      <c r="AE273" s="149"/>
      <c r="AF273" s="149"/>
      <c r="AG273" s="149"/>
    </row>
    <row r="274" spans="1:33">
      <c r="A274" s="157"/>
      <c r="B274" s="157"/>
      <c r="C274" s="157"/>
      <c r="D274" s="157"/>
      <c r="E274" s="157"/>
      <c r="F274" s="157"/>
      <c r="G274" s="157"/>
      <c r="H274" s="157"/>
      <c r="I274" s="157"/>
      <c r="J274" s="157"/>
      <c r="K274" s="157"/>
      <c r="L274" s="157"/>
      <c r="M274" s="157"/>
      <c r="N274" s="157"/>
      <c r="O274" s="157"/>
      <c r="P274" s="157"/>
      <c r="Q274" s="157"/>
      <c r="R274" s="157"/>
      <c r="S274" s="157"/>
      <c r="T274" s="158"/>
      <c r="U274" s="149"/>
      <c r="V274" s="149"/>
      <c r="W274" s="149"/>
      <c r="X274" s="149"/>
      <c r="Y274" s="149"/>
      <c r="Z274" s="149"/>
      <c r="AA274" s="149"/>
      <c r="AB274" s="149"/>
      <c r="AC274" s="149"/>
      <c r="AD274" s="149"/>
      <c r="AE274" s="149"/>
      <c r="AF274" s="149"/>
      <c r="AG274" s="149"/>
    </row>
    <row r="275" spans="1:33">
      <c r="A275" s="157"/>
      <c r="B275" s="157"/>
      <c r="C275" s="157"/>
      <c r="D275" s="157"/>
      <c r="E275" s="157"/>
      <c r="F275" s="157"/>
      <c r="G275" s="157"/>
      <c r="H275" s="157"/>
      <c r="I275" s="157"/>
      <c r="J275" s="157"/>
      <c r="K275" s="157"/>
      <c r="L275" s="157"/>
      <c r="M275" s="157"/>
      <c r="N275" s="157"/>
      <c r="O275" s="157"/>
      <c r="P275" s="157"/>
      <c r="Q275" s="157"/>
      <c r="R275" s="157"/>
      <c r="S275" s="157"/>
      <c r="T275" s="158"/>
      <c r="U275" s="149"/>
      <c r="V275" s="149"/>
      <c r="W275" s="149"/>
      <c r="X275" s="149"/>
      <c r="Y275" s="149"/>
      <c r="Z275" s="149"/>
      <c r="AA275" s="149"/>
      <c r="AB275" s="149"/>
      <c r="AC275" s="149"/>
      <c r="AD275" s="149"/>
      <c r="AE275" s="149"/>
      <c r="AF275" s="149"/>
      <c r="AG275" s="149"/>
    </row>
    <row r="276" spans="1:33">
      <c r="A276" s="157"/>
      <c r="B276" s="157"/>
      <c r="C276" s="157"/>
      <c r="D276" s="157"/>
      <c r="E276" s="157"/>
      <c r="F276" s="157"/>
      <c r="G276" s="157"/>
      <c r="H276" s="157"/>
      <c r="I276" s="157"/>
      <c r="J276" s="157"/>
      <c r="K276" s="157"/>
      <c r="L276" s="157"/>
      <c r="M276" s="157"/>
      <c r="N276" s="157"/>
      <c r="O276" s="157"/>
      <c r="P276" s="157"/>
      <c r="Q276" s="157"/>
      <c r="R276" s="157"/>
      <c r="S276" s="157"/>
      <c r="T276" s="158"/>
      <c r="U276" s="149"/>
      <c r="V276" s="149"/>
      <c r="W276" s="149"/>
      <c r="X276" s="149"/>
      <c r="Y276" s="149"/>
      <c r="Z276" s="149"/>
      <c r="AA276" s="149"/>
      <c r="AB276" s="149"/>
      <c r="AC276" s="149"/>
      <c r="AD276" s="149"/>
      <c r="AE276" s="149"/>
      <c r="AF276" s="149"/>
      <c r="AG276" s="149"/>
    </row>
    <row r="277" spans="1:33">
      <c r="A277" s="157"/>
      <c r="B277" s="157"/>
      <c r="C277" s="157"/>
      <c r="D277" s="157"/>
      <c r="E277" s="157"/>
      <c r="F277" s="157"/>
      <c r="G277" s="157"/>
      <c r="H277" s="157"/>
      <c r="I277" s="157"/>
      <c r="J277" s="157"/>
      <c r="K277" s="157"/>
      <c r="L277" s="157"/>
      <c r="M277" s="157"/>
      <c r="N277" s="157"/>
      <c r="O277" s="157"/>
      <c r="P277" s="157"/>
      <c r="Q277" s="157"/>
      <c r="R277" s="157"/>
      <c r="S277" s="157"/>
      <c r="T277" s="158"/>
      <c r="U277" s="149"/>
      <c r="V277" s="149"/>
      <c r="W277" s="149"/>
      <c r="X277" s="149"/>
      <c r="Y277" s="149"/>
      <c r="Z277" s="149"/>
      <c r="AA277" s="149"/>
      <c r="AB277" s="149"/>
      <c r="AC277" s="149"/>
      <c r="AD277" s="149"/>
      <c r="AE277" s="149"/>
      <c r="AF277" s="149"/>
      <c r="AG277" s="149"/>
    </row>
    <row r="278" spans="1:33">
      <c r="A278" s="157"/>
      <c r="B278" s="157"/>
      <c r="C278" s="157"/>
      <c r="D278" s="157"/>
      <c r="E278" s="157"/>
      <c r="F278" s="157"/>
      <c r="G278" s="157"/>
      <c r="H278" s="157"/>
      <c r="I278" s="157"/>
      <c r="J278" s="157"/>
      <c r="K278" s="157"/>
      <c r="L278" s="157"/>
      <c r="M278" s="157"/>
      <c r="N278" s="157"/>
      <c r="O278" s="157"/>
      <c r="P278" s="157"/>
      <c r="Q278" s="157"/>
      <c r="R278" s="157"/>
      <c r="S278" s="157"/>
      <c r="T278" s="158"/>
      <c r="U278" s="149"/>
      <c r="V278" s="149"/>
      <c r="W278" s="149"/>
      <c r="X278" s="149"/>
      <c r="Y278" s="149"/>
      <c r="Z278" s="149"/>
      <c r="AA278" s="149"/>
      <c r="AB278" s="149"/>
      <c r="AC278" s="149"/>
      <c r="AD278" s="149"/>
      <c r="AE278" s="149"/>
      <c r="AF278" s="149"/>
      <c r="AG278" s="149"/>
    </row>
    <row r="279" spans="1:33">
      <c r="A279" s="157"/>
      <c r="B279" s="157"/>
      <c r="C279" s="157"/>
      <c r="D279" s="157"/>
      <c r="E279" s="157"/>
      <c r="F279" s="157"/>
      <c r="G279" s="157"/>
      <c r="H279" s="157"/>
      <c r="I279" s="157"/>
      <c r="J279" s="157"/>
      <c r="K279" s="157"/>
      <c r="L279" s="157"/>
      <c r="M279" s="157"/>
      <c r="N279" s="157"/>
      <c r="O279" s="157"/>
      <c r="P279" s="157"/>
      <c r="Q279" s="157"/>
      <c r="R279" s="157"/>
      <c r="S279" s="157"/>
      <c r="T279" s="158"/>
      <c r="U279" s="149"/>
      <c r="V279" s="149"/>
      <c r="W279" s="149"/>
      <c r="X279" s="149"/>
      <c r="Y279" s="149"/>
      <c r="Z279" s="149"/>
      <c r="AA279" s="149"/>
      <c r="AB279" s="149"/>
      <c r="AC279" s="149"/>
      <c r="AD279" s="149"/>
      <c r="AE279" s="149"/>
      <c r="AF279" s="149"/>
      <c r="AG279" s="149"/>
    </row>
    <row r="280" spans="1:33">
      <c r="A280" s="157"/>
      <c r="B280" s="157"/>
      <c r="C280" s="157"/>
      <c r="D280" s="157"/>
      <c r="E280" s="157"/>
      <c r="F280" s="157"/>
      <c r="G280" s="157"/>
      <c r="H280" s="157"/>
      <c r="I280" s="157"/>
      <c r="J280" s="157"/>
      <c r="K280" s="157"/>
      <c r="L280" s="157"/>
      <c r="M280" s="157"/>
      <c r="N280" s="157"/>
      <c r="O280" s="157"/>
      <c r="P280" s="157"/>
      <c r="Q280" s="157"/>
      <c r="R280" s="157"/>
      <c r="S280" s="157"/>
      <c r="T280" s="158"/>
      <c r="U280" s="149"/>
      <c r="V280" s="149"/>
      <c r="W280" s="149"/>
      <c r="X280" s="149"/>
      <c r="Y280" s="149"/>
      <c r="Z280" s="149"/>
      <c r="AA280" s="149"/>
      <c r="AB280" s="149"/>
      <c r="AC280" s="149"/>
      <c r="AD280" s="149"/>
      <c r="AE280" s="149"/>
      <c r="AF280" s="149"/>
      <c r="AG280" s="149"/>
    </row>
    <row r="281" spans="1:33">
      <c r="A281" s="157"/>
      <c r="B281" s="157"/>
      <c r="C281" s="157"/>
      <c r="D281" s="157"/>
      <c r="E281" s="157"/>
      <c r="F281" s="157"/>
      <c r="G281" s="157"/>
      <c r="H281" s="157"/>
      <c r="I281" s="157"/>
      <c r="J281" s="157"/>
      <c r="K281" s="157"/>
      <c r="L281" s="157"/>
      <c r="M281" s="157"/>
      <c r="N281" s="157"/>
      <c r="O281" s="157"/>
      <c r="P281" s="157"/>
      <c r="Q281" s="157"/>
      <c r="R281" s="157"/>
      <c r="S281" s="157"/>
      <c r="T281" s="158"/>
      <c r="U281" s="149"/>
      <c r="V281" s="149"/>
      <c r="W281" s="149"/>
      <c r="X281" s="149"/>
      <c r="Y281" s="149"/>
      <c r="Z281" s="149"/>
      <c r="AA281" s="149"/>
      <c r="AB281" s="149"/>
      <c r="AC281" s="149"/>
      <c r="AD281" s="149"/>
      <c r="AE281" s="149"/>
      <c r="AF281" s="149"/>
      <c r="AG281" s="149"/>
    </row>
    <row r="282" spans="1:33">
      <c r="A282" s="157"/>
      <c r="B282" s="157"/>
      <c r="C282" s="157"/>
      <c r="D282" s="157"/>
      <c r="E282" s="157"/>
      <c r="F282" s="157"/>
      <c r="G282" s="157"/>
      <c r="H282" s="157"/>
      <c r="I282" s="157"/>
      <c r="J282" s="157"/>
      <c r="K282" s="157"/>
      <c r="L282" s="157"/>
      <c r="M282" s="157"/>
      <c r="N282" s="157"/>
      <c r="O282" s="157"/>
      <c r="P282" s="157"/>
      <c r="Q282" s="157"/>
      <c r="R282" s="157"/>
      <c r="S282" s="157"/>
      <c r="T282" s="158"/>
      <c r="U282" s="149"/>
      <c r="V282" s="149"/>
      <c r="W282" s="149"/>
      <c r="X282" s="149"/>
      <c r="Y282" s="149"/>
      <c r="Z282" s="149"/>
      <c r="AA282" s="149"/>
      <c r="AB282" s="149"/>
      <c r="AC282" s="149"/>
      <c r="AD282" s="149"/>
      <c r="AE282" s="149"/>
      <c r="AF282" s="149"/>
      <c r="AG282" s="149"/>
    </row>
    <row r="283" spans="1:33">
      <c r="A283" s="157"/>
      <c r="B283" s="157"/>
      <c r="C283" s="157"/>
      <c r="D283" s="157"/>
      <c r="E283" s="157"/>
      <c r="F283" s="157"/>
      <c r="G283" s="157"/>
      <c r="H283" s="157"/>
      <c r="I283" s="157"/>
      <c r="J283" s="157"/>
      <c r="K283" s="157"/>
      <c r="L283" s="157"/>
      <c r="M283" s="157"/>
      <c r="N283" s="157"/>
      <c r="O283" s="157"/>
      <c r="P283" s="157"/>
      <c r="Q283" s="157"/>
      <c r="R283" s="157"/>
      <c r="S283" s="157"/>
      <c r="T283" s="158"/>
      <c r="U283" s="149"/>
      <c r="V283" s="149"/>
      <c r="W283" s="149"/>
      <c r="X283" s="149"/>
      <c r="Y283" s="149"/>
      <c r="Z283" s="149"/>
      <c r="AA283" s="149"/>
      <c r="AB283" s="149"/>
      <c r="AC283" s="149"/>
      <c r="AD283" s="149"/>
      <c r="AE283" s="149"/>
      <c r="AF283" s="149"/>
      <c r="AG283" s="149"/>
    </row>
    <row r="284" spans="1:33">
      <c r="A284" s="157"/>
      <c r="B284" s="157"/>
      <c r="C284" s="157"/>
      <c r="D284" s="157"/>
      <c r="E284" s="157"/>
      <c r="F284" s="157"/>
      <c r="G284" s="157"/>
      <c r="H284" s="157"/>
      <c r="I284" s="157"/>
      <c r="J284" s="157"/>
      <c r="K284" s="157"/>
      <c r="L284" s="157"/>
      <c r="M284" s="157"/>
      <c r="N284" s="157"/>
      <c r="O284" s="157"/>
      <c r="P284" s="157"/>
      <c r="Q284" s="157"/>
      <c r="R284" s="157"/>
      <c r="S284" s="157"/>
      <c r="T284" s="158"/>
      <c r="U284" s="149"/>
      <c r="V284" s="149"/>
      <c r="W284" s="149"/>
      <c r="X284" s="149"/>
      <c r="Y284" s="149"/>
      <c r="Z284" s="149"/>
      <c r="AA284" s="149"/>
      <c r="AB284" s="149"/>
      <c r="AC284" s="149"/>
      <c r="AD284" s="149"/>
      <c r="AE284" s="149"/>
      <c r="AF284" s="149"/>
      <c r="AG284" s="149"/>
    </row>
    <row r="285" spans="1:33">
      <c r="A285" s="157"/>
      <c r="B285" s="157"/>
      <c r="C285" s="157"/>
      <c r="D285" s="157"/>
      <c r="E285" s="157"/>
      <c r="F285" s="157"/>
      <c r="G285" s="157"/>
      <c r="H285" s="157"/>
      <c r="I285" s="157"/>
      <c r="J285" s="157"/>
      <c r="K285" s="157"/>
      <c r="L285" s="157"/>
      <c r="M285" s="157"/>
      <c r="N285" s="157"/>
      <c r="O285" s="157"/>
      <c r="P285" s="157"/>
      <c r="Q285" s="157"/>
      <c r="R285" s="157"/>
      <c r="S285" s="157"/>
      <c r="T285" s="158"/>
      <c r="U285" s="149"/>
      <c r="V285" s="149"/>
      <c r="W285" s="149"/>
      <c r="X285" s="149"/>
      <c r="Y285" s="149"/>
      <c r="Z285" s="149"/>
      <c r="AA285" s="149"/>
      <c r="AB285" s="149"/>
      <c r="AC285" s="149"/>
      <c r="AD285" s="149"/>
      <c r="AE285" s="149"/>
      <c r="AF285" s="149"/>
      <c r="AG285" s="149"/>
    </row>
    <row r="286" spans="1:33">
      <c r="A286" s="157"/>
      <c r="B286" s="157"/>
      <c r="C286" s="157"/>
      <c r="D286" s="157"/>
      <c r="E286" s="157"/>
      <c r="F286" s="157"/>
      <c r="G286" s="157"/>
      <c r="H286" s="157"/>
      <c r="I286" s="157"/>
      <c r="J286" s="157"/>
      <c r="K286" s="157"/>
      <c r="L286" s="157"/>
      <c r="M286" s="157"/>
      <c r="N286" s="157"/>
      <c r="O286" s="157"/>
      <c r="P286" s="157"/>
      <c r="Q286" s="157"/>
      <c r="R286" s="157"/>
      <c r="S286" s="157"/>
      <c r="T286" s="158"/>
      <c r="U286" s="149"/>
      <c r="V286" s="149"/>
      <c r="W286" s="149"/>
      <c r="X286" s="149"/>
      <c r="Y286" s="149"/>
      <c r="Z286" s="149"/>
      <c r="AA286" s="149"/>
      <c r="AB286" s="149"/>
      <c r="AC286" s="149"/>
      <c r="AD286" s="149"/>
      <c r="AE286" s="149"/>
      <c r="AF286" s="149"/>
      <c r="AG286" s="149"/>
    </row>
    <row r="287" spans="1:33">
      <c r="A287" s="157"/>
      <c r="B287" s="157"/>
      <c r="C287" s="157"/>
      <c r="D287" s="157"/>
      <c r="E287" s="157"/>
      <c r="F287" s="157"/>
      <c r="G287" s="157"/>
      <c r="H287" s="157"/>
      <c r="I287" s="157"/>
      <c r="J287" s="157"/>
      <c r="K287" s="157"/>
      <c r="L287" s="157"/>
      <c r="M287" s="157"/>
      <c r="N287" s="157"/>
      <c r="O287" s="157"/>
      <c r="P287" s="157"/>
      <c r="Q287" s="157"/>
      <c r="R287" s="157"/>
      <c r="S287" s="157"/>
      <c r="T287" s="158"/>
      <c r="U287" s="149"/>
      <c r="V287" s="149"/>
      <c r="W287" s="149"/>
      <c r="X287" s="149"/>
      <c r="Y287" s="149"/>
      <c r="Z287" s="149"/>
      <c r="AA287" s="149"/>
      <c r="AB287" s="149"/>
      <c r="AC287" s="149"/>
      <c r="AD287" s="149"/>
      <c r="AE287" s="149"/>
      <c r="AF287" s="149"/>
      <c r="AG287" s="149"/>
    </row>
    <row r="288" spans="1:33">
      <c r="A288" s="157"/>
      <c r="B288" s="157"/>
      <c r="C288" s="157"/>
      <c r="D288" s="157"/>
      <c r="E288" s="157"/>
      <c r="F288" s="157"/>
      <c r="G288" s="157"/>
      <c r="H288" s="157"/>
      <c r="I288" s="157"/>
      <c r="J288" s="157"/>
      <c r="K288" s="157"/>
      <c r="L288" s="157"/>
      <c r="M288" s="157"/>
      <c r="N288" s="157"/>
      <c r="O288" s="157"/>
      <c r="P288" s="157"/>
      <c r="Q288" s="157"/>
      <c r="R288" s="157"/>
      <c r="S288" s="157"/>
      <c r="T288" s="158"/>
      <c r="U288" s="149"/>
      <c r="V288" s="149"/>
      <c r="W288" s="149"/>
      <c r="X288" s="149"/>
      <c r="Y288" s="149"/>
      <c r="Z288" s="149"/>
      <c r="AA288" s="149"/>
      <c r="AB288" s="149"/>
      <c r="AC288" s="149"/>
      <c r="AD288" s="149"/>
      <c r="AE288" s="149"/>
      <c r="AF288" s="149"/>
      <c r="AG288" s="149"/>
    </row>
    <row r="289" spans="1:33">
      <c r="A289" s="157"/>
      <c r="B289" s="157"/>
      <c r="C289" s="157"/>
      <c r="D289" s="157"/>
      <c r="E289" s="157"/>
      <c r="F289" s="157"/>
      <c r="G289" s="157"/>
      <c r="H289" s="157"/>
      <c r="I289" s="157"/>
      <c r="J289" s="157"/>
      <c r="K289" s="157"/>
      <c r="L289" s="157"/>
      <c r="M289" s="157"/>
      <c r="N289" s="157"/>
      <c r="O289" s="157"/>
      <c r="P289" s="157"/>
      <c r="Q289" s="157"/>
      <c r="R289" s="157"/>
      <c r="S289" s="157"/>
      <c r="T289" s="158"/>
      <c r="U289" s="149"/>
      <c r="V289" s="149"/>
      <c r="W289" s="149"/>
      <c r="X289" s="149"/>
      <c r="Y289" s="149"/>
      <c r="Z289" s="149"/>
      <c r="AA289" s="149"/>
      <c r="AB289" s="149"/>
      <c r="AC289" s="149"/>
      <c r="AD289" s="149"/>
      <c r="AE289" s="149"/>
      <c r="AF289" s="149"/>
      <c r="AG289" s="149"/>
    </row>
    <row r="290" spans="1:33">
      <c r="A290" s="157"/>
      <c r="B290" s="157"/>
      <c r="C290" s="157"/>
      <c r="D290" s="157"/>
      <c r="E290" s="157"/>
      <c r="F290" s="157"/>
      <c r="G290" s="157"/>
      <c r="H290" s="157"/>
      <c r="I290" s="157"/>
      <c r="J290" s="157"/>
      <c r="K290" s="157"/>
      <c r="L290" s="157"/>
      <c r="M290" s="157"/>
      <c r="N290" s="157"/>
      <c r="O290" s="157"/>
      <c r="P290" s="157"/>
      <c r="Q290" s="157"/>
      <c r="R290" s="157"/>
      <c r="S290" s="157"/>
      <c r="T290" s="158"/>
      <c r="U290" s="149"/>
      <c r="V290" s="149"/>
      <c r="W290" s="149"/>
      <c r="X290" s="149"/>
      <c r="Y290" s="149"/>
      <c r="Z290" s="149"/>
      <c r="AA290" s="149"/>
      <c r="AB290" s="149"/>
      <c r="AC290" s="149"/>
      <c r="AD290" s="149"/>
      <c r="AE290" s="149"/>
      <c r="AF290" s="149"/>
      <c r="AG290" s="149"/>
    </row>
    <row r="291" spans="1:33">
      <c r="A291" s="157"/>
      <c r="B291" s="157"/>
      <c r="C291" s="157"/>
      <c r="D291" s="157"/>
      <c r="E291" s="157"/>
      <c r="F291" s="157"/>
      <c r="G291" s="157"/>
      <c r="H291" s="157"/>
      <c r="I291" s="157"/>
      <c r="J291" s="157"/>
      <c r="K291" s="157"/>
      <c r="L291" s="157"/>
      <c r="M291" s="157"/>
      <c r="N291" s="157"/>
      <c r="O291" s="157"/>
      <c r="P291" s="157"/>
      <c r="Q291" s="157"/>
      <c r="R291" s="157"/>
      <c r="S291" s="157"/>
      <c r="T291" s="158"/>
      <c r="U291" s="149"/>
      <c r="V291" s="149"/>
      <c r="W291" s="149"/>
      <c r="X291" s="149"/>
      <c r="Y291" s="149"/>
      <c r="Z291" s="149"/>
      <c r="AA291" s="149"/>
      <c r="AB291" s="149"/>
      <c r="AC291" s="149"/>
      <c r="AD291" s="149"/>
      <c r="AE291" s="149"/>
      <c r="AF291" s="149"/>
      <c r="AG291" s="149"/>
    </row>
    <row r="292" spans="1:33">
      <c r="A292" s="157"/>
      <c r="B292" s="157"/>
      <c r="C292" s="157"/>
      <c r="D292" s="157"/>
      <c r="E292" s="157"/>
      <c r="F292" s="157"/>
      <c r="G292" s="157"/>
      <c r="H292" s="157"/>
      <c r="I292" s="157"/>
      <c r="J292" s="157"/>
      <c r="K292" s="157"/>
      <c r="L292" s="157"/>
      <c r="M292" s="157"/>
      <c r="N292" s="157"/>
      <c r="O292" s="157"/>
      <c r="P292" s="157"/>
      <c r="Q292" s="157"/>
      <c r="R292" s="157"/>
      <c r="S292" s="157"/>
      <c r="T292" s="158"/>
      <c r="U292" s="149"/>
      <c r="V292" s="149"/>
      <c r="W292" s="149"/>
      <c r="X292" s="149"/>
      <c r="Y292" s="149"/>
      <c r="Z292" s="149"/>
      <c r="AA292" s="149"/>
      <c r="AB292" s="149"/>
      <c r="AC292" s="149"/>
      <c r="AD292" s="149"/>
      <c r="AE292" s="149"/>
      <c r="AF292" s="149"/>
      <c r="AG292" s="149"/>
    </row>
    <row r="293" spans="1:33">
      <c r="A293" s="157"/>
      <c r="B293" s="157"/>
      <c r="C293" s="157"/>
      <c r="D293" s="157"/>
      <c r="E293" s="157"/>
      <c r="F293" s="157"/>
      <c r="G293" s="157"/>
      <c r="H293" s="157"/>
      <c r="I293" s="157"/>
      <c r="J293" s="157"/>
      <c r="K293" s="157"/>
      <c r="L293" s="157"/>
      <c r="M293" s="157"/>
      <c r="N293" s="157"/>
      <c r="O293" s="157"/>
      <c r="P293" s="157"/>
      <c r="Q293" s="157"/>
      <c r="R293" s="157"/>
      <c r="S293" s="157"/>
      <c r="T293" s="158"/>
      <c r="U293" s="149"/>
      <c r="V293" s="149"/>
      <c r="W293" s="149"/>
      <c r="X293" s="149"/>
      <c r="Y293" s="149"/>
      <c r="Z293" s="149"/>
      <c r="AA293" s="149"/>
      <c r="AB293" s="149"/>
      <c r="AC293" s="149"/>
      <c r="AD293" s="149"/>
      <c r="AE293" s="149"/>
      <c r="AF293" s="149"/>
      <c r="AG293" s="149"/>
    </row>
    <row r="294" spans="1:33">
      <c r="A294" s="157"/>
      <c r="B294" s="157"/>
      <c r="C294" s="157"/>
      <c r="D294" s="157"/>
      <c r="E294" s="157"/>
      <c r="F294" s="157"/>
      <c r="G294" s="157"/>
      <c r="H294" s="157"/>
      <c r="I294" s="157"/>
      <c r="J294" s="157"/>
      <c r="K294" s="157"/>
      <c r="L294" s="157"/>
      <c r="M294" s="157"/>
      <c r="N294" s="157"/>
      <c r="O294" s="157"/>
      <c r="P294" s="157"/>
      <c r="Q294" s="157"/>
      <c r="R294" s="157"/>
      <c r="S294" s="157"/>
      <c r="T294" s="158"/>
      <c r="U294" s="149"/>
      <c r="V294" s="149"/>
      <c r="W294" s="149"/>
      <c r="X294" s="149"/>
      <c r="Y294" s="149"/>
      <c r="Z294" s="149"/>
      <c r="AA294" s="149"/>
      <c r="AB294" s="149"/>
      <c r="AC294" s="149"/>
      <c r="AD294" s="149"/>
      <c r="AE294" s="149"/>
      <c r="AF294" s="149"/>
      <c r="AG294" s="149"/>
    </row>
    <row r="295" spans="1:33">
      <c r="A295" s="157"/>
      <c r="B295" s="157"/>
      <c r="C295" s="157"/>
      <c r="D295" s="157"/>
      <c r="E295" s="157"/>
      <c r="F295" s="157"/>
      <c r="G295" s="157"/>
      <c r="H295" s="157"/>
      <c r="I295" s="157"/>
      <c r="J295" s="157"/>
      <c r="K295" s="157"/>
      <c r="L295" s="157"/>
      <c r="M295" s="157"/>
      <c r="N295" s="157"/>
      <c r="O295" s="157"/>
      <c r="P295" s="157"/>
      <c r="Q295" s="157"/>
      <c r="R295" s="157"/>
      <c r="S295" s="157"/>
      <c r="T295" s="158"/>
      <c r="U295" s="149"/>
      <c r="V295" s="149"/>
      <c r="W295" s="149"/>
      <c r="X295" s="149"/>
      <c r="Y295" s="149"/>
      <c r="Z295" s="149"/>
      <c r="AA295" s="149"/>
      <c r="AB295" s="149"/>
      <c r="AC295" s="149"/>
      <c r="AD295" s="149"/>
      <c r="AE295" s="149"/>
      <c r="AF295" s="149"/>
      <c r="AG295" s="149"/>
    </row>
    <row r="296" spans="1:33">
      <c r="A296" s="157"/>
      <c r="B296" s="157"/>
      <c r="C296" s="157"/>
      <c r="D296" s="157"/>
      <c r="E296" s="157"/>
      <c r="F296" s="157"/>
      <c r="G296" s="157"/>
      <c r="H296" s="157"/>
      <c r="I296" s="157"/>
      <c r="J296" s="157"/>
      <c r="K296" s="157"/>
      <c r="L296" s="157"/>
      <c r="M296" s="157"/>
      <c r="N296" s="157"/>
      <c r="O296" s="157"/>
      <c r="P296" s="157"/>
      <c r="Q296" s="157"/>
      <c r="R296" s="157"/>
      <c r="S296" s="157"/>
      <c r="T296" s="158"/>
      <c r="U296" s="149"/>
      <c r="V296" s="149"/>
      <c r="W296" s="149"/>
      <c r="X296" s="149"/>
      <c r="Y296" s="149"/>
      <c r="Z296" s="149"/>
      <c r="AA296" s="149"/>
      <c r="AB296" s="149"/>
      <c r="AC296" s="149"/>
      <c r="AD296" s="149"/>
      <c r="AE296" s="149"/>
      <c r="AF296" s="149"/>
      <c r="AG296" s="149"/>
    </row>
    <row r="297" spans="1:33">
      <c r="A297" s="157"/>
      <c r="B297" s="157"/>
      <c r="C297" s="157"/>
      <c r="D297" s="157"/>
      <c r="E297" s="157"/>
      <c r="F297" s="157"/>
      <c r="G297" s="157"/>
      <c r="H297" s="157"/>
      <c r="I297" s="157"/>
      <c r="J297" s="157"/>
      <c r="K297" s="157"/>
      <c r="L297" s="157"/>
      <c r="M297" s="157"/>
      <c r="N297" s="157"/>
      <c r="O297" s="157"/>
      <c r="P297" s="157"/>
      <c r="Q297" s="157"/>
      <c r="R297" s="157"/>
      <c r="S297" s="157"/>
      <c r="T297" s="158"/>
      <c r="U297" s="149"/>
      <c r="V297" s="149"/>
      <c r="W297" s="149"/>
      <c r="X297" s="149"/>
      <c r="Y297" s="149"/>
      <c r="Z297" s="149"/>
      <c r="AA297" s="149"/>
      <c r="AB297" s="149"/>
      <c r="AC297" s="149"/>
      <c r="AD297" s="149"/>
      <c r="AE297" s="149"/>
      <c r="AF297" s="149"/>
      <c r="AG297" s="149"/>
    </row>
    <row r="298" spans="1:33">
      <c r="A298" s="157"/>
      <c r="B298" s="157"/>
      <c r="C298" s="157"/>
      <c r="D298" s="157"/>
      <c r="E298" s="157"/>
      <c r="F298" s="157"/>
      <c r="G298" s="157"/>
      <c r="H298" s="157"/>
      <c r="I298" s="157"/>
      <c r="J298" s="157"/>
      <c r="K298" s="157"/>
      <c r="L298" s="157"/>
      <c r="M298" s="157"/>
      <c r="N298" s="157"/>
      <c r="O298" s="157"/>
      <c r="P298" s="157"/>
      <c r="Q298" s="157"/>
      <c r="R298" s="157"/>
      <c r="S298" s="157"/>
      <c r="T298" s="158"/>
      <c r="U298" s="149"/>
      <c r="V298" s="149"/>
      <c r="W298" s="149"/>
      <c r="X298" s="149"/>
      <c r="Y298" s="149"/>
      <c r="Z298" s="149"/>
      <c r="AA298" s="149"/>
      <c r="AB298" s="149"/>
      <c r="AC298" s="149"/>
      <c r="AD298" s="149"/>
      <c r="AE298" s="149"/>
      <c r="AF298" s="149"/>
      <c r="AG298" s="149"/>
    </row>
    <row r="299" spans="1:33">
      <c r="A299" s="157"/>
      <c r="B299" s="157"/>
      <c r="C299" s="157"/>
      <c r="D299" s="157"/>
      <c r="E299" s="157"/>
      <c r="F299" s="157"/>
      <c r="G299" s="157"/>
      <c r="H299" s="157"/>
      <c r="I299" s="157"/>
      <c r="J299" s="157"/>
      <c r="K299" s="157"/>
      <c r="L299" s="157"/>
      <c r="M299" s="157"/>
      <c r="N299" s="157"/>
      <c r="O299" s="157"/>
      <c r="P299" s="157"/>
      <c r="Q299" s="157"/>
      <c r="R299" s="157"/>
      <c r="S299" s="157"/>
      <c r="T299" s="158"/>
      <c r="U299" s="149"/>
      <c r="V299" s="149"/>
      <c r="W299" s="149"/>
      <c r="X299" s="149"/>
      <c r="Y299" s="149"/>
      <c r="Z299" s="149"/>
      <c r="AA299" s="149"/>
      <c r="AB299" s="149"/>
      <c r="AC299" s="149"/>
      <c r="AD299" s="149"/>
      <c r="AE299" s="149"/>
      <c r="AF299" s="149"/>
      <c r="AG299" s="149"/>
    </row>
    <row r="300" spans="1:33">
      <c r="A300" s="157"/>
      <c r="B300" s="157"/>
      <c r="C300" s="157"/>
      <c r="D300" s="157"/>
      <c r="E300" s="157"/>
      <c r="F300" s="157"/>
      <c r="G300" s="157"/>
      <c r="H300" s="157"/>
      <c r="I300" s="157"/>
      <c r="J300" s="157"/>
      <c r="K300" s="157"/>
      <c r="L300" s="157"/>
      <c r="M300" s="157"/>
      <c r="N300" s="157"/>
      <c r="O300" s="157"/>
      <c r="P300" s="157"/>
      <c r="Q300" s="157"/>
      <c r="R300" s="157"/>
      <c r="S300" s="157"/>
      <c r="T300" s="158"/>
      <c r="U300" s="149"/>
      <c r="V300" s="149"/>
      <c r="W300" s="149"/>
      <c r="X300" s="149"/>
      <c r="Y300" s="149"/>
      <c r="Z300" s="149"/>
      <c r="AA300" s="149"/>
      <c r="AB300" s="149"/>
      <c r="AC300" s="149"/>
      <c r="AD300" s="149"/>
      <c r="AE300" s="149"/>
      <c r="AF300" s="149"/>
      <c r="AG300" s="149"/>
    </row>
    <row r="301" spans="1:33">
      <c r="A301" s="157"/>
      <c r="B301" s="157"/>
      <c r="C301" s="157"/>
      <c r="D301" s="157"/>
      <c r="E301" s="157"/>
      <c r="F301" s="157"/>
      <c r="G301" s="157"/>
      <c r="H301" s="157"/>
      <c r="I301" s="157"/>
      <c r="J301" s="157"/>
      <c r="K301" s="157"/>
      <c r="L301" s="157"/>
      <c r="M301" s="157"/>
      <c r="N301" s="157"/>
      <c r="O301" s="157"/>
      <c r="P301" s="157"/>
      <c r="Q301" s="157"/>
      <c r="R301" s="157"/>
      <c r="S301" s="157"/>
      <c r="T301" s="158"/>
      <c r="U301" s="149"/>
      <c r="V301" s="149"/>
      <c r="W301" s="149"/>
      <c r="X301" s="149"/>
      <c r="Y301" s="149"/>
      <c r="Z301" s="149"/>
      <c r="AA301" s="149"/>
      <c r="AB301" s="149"/>
      <c r="AC301" s="149"/>
      <c r="AD301" s="149"/>
      <c r="AE301" s="149"/>
      <c r="AF301" s="149"/>
      <c r="AG301" s="149"/>
    </row>
    <row r="302" spans="1:33">
      <c r="A302" s="157"/>
      <c r="B302" s="157"/>
      <c r="C302" s="157"/>
      <c r="D302" s="157"/>
      <c r="E302" s="157"/>
      <c r="F302" s="157"/>
      <c r="G302" s="157"/>
      <c r="H302" s="157"/>
      <c r="I302" s="157"/>
      <c r="J302" s="157"/>
      <c r="K302" s="157"/>
      <c r="L302" s="157"/>
      <c r="M302" s="157"/>
      <c r="N302" s="157"/>
      <c r="O302" s="157"/>
      <c r="P302" s="157"/>
      <c r="Q302" s="157"/>
      <c r="R302" s="157"/>
      <c r="S302" s="157"/>
      <c r="T302" s="158"/>
      <c r="U302" s="149"/>
      <c r="V302" s="149"/>
      <c r="W302" s="149"/>
      <c r="X302" s="149"/>
      <c r="Y302" s="149"/>
      <c r="Z302" s="149"/>
      <c r="AA302" s="149"/>
      <c r="AB302" s="149"/>
      <c r="AC302" s="149"/>
      <c r="AD302" s="149"/>
      <c r="AE302" s="149"/>
      <c r="AF302" s="149"/>
      <c r="AG302" s="149"/>
    </row>
    <row r="303" spans="1:33">
      <c r="A303" s="157"/>
      <c r="B303" s="157"/>
      <c r="C303" s="157"/>
      <c r="D303" s="157"/>
      <c r="E303" s="157"/>
      <c r="F303" s="157"/>
      <c r="G303" s="157"/>
      <c r="H303" s="157"/>
      <c r="I303" s="157"/>
      <c r="J303" s="157"/>
      <c r="K303" s="157"/>
      <c r="L303" s="157"/>
      <c r="M303" s="157"/>
      <c r="N303" s="157"/>
      <c r="O303" s="157"/>
      <c r="P303" s="157"/>
      <c r="Q303" s="157"/>
      <c r="R303" s="157"/>
      <c r="S303" s="157"/>
      <c r="T303" s="158"/>
      <c r="U303" s="149"/>
      <c r="V303" s="149"/>
      <c r="W303" s="149"/>
      <c r="X303" s="149"/>
      <c r="Y303" s="149"/>
      <c r="Z303" s="149"/>
      <c r="AA303" s="149"/>
      <c r="AB303" s="149"/>
      <c r="AC303" s="149"/>
      <c r="AD303" s="149"/>
      <c r="AE303" s="149"/>
      <c r="AF303" s="149"/>
      <c r="AG303" s="149"/>
    </row>
    <row r="304" spans="1:33">
      <c r="A304" s="157"/>
      <c r="B304" s="157"/>
      <c r="C304" s="157"/>
      <c r="D304" s="157"/>
      <c r="E304" s="157"/>
      <c r="F304" s="157"/>
      <c r="G304" s="157"/>
      <c r="H304" s="157"/>
      <c r="I304" s="157"/>
      <c r="J304" s="157"/>
      <c r="K304" s="157"/>
      <c r="L304" s="157"/>
      <c r="M304" s="157"/>
      <c r="N304" s="157"/>
      <c r="O304" s="157"/>
      <c r="P304" s="157"/>
      <c r="Q304" s="157"/>
      <c r="R304" s="157"/>
      <c r="S304" s="157"/>
      <c r="T304" s="158"/>
      <c r="U304" s="149"/>
      <c r="V304" s="149"/>
      <c r="W304" s="149"/>
      <c r="X304" s="149"/>
      <c r="Y304" s="149"/>
      <c r="Z304" s="149"/>
      <c r="AA304" s="149"/>
      <c r="AB304" s="149"/>
      <c r="AC304" s="149"/>
      <c r="AD304" s="149"/>
      <c r="AE304" s="149"/>
      <c r="AF304" s="149"/>
      <c r="AG304" s="149"/>
    </row>
    <row r="305" spans="1:33">
      <c r="A305" s="157"/>
      <c r="B305" s="157"/>
      <c r="C305" s="157"/>
      <c r="D305" s="157"/>
      <c r="E305" s="157"/>
      <c r="F305" s="157"/>
      <c r="G305" s="157"/>
      <c r="H305" s="157"/>
      <c r="I305" s="157"/>
      <c r="J305" s="157"/>
      <c r="K305" s="157"/>
      <c r="L305" s="157"/>
      <c r="M305" s="157"/>
      <c r="N305" s="157"/>
      <c r="O305" s="157"/>
      <c r="P305" s="157"/>
      <c r="Q305" s="157"/>
      <c r="R305" s="157"/>
      <c r="S305" s="157"/>
      <c r="T305" s="158"/>
      <c r="U305" s="149"/>
      <c r="V305" s="149"/>
      <c r="W305" s="149"/>
      <c r="X305" s="149"/>
      <c r="Y305" s="149"/>
      <c r="Z305" s="149"/>
      <c r="AA305" s="149"/>
      <c r="AB305" s="149"/>
      <c r="AC305" s="149"/>
      <c r="AD305" s="149"/>
      <c r="AE305" s="149"/>
      <c r="AF305" s="149"/>
      <c r="AG305" s="149"/>
    </row>
    <row r="306" spans="1:33">
      <c r="A306" s="157"/>
      <c r="B306" s="157"/>
      <c r="C306" s="157"/>
      <c r="D306" s="157"/>
      <c r="E306" s="157"/>
      <c r="F306" s="157"/>
      <c r="G306" s="157"/>
      <c r="H306" s="157"/>
      <c r="I306" s="157"/>
      <c r="J306" s="157"/>
      <c r="K306" s="157"/>
      <c r="L306" s="157"/>
      <c r="M306" s="157"/>
      <c r="N306" s="157"/>
      <c r="O306" s="157"/>
      <c r="P306" s="157"/>
      <c r="Q306" s="157"/>
      <c r="R306" s="157"/>
      <c r="S306" s="157"/>
      <c r="T306" s="158"/>
      <c r="U306" s="149"/>
      <c r="V306" s="149"/>
      <c r="W306" s="149"/>
      <c r="X306" s="149"/>
      <c r="Y306" s="149"/>
      <c r="Z306" s="149"/>
      <c r="AA306" s="149"/>
      <c r="AB306" s="149"/>
      <c r="AC306" s="149"/>
      <c r="AD306" s="149"/>
      <c r="AE306" s="149"/>
      <c r="AF306" s="149"/>
      <c r="AG306" s="149"/>
    </row>
    <row r="307" spans="1:33">
      <c r="A307" s="157"/>
      <c r="B307" s="157"/>
      <c r="C307" s="157"/>
      <c r="D307" s="157"/>
      <c r="E307" s="157"/>
      <c r="F307" s="157"/>
      <c r="G307" s="157"/>
      <c r="H307" s="157"/>
      <c r="I307" s="157"/>
      <c r="J307" s="157"/>
      <c r="K307" s="157"/>
      <c r="L307" s="157"/>
      <c r="M307" s="157"/>
      <c r="N307" s="157"/>
      <c r="O307" s="157"/>
      <c r="P307" s="157"/>
      <c r="Q307" s="157"/>
      <c r="R307" s="157"/>
      <c r="S307" s="157"/>
      <c r="T307" s="158"/>
      <c r="U307" s="149"/>
      <c r="V307" s="149"/>
      <c r="W307" s="149"/>
      <c r="X307" s="149"/>
      <c r="Y307" s="149"/>
      <c r="Z307" s="149"/>
      <c r="AA307" s="149"/>
      <c r="AB307" s="149"/>
      <c r="AC307" s="149"/>
      <c r="AD307" s="149"/>
      <c r="AE307" s="149"/>
      <c r="AF307" s="149"/>
      <c r="AG307" s="149"/>
    </row>
    <row r="308" spans="1:33">
      <c r="A308" s="157"/>
      <c r="B308" s="157"/>
      <c r="C308" s="157"/>
      <c r="D308" s="157"/>
      <c r="E308" s="157"/>
      <c r="F308" s="157"/>
      <c r="G308" s="157"/>
      <c r="H308" s="157"/>
      <c r="I308" s="157"/>
      <c r="J308" s="157"/>
      <c r="K308" s="157"/>
      <c r="L308" s="157"/>
      <c r="M308" s="157"/>
      <c r="N308" s="157"/>
      <c r="O308" s="157"/>
      <c r="P308" s="157"/>
      <c r="Q308" s="157"/>
      <c r="R308" s="157"/>
      <c r="S308" s="157"/>
      <c r="T308" s="158"/>
      <c r="U308" s="149"/>
      <c r="V308" s="149"/>
      <c r="W308" s="149"/>
      <c r="X308" s="149"/>
      <c r="Y308" s="149"/>
      <c r="Z308" s="149"/>
      <c r="AA308" s="149"/>
      <c r="AB308" s="149"/>
      <c r="AC308" s="149"/>
      <c r="AD308" s="149"/>
      <c r="AE308" s="149"/>
      <c r="AF308" s="149"/>
      <c r="AG308" s="149"/>
    </row>
    <row r="309" spans="1:33">
      <c r="A309" s="157"/>
      <c r="B309" s="157"/>
      <c r="C309" s="157"/>
      <c r="D309" s="157"/>
      <c r="E309" s="157"/>
      <c r="F309" s="157"/>
      <c r="G309" s="157"/>
      <c r="H309" s="157"/>
      <c r="I309" s="157"/>
      <c r="J309" s="157"/>
      <c r="K309" s="157"/>
      <c r="L309" s="157"/>
      <c r="M309" s="157"/>
      <c r="N309" s="157"/>
      <c r="O309" s="157"/>
      <c r="P309" s="157"/>
      <c r="Q309" s="157"/>
      <c r="R309" s="157"/>
      <c r="S309" s="157"/>
      <c r="T309" s="158"/>
      <c r="U309" s="149"/>
      <c r="V309" s="149"/>
      <c r="W309" s="149"/>
      <c r="X309" s="149"/>
      <c r="Y309" s="149"/>
      <c r="Z309" s="149"/>
      <c r="AA309" s="149"/>
      <c r="AB309" s="149"/>
      <c r="AC309" s="149"/>
      <c r="AD309" s="149"/>
      <c r="AE309" s="149"/>
      <c r="AF309" s="149"/>
      <c r="AG309" s="149"/>
    </row>
    <row r="310" spans="1:33">
      <c r="A310" s="157"/>
      <c r="B310" s="157"/>
      <c r="C310" s="157"/>
      <c r="D310" s="157"/>
      <c r="E310" s="157"/>
      <c r="F310" s="157"/>
      <c r="G310" s="157"/>
      <c r="H310" s="157"/>
      <c r="I310" s="157"/>
      <c r="J310" s="157"/>
      <c r="K310" s="157"/>
      <c r="L310" s="157"/>
      <c r="M310" s="157"/>
      <c r="N310" s="157"/>
      <c r="O310" s="157"/>
      <c r="P310" s="157"/>
      <c r="Q310" s="157"/>
      <c r="R310" s="157"/>
      <c r="S310" s="157"/>
      <c r="T310" s="158"/>
      <c r="U310" s="149"/>
      <c r="V310" s="149"/>
      <c r="W310" s="149"/>
      <c r="X310" s="149"/>
      <c r="Y310" s="149"/>
      <c r="Z310" s="149"/>
      <c r="AA310" s="149"/>
      <c r="AB310" s="149"/>
      <c r="AC310" s="149"/>
      <c r="AD310" s="149"/>
      <c r="AE310" s="149"/>
      <c r="AF310" s="149"/>
      <c r="AG310" s="149"/>
    </row>
    <row r="311" spans="1:33">
      <c r="A311" s="157"/>
      <c r="B311" s="157"/>
      <c r="C311" s="157"/>
      <c r="D311" s="157"/>
      <c r="E311" s="157"/>
      <c r="F311" s="157"/>
      <c r="G311" s="157"/>
      <c r="H311" s="157"/>
      <c r="I311" s="157"/>
      <c r="J311" s="157"/>
      <c r="K311" s="157"/>
      <c r="L311" s="157"/>
      <c r="M311" s="157"/>
      <c r="N311" s="157"/>
      <c r="O311" s="157"/>
      <c r="P311" s="157"/>
      <c r="Q311" s="157"/>
      <c r="R311" s="157"/>
      <c r="S311" s="157"/>
      <c r="T311" s="158"/>
      <c r="U311" s="149"/>
      <c r="V311" s="149"/>
      <c r="W311" s="149"/>
      <c r="X311" s="149"/>
      <c r="Y311" s="149"/>
      <c r="Z311" s="149"/>
      <c r="AA311" s="149"/>
      <c r="AB311" s="149"/>
      <c r="AC311" s="149"/>
      <c r="AD311" s="149"/>
      <c r="AE311" s="149"/>
      <c r="AF311" s="149"/>
      <c r="AG311" s="149"/>
    </row>
    <row r="312" spans="1:33">
      <c r="A312" s="157"/>
      <c r="B312" s="157"/>
      <c r="C312" s="157"/>
      <c r="D312" s="157"/>
      <c r="E312" s="157"/>
      <c r="F312" s="157"/>
      <c r="G312" s="157"/>
      <c r="H312" s="157"/>
      <c r="I312" s="157"/>
      <c r="J312" s="157"/>
      <c r="K312" s="157"/>
      <c r="L312" s="157"/>
      <c r="M312" s="157"/>
      <c r="N312" s="157"/>
      <c r="O312" s="157"/>
      <c r="P312" s="157"/>
      <c r="Q312" s="157"/>
      <c r="R312" s="157"/>
      <c r="S312" s="157"/>
      <c r="T312" s="158"/>
      <c r="U312" s="149"/>
      <c r="V312" s="149"/>
      <c r="W312" s="149"/>
      <c r="X312" s="149"/>
      <c r="Y312" s="149"/>
      <c r="Z312" s="149"/>
      <c r="AA312" s="149"/>
      <c r="AB312" s="149"/>
      <c r="AC312" s="149"/>
      <c r="AD312" s="149"/>
      <c r="AE312" s="149"/>
      <c r="AF312" s="149"/>
      <c r="AG312" s="149"/>
    </row>
    <row r="313" spans="1:33">
      <c r="A313" s="157"/>
      <c r="B313" s="157"/>
      <c r="C313" s="157"/>
      <c r="D313" s="157"/>
      <c r="E313" s="157"/>
      <c r="F313" s="157"/>
      <c r="G313" s="157"/>
      <c r="H313" s="157"/>
      <c r="I313" s="157"/>
      <c r="J313" s="157"/>
      <c r="K313" s="157"/>
      <c r="L313" s="157"/>
      <c r="M313" s="157"/>
      <c r="N313" s="157"/>
      <c r="O313" s="157"/>
      <c r="P313" s="157"/>
      <c r="Q313" s="157"/>
      <c r="R313" s="157"/>
      <c r="S313" s="157"/>
      <c r="T313" s="158"/>
      <c r="U313" s="149"/>
      <c r="V313" s="149"/>
      <c r="W313" s="149"/>
      <c r="X313" s="149"/>
      <c r="Y313" s="149"/>
      <c r="Z313" s="149"/>
      <c r="AA313" s="149"/>
      <c r="AB313" s="149"/>
      <c r="AC313" s="149"/>
      <c r="AD313" s="149"/>
      <c r="AE313" s="149"/>
      <c r="AF313" s="149"/>
      <c r="AG313" s="149"/>
    </row>
    <row r="314" spans="1:33">
      <c r="A314" s="157"/>
      <c r="B314" s="157"/>
      <c r="C314" s="157"/>
      <c r="D314" s="157"/>
      <c r="E314" s="157"/>
      <c r="F314" s="157"/>
      <c r="G314" s="157"/>
      <c r="H314" s="157"/>
      <c r="I314" s="157"/>
      <c r="J314" s="157"/>
      <c r="K314" s="157"/>
      <c r="L314" s="157"/>
      <c r="M314" s="157"/>
      <c r="N314" s="157"/>
      <c r="O314" s="157"/>
      <c r="P314" s="157"/>
      <c r="Q314" s="157"/>
      <c r="R314" s="157"/>
      <c r="S314" s="157"/>
      <c r="T314" s="158"/>
      <c r="U314" s="149"/>
      <c r="V314" s="149"/>
      <c r="W314" s="149"/>
      <c r="X314" s="149"/>
      <c r="Y314" s="149"/>
      <c r="Z314" s="149"/>
      <c r="AA314" s="149"/>
      <c r="AB314" s="149"/>
      <c r="AC314" s="149"/>
      <c r="AD314" s="149"/>
      <c r="AE314" s="149"/>
      <c r="AF314" s="149"/>
      <c r="AG314" s="149"/>
    </row>
    <row r="315" spans="1:33">
      <c r="A315" s="157"/>
      <c r="B315" s="157"/>
      <c r="C315" s="157"/>
      <c r="D315" s="157"/>
      <c r="E315" s="157"/>
      <c r="F315" s="157"/>
      <c r="G315" s="157"/>
      <c r="H315" s="157"/>
      <c r="I315" s="157"/>
      <c r="J315" s="157"/>
      <c r="K315" s="157"/>
      <c r="L315" s="157"/>
      <c r="M315" s="157"/>
      <c r="N315" s="157"/>
      <c r="O315" s="157"/>
      <c r="P315" s="157"/>
      <c r="Q315" s="157"/>
      <c r="R315" s="157"/>
      <c r="S315" s="157"/>
      <c r="T315" s="158"/>
      <c r="U315" s="149"/>
      <c r="V315" s="149"/>
      <c r="W315" s="149"/>
      <c r="X315" s="149"/>
      <c r="Y315" s="149"/>
      <c r="Z315" s="149"/>
      <c r="AA315" s="149"/>
      <c r="AB315" s="149"/>
      <c r="AC315" s="149"/>
      <c r="AD315" s="149"/>
      <c r="AE315" s="149"/>
      <c r="AF315" s="149"/>
      <c r="AG315" s="149"/>
    </row>
    <row r="316" spans="1:33">
      <c r="A316" s="157"/>
      <c r="B316" s="157"/>
      <c r="C316" s="157"/>
      <c r="D316" s="157"/>
      <c r="E316" s="157"/>
      <c r="F316" s="157"/>
      <c r="G316" s="157"/>
      <c r="H316" s="157"/>
      <c r="I316" s="157"/>
      <c r="J316" s="157"/>
      <c r="K316" s="157"/>
      <c r="L316" s="157"/>
      <c r="M316" s="157"/>
      <c r="N316" s="157"/>
      <c r="O316" s="157"/>
      <c r="P316" s="157"/>
      <c r="Q316" s="157"/>
      <c r="R316" s="157"/>
      <c r="S316" s="157"/>
      <c r="T316" s="158"/>
      <c r="U316" s="149"/>
      <c r="V316" s="149"/>
      <c r="W316" s="149"/>
      <c r="X316" s="149"/>
      <c r="Y316" s="149"/>
      <c r="Z316" s="149"/>
      <c r="AA316" s="149"/>
      <c r="AB316" s="149"/>
      <c r="AC316" s="149"/>
      <c r="AD316" s="149"/>
      <c r="AE316" s="149"/>
      <c r="AF316" s="149"/>
      <c r="AG316" s="149"/>
    </row>
    <row r="317" spans="1:33">
      <c r="A317" s="157"/>
      <c r="B317" s="157"/>
      <c r="C317" s="157"/>
      <c r="D317" s="157"/>
      <c r="E317" s="157"/>
      <c r="F317" s="157"/>
      <c r="G317" s="157"/>
      <c r="H317" s="157"/>
      <c r="I317" s="157"/>
      <c r="J317" s="157"/>
      <c r="K317" s="157"/>
      <c r="L317" s="157"/>
      <c r="M317" s="157"/>
      <c r="N317" s="157"/>
      <c r="O317" s="157"/>
      <c r="P317" s="157"/>
      <c r="Q317" s="157"/>
      <c r="R317" s="157"/>
      <c r="S317" s="157"/>
      <c r="T317" s="158"/>
      <c r="U317" s="149"/>
      <c r="V317" s="149"/>
      <c r="W317" s="149"/>
      <c r="X317" s="149"/>
      <c r="Y317" s="149"/>
      <c r="Z317" s="149"/>
      <c r="AA317" s="149"/>
      <c r="AB317" s="149"/>
      <c r="AC317" s="149"/>
      <c r="AD317" s="149"/>
      <c r="AE317" s="149"/>
      <c r="AF317" s="149"/>
      <c r="AG317" s="149"/>
    </row>
    <row r="318" spans="1:33">
      <c r="A318" s="157"/>
      <c r="B318" s="157"/>
      <c r="C318" s="157"/>
      <c r="D318" s="157"/>
      <c r="E318" s="157"/>
      <c r="F318" s="157"/>
      <c r="G318" s="157"/>
      <c r="H318" s="157"/>
      <c r="I318" s="157"/>
      <c r="J318" s="157"/>
      <c r="K318" s="157"/>
      <c r="L318" s="157"/>
      <c r="M318" s="157"/>
      <c r="N318" s="157"/>
      <c r="O318" s="157"/>
      <c r="P318" s="157"/>
      <c r="Q318" s="157"/>
      <c r="R318" s="157"/>
      <c r="S318" s="157"/>
      <c r="T318" s="158"/>
      <c r="U318" s="149"/>
      <c r="V318" s="149"/>
      <c r="W318" s="149"/>
      <c r="X318" s="149"/>
      <c r="Y318" s="149"/>
      <c r="Z318" s="149"/>
      <c r="AA318" s="149"/>
      <c r="AB318" s="149"/>
      <c r="AC318" s="149"/>
      <c r="AD318" s="149"/>
      <c r="AE318" s="149"/>
      <c r="AF318" s="149"/>
      <c r="AG318" s="149"/>
    </row>
    <row r="319" spans="1:33">
      <c r="A319" s="157"/>
      <c r="B319" s="157"/>
      <c r="C319" s="157"/>
      <c r="D319" s="157"/>
      <c r="E319" s="157"/>
      <c r="F319" s="157"/>
      <c r="G319" s="157"/>
      <c r="H319" s="157"/>
      <c r="I319" s="157"/>
      <c r="J319" s="157"/>
      <c r="K319" s="157"/>
      <c r="L319" s="157"/>
      <c r="M319" s="157"/>
      <c r="N319" s="157"/>
      <c r="O319" s="157"/>
      <c r="P319" s="157"/>
      <c r="Q319" s="157"/>
      <c r="R319" s="157"/>
      <c r="S319" s="157"/>
      <c r="T319" s="158"/>
      <c r="U319" s="149"/>
      <c r="V319" s="149"/>
      <c r="W319" s="149"/>
      <c r="X319" s="149"/>
      <c r="Y319" s="149"/>
      <c r="Z319" s="149"/>
      <c r="AA319" s="149"/>
      <c r="AB319" s="149"/>
      <c r="AC319" s="149"/>
      <c r="AD319" s="149"/>
      <c r="AE319" s="149"/>
      <c r="AF319" s="149"/>
      <c r="AG319" s="149"/>
    </row>
    <row r="320" spans="1:33">
      <c r="A320" s="157"/>
      <c r="B320" s="157"/>
      <c r="C320" s="157"/>
      <c r="D320" s="157"/>
      <c r="E320" s="157"/>
      <c r="F320" s="157"/>
      <c r="G320" s="157"/>
      <c r="H320" s="157"/>
      <c r="I320" s="157"/>
      <c r="J320" s="157"/>
      <c r="K320" s="157"/>
      <c r="L320" s="157"/>
      <c r="M320" s="157"/>
      <c r="N320" s="157"/>
      <c r="O320" s="157"/>
      <c r="P320" s="157"/>
      <c r="Q320" s="157"/>
      <c r="R320" s="157"/>
      <c r="S320" s="157"/>
      <c r="T320" s="158"/>
      <c r="U320" s="149"/>
      <c r="V320" s="149"/>
      <c r="W320" s="149"/>
      <c r="X320" s="149"/>
      <c r="Y320" s="149"/>
      <c r="Z320" s="149"/>
      <c r="AA320" s="149"/>
      <c r="AB320" s="149"/>
      <c r="AC320" s="149"/>
      <c r="AD320" s="149"/>
      <c r="AE320" s="149"/>
      <c r="AF320" s="149"/>
      <c r="AG320" s="149"/>
    </row>
    <row r="321" spans="1:33">
      <c r="A321" s="157"/>
      <c r="B321" s="157"/>
      <c r="C321" s="157"/>
      <c r="D321" s="157"/>
      <c r="E321" s="157"/>
      <c r="F321" s="157"/>
      <c r="G321" s="157"/>
      <c r="H321" s="157"/>
      <c r="I321" s="157"/>
      <c r="J321" s="157"/>
      <c r="K321" s="157"/>
      <c r="L321" s="157"/>
      <c r="M321" s="157"/>
      <c r="N321" s="157"/>
      <c r="O321" s="157"/>
      <c r="P321" s="157"/>
      <c r="Q321" s="157"/>
      <c r="R321" s="157"/>
      <c r="S321" s="157"/>
      <c r="T321" s="158"/>
      <c r="U321" s="149"/>
      <c r="V321" s="149"/>
      <c r="W321" s="149"/>
      <c r="X321" s="149"/>
      <c r="Y321" s="149"/>
      <c r="Z321" s="149"/>
      <c r="AA321" s="149"/>
      <c r="AB321" s="149"/>
      <c r="AC321" s="149"/>
      <c r="AD321" s="149"/>
      <c r="AE321" s="149"/>
      <c r="AF321" s="149"/>
      <c r="AG321" s="149"/>
    </row>
    <row r="322" spans="1:33">
      <c r="A322" s="157"/>
      <c r="B322" s="157"/>
      <c r="C322" s="157"/>
      <c r="D322" s="157"/>
      <c r="E322" s="157"/>
      <c r="F322" s="157"/>
      <c r="G322" s="157"/>
      <c r="H322" s="157"/>
      <c r="I322" s="157"/>
      <c r="J322" s="157"/>
      <c r="K322" s="157"/>
      <c r="L322" s="157"/>
      <c r="M322" s="157"/>
      <c r="N322" s="157"/>
      <c r="O322" s="157"/>
      <c r="P322" s="157"/>
      <c r="Q322" s="157"/>
      <c r="R322" s="157"/>
      <c r="S322" s="157"/>
      <c r="T322" s="158"/>
      <c r="U322" s="149"/>
      <c r="V322" s="149"/>
      <c r="W322" s="149"/>
      <c r="X322" s="149"/>
      <c r="Y322" s="149"/>
      <c r="Z322" s="149"/>
      <c r="AA322" s="149"/>
      <c r="AB322" s="149"/>
      <c r="AC322" s="149"/>
      <c r="AD322" s="149"/>
      <c r="AE322" s="149"/>
      <c r="AF322" s="149"/>
      <c r="AG322" s="149"/>
    </row>
    <row r="323" spans="1:33">
      <c r="A323" s="157"/>
      <c r="B323" s="157"/>
      <c r="C323" s="157"/>
      <c r="D323" s="157"/>
      <c r="E323" s="157"/>
      <c r="F323" s="157"/>
      <c r="G323" s="157"/>
      <c r="H323" s="157"/>
      <c r="I323" s="157"/>
      <c r="J323" s="157"/>
      <c r="K323" s="157"/>
      <c r="L323" s="157"/>
      <c r="M323" s="157"/>
      <c r="N323" s="157"/>
      <c r="O323" s="157"/>
      <c r="P323" s="157"/>
      <c r="Q323" s="157"/>
      <c r="R323" s="157"/>
      <c r="S323" s="157"/>
      <c r="T323" s="158"/>
      <c r="U323" s="149"/>
      <c r="V323" s="149"/>
      <c r="W323" s="149"/>
      <c r="X323" s="149"/>
      <c r="Y323" s="149"/>
      <c r="Z323" s="149"/>
      <c r="AA323" s="149"/>
      <c r="AB323" s="149"/>
      <c r="AC323" s="149"/>
      <c r="AD323" s="149"/>
      <c r="AE323" s="149"/>
      <c r="AF323" s="149"/>
      <c r="AG323" s="149"/>
    </row>
    <row r="324" spans="1:33">
      <c r="A324" s="157"/>
      <c r="B324" s="157"/>
      <c r="C324" s="157"/>
      <c r="D324" s="157"/>
      <c r="E324" s="157"/>
      <c r="F324" s="157"/>
      <c r="G324" s="157"/>
      <c r="H324" s="157"/>
      <c r="I324" s="157"/>
      <c r="J324" s="157"/>
      <c r="K324" s="157"/>
      <c r="L324" s="157"/>
      <c r="M324" s="157"/>
      <c r="N324" s="157"/>
      <c r="O324" s="157"/>
      <c r="P324" s="157"/>
      <c r="Q324" s="157"/>
      <c r="R324" s="157"/>
      <c r="S324" s="157"/>
      <c r="T324" s="158"/>
      <c r="U324" s="149"/>
      <c r="V324" s="149"/>
      <c r="W324" s="149"/>
      <c r="X324" s="149"/>
      <c r="Y324" s="149"/>
      <c r="Z324" s="149"/>
      <c r="AA324" s="149"/>
      <c r="AB324" s="149"/>
      <c r="AC324" s="149"/>
      <c r="AD324" s="149"/>
      <c r="AE324" s="149"/>
      <c r="AF324" s="149"/>
      <c r="AG324" s="149"/>
    </row>
    <row r="325" spans="1:33">
      <c r="A325" s="157"/>
      <c r="B325" s="157"/>
      <c r="C325" s="157"/>
      <c r="D325" s="157"/>
      <c r="E325" s="157"/>
      <c r="F325" s="157"/>
      <c r="G325" s="157"/>
      <c r="H325" s="157"/>
      <c r="I325" s="157"/>
      <c r="J325" s="157"/>
      <c r="K325" s="157"/>
      <c r="L325" s="157"/>
      <c r="M325" s="157"/>
      <c r="N325" s="157"/>
      <c r="O325" s="157"/>
      <c r="P325" s="157"/>
      <c r="Q325" s="157"/>
      <c r="R325" s="157"/>
      <c r="S325" s="157"/>
      <c r="T325" s="158"/>
      <c r="U325" s="149"/>
      <c r="V325" s="149"/>
      <c r="W325" s="149"/>
      <c r="X325" s="149"/>
      <c r="Y325" s="149"/>
      <c r="Z325" s="149"/>
      <c r="AA325" s="149"/>
      <c r="AB325" s="149"/>
      <c r="AC325" s="149"/>
      <c r="AD325" s="149"/>
      <c r="AE325" s="149"/>
      <c r="AF325" s="149"/>
      <c r="AG325" s="149"/>
    </row>
    <row r="326" spans="1:33">
      <c r="A326" s="157"/>
      <c r="B326" s="157"/>
      <c r="C326" s="157"/>
      <c r="D326" s="157"/>
      <c r="E326" s="157"/>
      <c r="F326" s="157"/>
      <c r="G326" s="157"/>
      <c r="H326" s="157"/>
      <c r="I326" s="157"/>
      <c r="J326" s="157"/>
      <c r="K326" s="157"/>
      <c r="L326" s="157"/>
      <c r="M326" s="157"/>
      <c r="N326" s="157"/>
      <c r="O326" s="157"/>
      <c r="P326" s="157"/>
      <c r="Q326" s="157"/>
      <c r="R326" s="157"/>
      <c r="S326" s="157"/>
      <c r="T326" s="158"/>
      <c r="U326" s="149"/>
      <c r="V326" s="149"/>
      <c r="W326" s="149"/>
      <c r="X326" s="149"/>
      <c r="Y326" s="149"/>
      <c r="Z326" s="149"/>
      <c r="AA326" s="149"/>
      <c r="AB326" s="149"/>
      <c r="AC326" s="149"/>
      <c r="AD326" s="149"/>
      <c r="AE326" s="149"/>
      <c r="AF326" s="149"/>
      <c r="AG326" s="149"/>
    </row>
    <row r="327" spans="1:33">
      <c r="A327" s="157"/>
      <c r="B327" s="157"/>
      <c r="C327" s="157"/>
      <c r="D327" s="157"/>
      <c r="E327" s="157"/>
      <c r="F327" s="157"/>
      <c r="G327" s="157"/>
      <c r="H327" s="157"/>
      <c r="I327" s="157"/>
      <c r="J327" s="157"/>
      <c r="K327" s="157"/>
      <c r="L327" s="157"/>
      <c r="M327" s="157"/>
      <c r="N327" s="157"/>
      <c r="O327" s="157"/>
      <c r="P327" s="157"/>
      <c r="Q327" s="157"/>
      <c r="R327" s="157"/>
      <c r="S327" s="157"/>
      <c r="T327" s="158"/>
      <c r="U327" s="149"/>
      <c r="V327" s="149"/>
      <c r="W327" s="149"/>
      <c r="X327" s="149"/>
      <c r="Y327" s="149"/>
      <c r="Z327" s="149"/>
      <c r="AA327" s="149"/>
      <c r="AB327" s="149"/>
      <c r="AC327" s="149"/>
      <c r="AD327" s="149"/>
      <c r="AE327" s="149"/>
      <c r="AF327" s="149"/>
      <c r="AG327" s="149"/>
    </row>
    <row r="328" spans="1:33">
      <c r="A328" s="157"/>
      <c r="B328" s="157"/>
      <c r="C328" s="157"/>
      <c r="D328" s="157"/>
      <c r="E328" s="157"/>
      <c r="F328" s="157"/>
      <c r="G328" s="157"/>
      <c r="H328" s="157"/>
      <c r="I328" s="157"/>
      <c r="J328" s="157"/>
      <c r="K328" s="157"/>
      <c r="L328" s="157"/>
      <c r="M328" s="157"/>
      <c r="N328" s="157"/>
      <c r="O328" s="157"/>
      <c r="P328" s="157"/>
      <c r="Q328" s="157"/>
      <c r="R328" s="157"/>
      <c r="S328" s="157"/>
      <c r="T328" s="158"/>
      <c r="U328" s="149"/>
      <c r="V328" s="149"/>
      <c r="W328" s="149"/>
      <c r="X328" s="149"/>
      <c r="Y328" s="149"/>
      <c r="Z328" s="149"/>
      <c r="AA328" s="149"/>
      <c r="AB328" s="149"/>
      <c r="AC328" s="149"/>
      <c r="AD328" s="149"/>
      <c r="AE328" s="149"/>
      <c r="AF328" s="149"/>
      <c r="AG328" s="149"/>
    </row>
    <row r="329" spans="1:33">
      <c r="A329" s="157"/>
      <c r="B329" s="157"/>
      <c r="C329" s="157"/>
      <c r="D329" s="157"/>
      <c r="E329" s="157"/>
      <c r="F329" s="157"/>
      <c r="G329" s="157"/>
      <c r="H329" s="157"/>
      <c r="I329" s="157"/>
      <c r="J329" s="157"/>
      <c r="K329" s="157"/>
      <c r="L329" s="157"/>
      <c r="M329" s="157"/>
      <c r="N329" s="157"/>
      <c r="O329" s="157"/>
      <c r="P329" s="157"/>
      <c r="Q329" s="157"/>
      <c r="R329" s="157"/>
      <c r="S329" s="157"/>
      <c r="T329" s="158"/>
      <c r="U329" s="149"/>
      <c r="V329" s="149"/>
      <c r="W329" s="149"/>
      <c r="X329" s="149"/>
      <c r="Y329" s="149"/>
      <c r="Z329" s="149"/>
      <c r="AA329" s="149"/>
      <c r="AB329" s="149"/>
      <c r="AC329" s="149"/>
      <c r="AD329" s="149"/>
      <c r="AE329" s="149"/>
      <c r="AF329" s="149"/>
      <c r="AG329" s="149"/>
    </row>
    <row r="330" spans="1:33">
      <c r="A330" s="157"/>
      <c r="B330" s="157"/>
      <c r="C330" s="157"/>
      <c r="D330" s="157"/>
      <c r="E330" s="157"/>
      <c r="F330" s="157"/>
      <c r="G330" s="157"/>
      <c r="H330" s="157"/>
      <c r="I330" s="157"/>
      <c r="J330" s="157"/>
      <c r="K330" s="157"/>
      <c r="L330" s="157"/>
      <c r="M330" s="157"/>
      <c r="N330" s="157"/>
      <c r="O330" s="157"/>
      <c r="P330" s="157"/>
      <c r="Q330" s="157"/>
      <c r="R330" s="157"/>
      <c r="S330" s="157"/>
      <c r="T330" s="158"/>
      <c r="U330" s="149"/>
      <c r="V330" s="149"/>
      <c r="W330" s="149"/>
      <c r="X330" s="149"/>
      <c r="Y330" s="149"/>
      <c r="Z330" s="149"/>
      <c r="AA330" s="149"/>
      <c r="AB330" s="149"/>
      <c r="AC330" s="149"/>
      <c r="AD330" s="149"/>
      <c r="AE330" s="149"/>
      <c r="AF330" s="149"/>
      <c r="AG330" s="149"/>
    </row>
    <row r="331" spans="1:33">
      <c r="A331" s="157"/>
      <c r="B331" s="157"/>
      <c r="C331" s="157"/>
      <c r="D331" s="157"/>
      <c r="E331" s="157"/>
      <c r="F331" s="157"/>
      <c r="G331" s="157"/>
      <c r="H331" s="157"/>
      <c r="I331" s="157"/>
      <c r="J331" s="157"/>
      <c r="K331" s="157"/>
      <c r="L331" s="157"/>
      <c r="M331" s="157"/>
      <c r="N331" s="157"/>
      <c r="O331" s="157"/>
      <c r="P331" s="157"/>
      <c r="Q331" s="157"/>
      <c r="R331" s="157"/>
      <c r="S331" s="157"/>
      <c r="T331" s="158"/>
      <c r="U331" s="149"/>
      <c r="V331" s="149"/>
      <c r="W331" s="149"/>
      <c r="X331" s="149"/>
      <c r="Y331" s="149"/>
      <c r="Z331" s="149"/>
      <c r="AA331" s="149"/>
      <c r="AB331" s="149"/>
      <c r="AC331" s="149"/>
      <c r="AD331" s="149"/>
      <c r="AE331" s="149"/>
      <c r="AF331" s="149"/>
      <c r="AG331" s="149"/>
    </row>
    <row r="332" spans="1:33">
      <c r="A332" s="157"/>
      <c r="B332" s="157"/>
      <c r="C332" s="157"/>
      <c r="D332" s="157"/>
      <c r="E332" s="157"/>
      <c r="F332" s="157"/>
      <c r="G332" s="157"/>
      <c r="H332" s="157"/>
      <c r="I332" s="157"/>
      <c r="J332" s="157"/>
      <c r="K332" s="157"/>
      <c r="L332" s="157"/>
      <c r="M332" s="157"/>
      <c r="N332" s="157"/>
      <c r="O332" s="157"/>
      <c r="P332" s="157"/>
      <c r="Q332" s="157"/>
      <c r="R332" s="157"/>
      <c r="S332" s="157"/>
      <c r="T332" s="158"/>
      <c r="U332" s="149"/>
      <c r="V332" s="149"/>
      <c r="W332" s="149"/>
      <c r="X332" s="149"/>
      <c r="Y332" s="149"/>
      <c r="Z332" s="149"/>
      <c r="AA332" s="149"/>
      <c r="AB332" s="149"/>
      <c r="AC332" s="149"/>
      <c r="AD332" s="149"/>
      <c r="AE332" s="149"/>
      <c r="AF332" s="149"/>
      <c r="AG332" s="149"/>
    </row>
    <row r="333" spans="1:33">
      <c r="A333" s="157"/>
      <c r="B333" s="157"/>
      <c r="C333" s="157"/>
      <c r="D333" s="157"/>
      <c r="E333" s="157"/>
      <c r="F333" s="157"/>
      <c r="G333" s="157"/>
      <c r="H333" s="157"/>
      <c r="I333" s="157"/>
      <c r="J333" s="157"/>
      <c r="K333" s="157"/>
      <c r="L333" s="157"/>
      <c r="M333" s="157"/>
      <c r="N333" s="157"/>
      <c r="O333" s="157"/>
      <c r="P333" s="157"/>
      <c r="Q333" s="157"/>
      <c r="R333" s="157"/>
      <c r="S333" s="157"/>
      <c r="T333" s="158"/>
      <c r="U333" s="149"/>
      <c r="V333" s="149"/>
      <c r="W333" s="149"/>
      <c r="X333" s="149"/>
      <c r="Y333" s="149"/>
      <c r="Z333" s="149"/>
      <c r="AA333" s="149"/>
      <c r="AB333" s="149"/>
      <c r="AC333" s="149"/>
      <c r="AD333" s="149"/>
      <c r="AE333" s="149"/>
      <c r="AF333" s="149"/>
      <c r="AG333" s="149"/>
    </row>
    <row r="334" spans="1:33">
      <c r="A334" s="157"/>
      <c r="B334" s="157"/>
      <c r="C334" s="157"/>
      <c r="D334" s="157"/>
      <c r="E334" s="157"/>
      <c r="F334" s="157"/>
      <c r="G334" s="157"/>
      <c r="H334" s="157"/>
      <c r="I334" s="157"/>
      <c r="J334" s="157"/>
      <c r="K334" s="157"/>
      <c r="L334" s="157"/>
      <c r="M334" s="157"/>
      <c r="N334" s="157"/>
      <c r="O334" s="157"/>
      <c r="P334" s="157"/>
      <c r="Q334" s="157"/>
      <c r="R334" s="157"/>
      <c r="S334" s="157"/>
      <c r="T334" s="158"/>
      <c r="U334" s="149"/>
      <c r="V334" s="149"/>
      <c r="W334" s="149"/>
      <c r="X334" s="149"/>
      <c r="Y334" s="149"/>
      <c r="Z334" s="149"/>
      <c r="AA334" s="149"/>
      <c r="AB334" s="149"/>
      <c r="AC334" s="149"/>
      <c r="AD334" s="149"/>
      <c r="AE334" s="149"/>
      <c r="AF334" s="149"/>
      <c r="AG334" s="149"/>
    </row>
    <row r="335" spans="1:33">
      <c r="A335" s="157"/>
      <c r="B335" s="157"/>
      <c r="C335" s="157"/>
      <c r="D335" s="157"/>
      <c r="E335" s="157"/>
      <c r="F335" s="157"/>
      <c r="G335" s="157"/>
      <c r="H335" s="157"/>
      <c r="I335" s="157"/>
      <c r="J335" s="157"/>
      <c r="K335" s="157"/>
      <c r="L335" s="157"/>
      <c r="M335" s="157"/>
      <c r="N335" s="157"/>
      <c r="O335" s="157"/>
      <c r="P335" s="157"/>
      <c r="Q335" s="157"/>
      <c r="R335" s="157"/>
      <c r="S335" s="157"/>
      <c r="T335" s="158"/>
      <c r="U335" s="149"/>
      <c r="V335" s="149"/>
      <c r="W335" s="149"/>
      <c r="X335" s="149"/>
      <c r="Y335" s="149"/>
      <c r="Z335" s="149"/>
      <c r="AA335" s="149"/>
      <c r="AB335" s="149"/>
      <c r="AC335" s="149"/>
      <c r="AD335" s="149"/>
      <c r="AE335" s="149"/>
      <c r="AF335" s="149"/>
      <c r="AG335" s="149"/>
    </row>
    <row r="336" spans="1:33">
      <c r="A336" s="157"/>
      <c r="B336" s="157"/>
      <c r="C336" s="157"/>
      <c r="D336" s="157"/>
      <c r="E336" s="157"/>
      <c r="F336" s="157"/>
      <c r="G336" s="157"/>
      <c r="H336" s="157"/>
      <c r="I336" s="157"/>
      <c r="J336" s="157"/>
      <c r="K336" s="157"/>
      <c r="L336" s="157"/>
      <c r="M336" s="157"/>
      <c r="N336" s="157"/>
      <c r="O336" s="157"/>
      <c r="P336" s="157"/>
      <c r="Q336" s="157"/>
      <c r="R336" s="157"/>
      <c r="S336" s="157"/>
      <c r="T336" s="158"/>
      <c r="U336" s="149"/>
      <c r="V336" s="149"/>
      <c r="W336" s="149"/>
      <c r="X336" s="149"/>
      <c r="Y336" s="149"/>
      <c r="Z336" s="149"/>
      <c r="AA336" s="149"/>
      <c r="AB336" s="149"/>
      <c r="AC336" s="149"/>
      <c r="AD336" s="149"/>
      <c r="AE336" s="149"/>
      <c r="AF336" s="149"/>
      <c r="AG336" s="149"/>
    </row>
    <row r="337" spans="1:33">
      <c r="A337" s="157"/>
      <c r="B337" s="157"/>
      <c r="C337" s="157"/>
      <c r="D337" s="157"/>
      <c r="E337" s="157"/>
      <c r="F337" s="157"/>
      <c r="G337" s="157"/>
      <c r="H337" s="157"/>
      <c r="I337" s="157"/>
      <c r="J337" s="157"/>
      <c r="K337" s="157"/>
      <c r="L337" s="157"/>
      <c r="M337" s="157"/>
      <c r="N337" s="157"/>
      <c r="O337" s="157"/>
      <c r="P337" s="157"/>
      <c r="Q337" s="157"/>
      <c r="R337" s="157"/>
      <c r="S337" s="157"/>
      <c r="T337" s="158"/>
      <c r="U337" s="149"/>
      <c r="V337" s="149"/>
      <c r="W337" s="149"/>
      <c r="X337" s="149"/>
      <c r="Y337" s="149"/>
      <c r="Z337" s="149"/>
      <c r="AA337" s="149"/>
      <c r="AB337" s="149"/>
      <c r="AC337" s="149"/>
      <c r="AD337" s="149"/>
      <c r="AE337" s="149"/>
      <c r="AF337" s="149"/>
      <c r="AG337" s="149"/>
    </row>
    <row r="338" spans="1:33">
      <c r="A338" s="157"/>
      <c r="B338" s="157"/>
      <c r="C338" s="157"/>
      <c r="D338" s="157"/>
      <c r="E338" s="157"/>
      <c r="F338" s="157"/>
      <c r="G338" s="157"/>
      <c r="H338" s="157"/>
      <c r="I338" s="157"/>
      <c r="J338" s="157"/>
      <c r="K338" s="157"/>
      <c r="L338" s="157"/>
      <c r="M338" s="157"/>
      <c r="N338" s="157"/>
      <c r="O338" s="157"/>
      <c r="P338" s="157"/>
      <c r="Q338" s="157"/>
      <c r="R338" s="157"/>
      <c r="S338" s="157"/>
      <c r="T338" s="158"/>
      <c r="U338" s="149"/>
      <c r="V338" s="149"/>
      <c r="W338" s="149"/>
      <c r="X338" s="149"/>
      <c r="Y338" s="149"/>
      <c r="Z338" s="149"/>
      <c r="AA338" s="149"/>
      <c r="AB338" s="149"/>
      <c r="AC338" s="149"/>
      <c r="AD338" s="149"/>
      <c r="AE338" s="149"/>
      <c r="AF338" s="149"/>
      <c r="AG338" s="149"/>
    </row>
    <row r="339" spans="1:33">
      <c r="A339" s="157"/>
      <c r="B339" s="157"/>
      <c r="C339" s="157"/>
      <c r="D339" s="157"/>
      <c r="E339" s="157"/>
      <c r="F339" s="157"/>
      <c r="G339" s="157"/>
      <c r="H339" s="157"/>
      <c r="I339" s="157"/>
      <c r="J339" s="157"/>
      <c r="K339" s="157"/>
      <c r="L339" s="157"/>
      <c r="M339" s="157"/>
      <c r="N339" s="157"/>
      <c r="O339" s="157"/>
      <c r="P339" s="157"/>
      <c r="Q339" s="157"/>
      <c r="R339" s="157"/>
      <c r="S339" s="157"/>
      <c r="T339" s="158"/>
      <c r="U339" s="149"/>
      <c r="V339" s="149"/>
      <c r="W339" s="149"/>
      <c r="X339" s="149"/>
      <c r="Y339" s="149"/>
      <c r="Z339" s="149"/>
      <c r="AA339" s="149"/>
      <c r="AB339" s="149"/>
      <c r="AC339" s="149"/>
      <c r="AD339" s="149"/>
      <c r="AE339" s="149"/>
      <c r="AF339" s="149"/>
      <c r="AG339" s="149"/>
    </row>
    <row r="340" spans="1:33">
      <c r="A340" s="157"/>
      <c r="B340" s="157"/>
      <c r="C340" s="157"/>
      <c r="D340" s="157"/>
      <c r="E340" s="157"/>
      <c r="F340" s="157"/>
      <c r="G340" s="157"/>
      <c r="H340" s="157"/>
      <c r="I340" s="157"/>
      <c r="J340" s="157"/>
      <c r="K340" s="157"/>
      <c r="L340" s="157"/>
      <c r="M340" s="157"/>
      <c r="N340" s="157"/>
      <c r="O340" s="157"/>
      <c r="P340" s="157"/>
      <c r="Q340" s="157"/>
      <c r="R340" s="157"/>
      <c r="S340" s="157"/>
      <c r="T340" s="158"/>
      <c r="U340" s="149"/>
      <c r="V340" s="149"/>
      <c r="W340" s="149"/>
      <c r="X340" s="149"/>
      <c r="Y340" s="149"/>
      <c r="Z340" s="149"/>
      <c r="AA340" s="149"/>
      <c r="AB340" s="149"/>
      <c r="AC340" s="149"/>
      <c r="AD340" s="149"/>
      <c r="AE340" s="149"/>
      <c r="AF340" s="149"/>
      <c r="AG340" s="149"/>
    </row>
    <row r="341" spans="1:33">
      <c r="A341" s="157"/>
      <c r="B341" s="157"/>
      <c r="C341" s="157"/>
      <c r="D341" s="157"/>
      <c r="E341" s="157"/>
      <c r="F341" s="157"/>
      <c r="G341" s="157"/>
      <c r="H341" s="157"/>
      <c r="I341" s="157"/>
      <c r="J341" s="157"/>
      <c r="K341" s="157"/>
      <c r="L341" s="157"/>
      <c r="M341" s="157"/>
      <c r="N341" s="157"/>
      <c r="O341" s="157"/>
      <c r="P341" s="157"/>
      <c r="Q341" s="157"/>
      <c r="R341" s="157"/>
      <c r="S341" s="157"/>
      <c r="T341" s="158"/>
      <c r="U341" s="149"/>
      <c r="V341" s="149"/>
      <c r="W341" s="149"/>
      <c r="X341" s="149"/>
      <c r="Y341" s="149"/>
      <c r="Z341" s="149"/>
      <c r="AA341" s="149"/>
      <c r="AB341" s="149"/>
      <c r="AC341" s="149"/>
      <c r="AD341" s="149"/>
      <c r="AE341" s="149"/>
      <c r="AF341" s="149"/>
      <c r="AG341" s="149"/>
    </row>
    <row r="342" spans="1:33">
      <c r="A342" s="157"/>
      <c r="B342" s="157"/>
      <c r="C342" s="157"/>
      <c r="D342" s="157"/>
      <c r="E342" s="157"/>
      <c r="F342" s="157"/>
      <c r="G342" s="157"/>
      <c r="H342" s="157"/>
      <c r="I342" s="157"/>
      <c r="J342" s="157"/>
      <c r="K342" s="157"/>
      <c r="L342" s="157"/>
      <c r="M342" s="157"/>
      <c r="N342" s="157"/>
      <c r="O342" s="157"/>
      <c r="P342" s="157"/>
      <c r="Q342" s="157"/>
      <c r="R342" s="157"/>
      <c r="S342" s="157"/>
      <c r="T342" s="158"/>
      <c r="U342" s="149"/>
      <c r="V342" s="149"/>
      <c r="W342" s="149"/>
      <c r="X342" s="149"/>
      <c r="Y342" s="149"/>
      <c r="Z342" s="149"/>
      <c r="AA342" s="149"/>
      <c r="AB342" s="149"/>
      <c r="AC342" s="149"/>
      <c r="AD342" s="149"/>
      <c r="AE342" s="149"/>
      <c r="AF342" s="149"/>
      <c r="AG342" s="149"/>
    </row>
    <row r="343" spans="1:33">
      <c r="A343" s="157"/>
      <c r="B343" s="157"/>
      <c r="C343" s="157"/>
      <c r="D343" s="157"/>
      <c r="E343" s="157"/>
      <c r="F343" s="157"/>
      <c r="G343" s="157"/>
      <c r="H343" s="157"/>
      <c r="I343" s="157"/>
      <c r="J343" s="157"/>
      <c r="K343" s="157"/>
      <c r="L343" s="157"/>
      <c r="M343" s="157"/>
      <c r="N343" s="157"/>
      <c r="O343" s="157"/>
      <c r="P343" s="157"/>
      <c r="Q343" s="157"/>
      <c r="R343" s="157"/>
      <c r="S343" s="157"/>
      <c r="T343" s="158"/>
      <c r="U343" s="149"/>
      <c r="V343" s="149"/>
      <c r="W343" s="149"/>
      <c r="X343" s="149"/>
      <c r="Y343" s="149"/>
      <c r="Z343" s="149"/>
      <c r="AA343" s="149"/>
      <c r="AB343" s="149"/>
      <c r="AC343" s="149"/>
      <c r="AD343" s="149"/>
      <c r="AE343" s="149"/>
      <c r="AF343" s="149"/>
      <c r="AG343" s="149"/>
    </row>
    <row r="344" spans="1:33">
      <c r="A344" s="157"/>
      <c r="B344" s="157"/>
      <c r="C344" s="157"/>
      <c r="D344" s="157"/>
      <c r="E344" s="157"/>
      <c r="F344" s="157"/>
      <c r="G344" s="157"/>
      <c r="H344" s="157"/>
      <c r="I344" s="157"/>
      <c r="J344" s="157"/>
      <c r="K344" s="157"/>
      <c r="L344" s="157"/>
      <c r="M344" s="157"/>
      <c r="N344" s="157"/>
      <c r="O344" s="157"/>
      <c r="P344" s="157"/>
      <c r="Q344" s="157"/>
      <c r="R344" s="157"/>
      <c r="S344" s="157"/>
      <c r="T344" s="158"/>
    </row>
  </sheetData>
  <mergeCells count="13">
    <mergeCell ref="B6:C6"/>
    <mergeCell ref="R7:R8"/>
    <mergeCell ref="N37:S37"/>
    <mergeCell ref="A2:M2"/>
    <mergeCell ref="N2:S2"/>
    <mergeCell ref="G4:M4"/>
    <mergeCell ref="A5:A8"/>
    <mergeCell ref="B5:C5"/>
    <mergeCell ref="N5:O6"/>
    <mergeCell ref="P5:P6"/>
    <mergeCell ref="Q5:Q6"/>
    <mergeCell ref="R5:R6"/>
    <mergeCell ref="S5:S8"/>
  </mergeCells>
  <phoneticPr fontId="4" type="noConversion"/>
  <printOptions horizontalCentered="1" gridLinesSet="0"/>
  <pageMargins left="0.39370078740157483" right="0.27559055118110237" top="0.51181102362204722" bottom="0.27559055118110237" header="0.39370078740157483" footer="0"/>
  <pageSetup paperSize="9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5"/>
  <sheetViews>
    <sheetView showGridLines="0" view="pageBreakPreview" topLeftCell="A4" zoomScale="85" zoomScaleNormal="85" zoomScaleSheetLayoutView="100" workbookViewId="0">
      <pane ySplit="5" topLeftCell="A9" activePane="bottomLeft" state="frozen"/>
      <selection activeCell="A4" sqref="A4"/>
      <selection pane="bottomLeft" activeCell="B27" sqref="B27"/>
    </sheetView>
  </sheetViews>
  <sheetFormatPr defaultRowHeight="15"/>
  <cols>
    <col min="1" max="1" width="19.5" style="161" bestFit="1" customWidth="1"/>
    <col min="2" max="3" width="9.875" style="161" customWidth="1"/>
    <col min="4" max="12" width="8.25" style="161" customWidth="1"/>
    <col min="13" max="13" width="10.25" style="161" customWidth="1"/>
    <col min="14" max="14" width="12.25" style="161" customWidth="1"/>
    <col min="15" max="15" width="11" style="161" customWidth="1"/>
    <col min="16" max="16" width="10.625" style="161" customWidth="1"/>
    <col min="17" max="17" width="9.375" style="161" customWidth="1"/>
    <col min="18" max="18" width="11.375" style="161" customWidth="1"/>
    <col min="19" max="19" width="11.875" style="161" customWidth="1"/>
    <col min="20" max="16384" width="9" style="891"/>
  </cols>
  <sheetData>
    <row r="1" spans="1:33" s="117" customFormat="1" ht="35.1" customHeight="1">
      <c r="A1" s="115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</row>
    <row r="2" spans="1:33" s="67" customFormat="1" ht="21.75" customHeight="1">
      <c r="A2" s="1019" t="s">
        <v>977</v>
      </c>
      <c r="B2" s="1019"/>
      <c r="C2" s="1019"/>
      <c r="D2" s="1019"/>
      <c r="E2" s="1019"/>
      <c r="F2" s="1019"/>
      <c r="G2" s="1019"/>
      <c r="H2" s="1019"/>
      <c r="I2" s="1019"/>
      <c r="J2" s="1019"/>
      <c r="K2" s="1019"/>
      <c r="L2" s="1019"/>
      <c r="M2" s="1019" t="s">
        <v>978</v>
      </c>
      <c r="N2" s="1019"/>
      <c r="O2" s="1019"/>
      <c r="P2" s="1019"/>
      <c r="Q2" s="1019"/>
      <c r="R2" s="1019"/>
      <c r="S2" s="1019"/>
    </row>
    <row r="3" spans="1:33" s="64" customFormat="1" ht="14.25" customHeight="1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</row>
    <row r="4" spans="1:33" s="119" customFormat="1" ht="14.25" thickBot="1">
      <c r="A4" s="75" t="s">
        <v>979</v>
      </c>
      <c r="B4" s="75"/>
      <c r="C4" s="75"/>
      <c r="D4" s="75"/>
      <c r="E4" s="75"/>
      <c r="F4" s="75"/>
      <c r="G4" s="75"/>
      <c r="H4" s="75"/>
      <c r="J4" s="1032" t="s">
        <v>980</v>
      </c>
      <c r="K4" s="1032"/>
      <c r="L4" s="1032"/>
      <c r="M4" s="75" t="s">
        <v>981</v>
      </c>
      <c r="N4" s="75"/>
      <c r="O4" s="75"/>
      <c r="P4" s="75"/>
      <c r="S4" s="944" t="s">
        <v>982</v>
      </c>
    </row>
    <row r="5" spans="1:33" s="119" customFormat="1" ht="27" customHeight="1">
      <c r="A5" s="1008" t="s">
        <v>983</v>
      </c>
      <c r="B5" s="162" t="s">
        <v>105</v>
      </c>
      <c r="C5" s="121" t="s">
        <v>984</v>
      </c>
      <c r="D5" s="122" t="s">
        <v>985</v>
      </c>
      <c r="E5" s="122"/>
      <c r="F5" s="122"/>
      <c r="G5" s="123" t="s">
        <v>986</v>
      </c>
      <c r="H5" s="122"/>
      <c r="I5" s="124"/>
      <c r="J5" s="122" t="s">
        <v>987</v>
      </c>
      <c r="K5" s="122"/>
      <c r="L5" s="122"/>
      <c r="M5" s="1033" t="s">
        <v>988</v>
      </c>
      <c r="N5" s="1022"/>
      <c r="O5" s="1008" t="s">
        <v>989</v>
      </c>
      <c r="P5" s="1025" t="s">
        <v>990</v>
      </c>
      <c r="Q5" s="1027" t="s">
        <v>991</v>
      </c>
      <c r="R5" s="1027" t="s">
        <v>992</v>
      </c>
      <c r="S5" s="1029" t="s">
        <v>993</v>
      </c>
    </row>
    <row r="6" spans="1:33" s="119" customFormat="1" ht="26.25" customHeight="1">
      <c r="A6" s="1009"/>
      <c r="B6" s="163"/>
      <c r="C6" s="125"/>
      <c r="D6" s="126" t="s">
        <v>95</v>
      </c>
      <c r="E6" s="126"/>
      <c r="F6" s="126"/>
      <c r="G6" s="164" t="s">
        <v>96</v>
      </c>
      <c r="H6" s="128"/>
      <c r="I6" s="129"/>
      <c r="J6" s="126" t="s">
        <v>97</v>
      </c>
      <c r="K6" s="126"/>
      <c r="L6" s="126"/>
      <c r="M6" s="1034"/>
      <c r="N6" s="1010"/>
      <c r="O6" s="1009"/>
      <c r="P6" s="1026"/>
      <c r="Q6" s="1028"/>
      <c r="R6" s="1028"/>
      <c r="S6" s="998"/>
    </row>
    <row r="7" spans="1:33" s="119" customFormat="1" ht="15" customHeight="1">
      <c r="A7" s="1009"/>
      <c r="B7" s="165"/>
      <c r="C7" s="13"/>
      <c r="D7" s="165"/>
      <c r="E7" s="130" t="s">
        <v>19</v>
      </c>
      <c r="F7" s="132" t="s">
        <v>20</v>
      </c>
      <c r="G7" s="946"/>
      <c r="H7" s="132" t="s">
        <v>19</v>
      </c>
      <c r="I7" s="132" t="s">
        <v>20</v>
      </c>
      <c r="J7" s="946"/>
      <c r="K7" s="130" t="s">
        <v>19</v>
      </c>
      <c r="L7" s="167" t="s">
        <v>20</v>
      </c>
      <c r="M7" s="130" t="s">
        <v>106</v>
      </c>
      <c r="N7" s="130" t="s">
        <v>107</v>
      </c>
      <c r="O7" s="946" t="s">
        <v>994</v>
      </c>
      <c r="P7" s="168"/>
      <c r="Q7" s="946"/>
      <c r="R7" s="1028" t="s">
        <v>995</v>
      </c>
      <c r="S7" s="998"/>
    </row>
    <row r="8" spans="1:33" s="141" customFormat="1" ht="36" customHeight="1">
      <c r="A8" s="1010"/>
      <c r="B8" s="169" t="s">
        <v>996</v>
      </c>
      <c r="C8" s="136" t="s">
        <v>997</v>
      </c>
      <c r="D8" s="135"/>
      <c r="E8" s="135" t="s">
        <v>23</v>
      </c>
      <c r="F8" s="170" t="s">
        <v>24</v>
      </c>
      <c r="G8" s="170"/>
      <c r="H8" s="170" t="s">
        <v>23</v>
      </c>
      <c r="I8" s="170" t="s">
        <v>24</v>
      </c>
      <c r="J8" s="170"/>
      <c r="K8" s="135" t="s">
        <v>23</v>
      </c>
      <c r="L8" s="171" t="s">
        <v>24</v>
      </c>
      <c r="M8" s="135" t="s">
        <v>998</v>
      </c>
      <c r="N8" s="939" t="s">
        <v>999</v>
      </c>
      <c r="O8" s="172" t="s">
        <v>1000</v>
      </c>
      <c r="P8" s="938" t="s">
        <v>1001</v>
      </c>
      <c r="Q8" s="173" t="s">
        <v>1002</v>
      </c>
      <c r="R8" s="1030"/>
      <c r="S8" s="999"/>
    </row>
    <row r="9" spans="1:33" s="177" customFormat="1" ht="33.6" customHeight="1">
      <c r="A9" s="174">
        <v>2013</v>
      </c>
      <c r="B9" s="87">
        <v>10</v>
      </c>
      <c r="C9" s="893">
        <v>87</v>
      </c>
      <c r="D9" s="893">
        <v>2313</v>
      </c>
      <c r="E9" s="893">
        <v>936</v>
      </c>
      <c r="F9" s="893">
        <v>1377</v>
      </c>
      <c r="G9" s="893">
        <v>275</v>
      </c>
      <c r="H9" s="893">
        <v>110</v>
      </c>
      <c r="I9" s="893">
        <v>165</v>
      </c>
      <c r="J9" s="893">
        <v>75</v>
      </c>
      <c r="K9" s="893">
        <v>23</v>
      </c>
      <c r="L9" s="893">
        <v>52</v>
      </c>
      <c r="M9" s="893">
        <v>783</v>
      </c>
      <c r="N9" s="893">
        <v>783</v>
      </c>
      <c r="O9" s="893">
        <v>798</v>
      </c>
      <c r="P9" s="893">
        <v>241.53199999999998</v>
      </c>
      <c r="Q9" s="893">
        <v>21.468999999999998</v>
      </c>
      <c r="R9" s="893">
        <v>108</v>
      </c>
      <c r="S9" s="175">
        <v>2013</v>
      </c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</row>
    <row r="10" spans="1:33" s="177" customFormat="1" ht="33.6" customHeight="1">
      <c r="A10" s="174">
        <v>2014</v>
      </c>
      <c r="B10" s="87">
        <v>9</v>
      </c>
      <c r="C10" s="893">
        <v>88</v>
      </c>
      <c r="D10" s="178">
        <v>2288</v>
      </c>
      <c r="E10" s="178">
        <v>951</v>
      </c>
      <c r="F10" s="178">
        <v>1337</v>
      </c>
      <c r="G10" s="893">
        <v>187</v>
      </c>
      <c r="H10" s="893">
        <v>77</v>
      </c>
      <c r="I10" s="893">
        <v>110</v>
      </c>
      <c r="J10" s="893">
        <v>26</v>
      </c>
      <c r="K10" s="893">
        <v>13</v>
      </c>
      <c r="L10" s="893">
        <v>13</v>
      </c>
      <c r="M10" s="893">
        <v>786</v>
      </c>
      <c r="N10" s="893">
        <v>783</v>
      </c>
      <c r="O10" s="893">
        <v>714</v>
      </c>
      <c r="P10" s="893">
        <v>184</v>
      </c>
      <c r="Q10" s="893">
        <v>16</v>
      </c>
      <c r="R10" s="893">
        <v>60</v>
      </c>
      <c r="S10" s="175">
        <v>2014</v>
      </c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</row>
    <row r="11" spans="1:33" s="177" customFormat="1" ht="33.6" customHeight="1">
      <c r="A11" s="174">
        <v>2015</v>
      </c>
      <c r="B11" s="87">
        <v>9</v>
      </c>
      <c r="C11" s="893">
        <v>88</v>
      </c>
      <c r="D11" s="178">
        <v>2251</v>
      </c>
      <c r="E11" s="178">
        <v>908</v>
      </c>
      <c r="F11" s="178">
        <v>1343</v>
      </c>
      <c r="G11" s="893">
        <v>208</v>
      </c>
      <c r="H11" s="893">
        <v>84</v>
      </c>
      <c r="I11" s="893">
        <v>124</v>
      </c>
      <c r="J11" s="893">
        <v>79</v>
      </c>
      <c r="K11" s="893">
        <v>18</v>
      </c>
      <c r="L11" s="893">
        <v>61</v>
      </c>
      <c r="M11" s="893">
        <v>771</v>
      </c>
      <c r="N11" s="893">
        <v>765</v>
      </c>
      <c r="O11" s="893">
        <v>669</v>
      </c>
      <c r="P11" s="893">
        <v>188</v>
      </c>
      <c r="Q11" s="893">
        <v>20</v>
      </c>
      <c r="R11" s="893">
        <v>90</v>
      </c>
      <c r="S11" s="175">
        <v>2015</v>
      </c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</row>
    <row r="12" spans="1:33" s="177" customFormat="1" ht="33.6" customHeight="1">
      <c r="A12" s="174">
        <v>2016</v>
      </c>
      <c r="B12" s="87">
        <v>9</v>
      </c>
      <c r="C12" s="893">
        <v>93</v>
      </c>
      <c r="D12" s="178">
        <v>2243</v>
      </c>
      <c r="E12" s="178">
        <v>951</v>
      </c>
      <c r="F12" s="178">
        <v>1292</v>
      </c>
      <c r="G12" s="893">
        <v>218</v>
      </c>
      <c r="H12" s="893">
        <v>87</v>
      </c>
      <c r="I12" s="893">
        <v>131</v>
      </c>
      <c r="J12" s="893">
        <v>27</v>
      </c>
      <c r="K12" s="893">
        <v>11</v>
      </c>
      <c r="L12" s="893">
        <v>16</v>
      </c>
      <c r="M12" s="893">
        <v>839</v>
      </c>
      <c r="N12" s="893">
        <v>838</v>
      </c>
      <c r="O12" s="893">
        <v>741</v>
      </c>
      <c r="P12" s="893">
        <v>194.761</v>
      </c>
      <c r="Q12" s="893">
        <v>19.797999999999998</v>
      </c>
      <c r="R12" s="893">
        <v>111</v>
      </c>
      <c r="S12" s="175">
        <v>2016</v>
      </c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76"/>
      <c r="AG12" s="176"/>
    </row>
    <row r="13" spans="1:33" s="177" customFormat="1" ht="33.6" customHeight="1">
      <c r="A13" s="174">
        <v>2017</v>
      </c>
      <c r="B13" s="87">
        <v>9</v>
      </c>
      <c r="C13" s="893">
        <v>93</v>
      </c>
      <c r="D13" s="178">
        <v>2269</v>
      </c>
      <c r="E13" s="178">
        <v>957</v>
      </c>
      <c r="F13" s="178">
        <v>1312</v>
      </c>
      <c r="G13" s="893">
        <v>202</v>
      </c>
      <c r="H13" s="893">
        <v>86</v>
      </c>
      <c r="I13" s="893">
        <v>116</v>
      </c>
      <c r="J13" s="893">
        <v>24</v>
      </c>
      <c r="K13" s="893">
        <v>14</v>
      </c>
      <c r="L13" s="893">
        <v>10</v>
      </c>
      <c r="M13" s="893">
        <v>796</v>
      </c>
      <c r="N13" s="893">
        <v>793</v>
      </c>
      <c r="O13" s="893">
        <v>790</v>
      </c>
      <c r="P13" s="893">
        <v>194.761</v>
      </c>
      <c r="Q13" s="893">
        <v>19.797999999999998</v>
      </c>
      <c r="R13" s="893">
        <v>111</v>
      </c>
      <c r="S13" s="175">
        <v>2017</v>
      </c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  <c r="AG13" s="176"/>
    </row>
    <row r="14" spans="1:33" s="183" customFormat="1" ht="33.6" customHeight="1">
      <c r="A14" s="179">
        <v>2018</v>
      </c>
      <c r="B14" s="180">
        <f t="shared" ref="B14:R14" si="0">SUM(B15:B22)</f>
        <v>8</v>
      </c>
      <c r="C14" s="180">
        <f t="shared" si="0"/>
        <v>95</v>
      </c>
      <c r="D14" s="180">
        <f t="shared" si="0"/>
        <v>2306</v>
      </c>
      <c r="E14" s="180">
        <f t="shared" si="0"/>
        <v>980</v>
      </c>
      <c r="F14" s="180">
        <f t="shared" si="0"/>
        <v>1326</v>
      </c>
      <c r="G14" s="180">
        <f t="shared" si="0"/>
        <v>213</v>
      </c>
      <c r="H14" s="180">
        <f t="shared" si="0"/>
        <v>87</v>
      </c>
      <c r="I14" s="180">
        <f t="shared" si="0"/>
        <v>126</v>
      </c>
      <c r="J14" s="180">
        <f t="shared" si="0"/>
        <v>21</v>
      </c>
      <c r="K14" s="180">
        <f t="shared" si="0"/>
        <v>11</v>
      </c>
      <c r="L14" s="180">
        <f t="shared" si="0"/>
        <v>10</v>
      </c>
      <c r="M14" s="180">
        <f t="shared" si="0"/>
        <v>702</v>
      </c>
      <c r="N14" s="180">
        <f t="shared" si="0"/>
        <v>700</v>
      </c>
      <c r="O14" s="180">
        <f t="shared" si="0"/>
        <v>708</v>
      </c>
      <c r="P14" s="180">
        <f t="shared" si="0"/>
        <v>169.22299999999998</v>
      </c>
      <c r="Q14" s="180">
        <f t="shared" si="0"/>
        <v>18.666999999999998</v>
      </c>
      <c r="R14" s="180">
        <f t="shared" si="0"/>
        <v>108</v>
      </c>
      <c r="S14" s="181">
        <v>2018</v>
      </c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  <c r="AG14" s="182"/>
    </row>
    <row r="15" spans="1:33" s="183" customFormat="1" ht="33.6" customHeight="1">
      <c r="A15" s="937" t="s">
        <v>1003</v>
      </c>
      <c r="B15" s="87">
        <v>1</v>
      </c>
      <c r="C15" s="893">
        <v>15</v>
      </c>
      <c r="D15" s="893">
        <f t="shared" ref="D15:D22" si="1">SUM(E15:F15)</f>
        <v>361</v>
      </c>
      <c r="E15" s="893">
        <v>361</v>
      </c>
      <c r="F15" s="893">
        <v>0</v>
      </c>
      <c r="G15" s="893">
        <f t="shared" ref="G15:G22" si="2">SUM(H15:I15)</f>
        <v>34</v>
      </c>
      <c r="H15" s="893">
        <v>14</v>
      </c>
      <c r="I15" s="893">
        <v>20</v>
      </c>
      <c r="J15" s="893">
        <f t="shared" ref="J15:J22" si="3">SUM(K15:L15)</f>
        <v>3</v>
      </c>
      <c r="K15" s="893">
        <v>1</v>
      </c>
      <c r="L15" s="893">
        <v>2</v>
      </c>
      <c r="M15" s="893">
        <v>150</v>
      </c>
      <c r="N15" s="893">
        <v>149</v>
      </c>
      <c r="O15" s="893">
        <v>102</v>
      </c>
      <c r="P15" s="893">
        <v>36.843000000000004</v>
      </c>
      <c r="Q15" s="893">
        <v>4.8090000000000002</v>
      </c>
      <c r="R15" s="893">
        <v>26</v>
      </c>
      <c r="S15" s="934" t="s">
        <v>1004</v>
      </c>
      <c r="T15" s="148"/>
    </row>
    <row r="16" spans="1:33" s="183" customFormat="1" ht="33.6" customHeight="1">
      <c r="A16" s="937" t="s">
        <v>1005</v>
      </c>
      <c r="B16" s="87">
        <v>1</v>
      </c>
      <c r="C16" s="893">
        <v>26</v>
      </c>
      <c r="D16" s="893">
        <f t="shared" si="1"/>
        <v>728</v>
      </c>
      <c r="E16" s="893">
        <v>0</v>
      </c>
      <c r="F16" s="893">
        <v>728</v>
      </c>
      <c r="G16" s="893">
        <f t="shared" si="2"/>
        <v>50</v>
      </c>
      <c r="H16" s="893">
        <v>19</v>
      </c>
      <c r="I16" s="893">
        <v>31</v>
      </c>
      <c r="J16" s="893">
        <f t="shared" si="3"/>
        <v>4</v>
      </c>
      <c r="K16" s="893">
        <v>3</v>
      </c>
      <c r="L16" s="893">
        <v>1</v>
      </c>
      <c r="M16" s="893">
        <v>285</v>
      </c>
      <c r="N16" s="893">
        <v>284</v>
      </c>
      <c r="O16" s="893">
        <v>220</v>
      </c>
      <c r="P16" s="893">
        <v>27.404</v>
      </c>
      <c r="Q16" s="893">
        <v>3.7909999999999999</v>
      </c>
      <c r="R16" s="893">
        <v>27</v>
      </c>
      <c r="S16" s="185" t="s">
        <v>1006</v>
      </c>
      <c r="T16" s="148"/>
    </row>
    <row r="17" spans="1:22" s="183" customFormat="1" ht="33.6" customHeight="1">
      <c r="A17" s="937" t="s">
        <v>1007</v>
      </c>
      <c r="B17" s="87">
        <v>1</v>
      </c>
      <c r="C17" s="893">
        <v>5</v>
      </c>
      <c r="D17" s="893">
        <f t="shared" si="1"/>
        <v>98</v>
      </c>
      <c r="E17" s="893">
        <v>35</v>
      </c>
      <c r="F17" s="893">
        <v>63</v>
      </c>
      <c r="G17" s="893">
        <f t="shared" si="2"/>
        <v>16</v>
      </c>
      <c r="H17" s="893">
        <v>7</v>
      </c>
      <c r="I17" s="893">
        <v>9</v>
      </c>
      <c r="J17" s="893">
        <f t="shared" si="3"/>
        <v>4</v>
      </c>
      <c r="K17" s="893">
        <v>2</v>
      </c>
      <c r="L17" s="893">
        <v>2</v>
      </c>
      <c r="M17" s="893">
        <v>29</v>
      </c>
      <c r="N17" s="893">
        <v>29</v>
      </c>
      <c r="O17" s="893">
        <v>23</v>
      </c>
      <c r="P17" s="893">
        <v>25.503</v>
      </c>
      <c r="Q17" s="893">
        <v>2.286</v>
      </c>
      <c r="R17" s="893">
        <v>8</v>
      </c>
      <c r="S17" s="934" t="s">
        <v>1008</v>
      </c>
      <c r="T17" s="148"/>
    </row>
    <row r="18" spans="1:22" s="183" customFormat="1" ht="33.6" customHeight="1">
      <c r="A18" s="937" t="s">
        <v>1009</v>
      </c>
      <c r="B18" s="87">
        <v>1</v>
      </c>
      <c r="C18" s="893">
        <v>4</v>
      </c>
      <c r="D18" s="893">
        <f t="shared" si="1"/>
        <v>41</v>
      </c>
      <c r="E18" s="893">
        <v>25</v>
      </c>
      <c r="F18" s="893">
        <v>16</v>
      </c>
      <c r="G18" s="893">
        <f t="shared" si="2"/>
        <v>11</v>
      </c>
      <c r="H18" s="893">
        <v>5</v>
      </c>
      <c r="I18" s="893">
        <v>6</v>
      </c>
      <c r="J18" s="893">
        <f t="shared" si="3"/>
        <v>1</v>
      </c>
      <c r="K18" s="893">
        <v>0</v>
      </c>
      <c r="L18" s="893">
        <v>1</v>
      </c>
      <c r="M18" s="893">
        <v>4</v>
      </c>
      <c r="N18" s="893">
        <v>4</v>
      </c>
      <c r="O18" s="893">
        <v>7</v>
      </c>
      <c r="P18" s="893">
        <v>0</v>
      </c>
      <c r="Q18" s="893">
        <v>0</v>
      </c>
      <c r="R18" s="893">
        <v>0</v>
      </c>
      <c r="S18" s="934" t="s">
        <v>1010</v>
      </c>
      <c r="T18" s="148"/>
    </row>
    <row r="19" spans="1:22" s="183" customFormat="1" ht="33.6" customHeight="1">
      <c r="A19" s="186" t="s">
        <v>1011</v>
      </c>
      <c r="B19" s="87">
        <v>1</v>
      </c>
      <c r="C19" s="893">
        <v>8</v>
      </c>
      <c r="D19" s="893">
        <f t="shared" si="1"/>
        <v>122</v>
      </c>
      <c r="E19" s="893">
        <v>61</v>
      </c>
      <c r="F19" s="893">
        <v>61</v>
      </c>
      <c r="G19" s="893">
        <f t="shared" si="2"/>
        <v>20</v>
      </c>
      <c r="H19" s="893">
        <v>7</v>
      </c>
      <c r="I19" s="893">
        <v>13</v>
      </c>
      <c r="J19" s="893">
        <f t="shared" si="3"/>
        <v>3</v>
      </c>
      <c r="K19" s="893">
        <v>2</v>
      </c>
      <c r="L19" s="893">
        <v>1</v>
      </c>
      <c r="M19" s="893">
        <v>32</v>
      </c>
      <c r="N19" s="893">
        <v>32</v>
      </c>
      <c r="O19" s="893">
        <v>47</v>
      </c>
      <c r="P19" s="893">
        <v>22.155999999999999</v>
      </c>
      <c r="Q19" s="893">
        <v>2.4489999999999998</v>
      </c>
      <c r="R19" s="893">
        <v>12</v>
      </c>
      <c r="S19" s="934" t="s">
        <v>1012</v>
      </c>
      <c r="T19" s="148"/>
    </row>
    <row r="20" spans="1:22" s="183" customFormat="1" ht="33.6" customHeight="1">
      <c r="A20" s="937" t="s">
        <v>1013</v>
      </c>
      <c r="B20" s="87">
        <v>1</v>
      </c>
      <c r="C20" s="893">
        <v>3</v>
      </c>
      <c r="D20" s="893">
        <f t="shared" si="1"/>
        <v>39</v>
      </c>
      <c r="E20" s="893">
        <v>18</v>
      </c>
      <c r="F20" s="893">
        <v>21</v>
      </c>
      <c r="G20" s="893">
        <f t="shared" si="2"/>
        <v>9</v>
      </c>
      <c r="H20" s="893">
        <v>4</v>
      </c>
      <c r="I20" s="893">
        <v>5</v>
      </c>
      <c r="J20" s="893">
        <f t="shared" si="3"/>
        <v>1</v>
      </c>
      <c r="K20" s="893">
        <v>1</v>
      </c>
      <c r="L20" s="893">
        <v>0</v>
      </c>
      <c r="M20" s="893">
        <v>12</v>
      </c>
      <c r="N20" s="893">
        <v>12</v>
      </c>
      <c r="O20" s="893">
        <v>15</v>
      </c>
      <c r="P20" s="893">
        <v>24.707999999999998</v>
      </c>
      <c r="Q20" s="893">
        <v>1.087</v>
      </c>
      <c r="R20" s="893">
        <v>4</v>
      </c>
      <c r="S20" s="934" t="s">
        <v>1014</v>
      </c>
      <c r="T20" s="148"/>
    </row>
    <row r="21" spans="1:22" s="183" customFormat="1" ht="33.6" customHeight="1">
      <c r="A21" s="937" t="s">
        <v>1015</v>
      </c>
      <c r="B21" s="87">
        <v>1</v>
      </c>
      <c r="C21" s="893">
        <v>4</v>
      </c>
      <c r="D21" s="893">
        <f>SUM(E21:F21)</f>
        <v>47</v>
      </c>
      <c r="E21" s="893">
        <v>32</v>
      </c>
      <c r="F21" s="893">
        <v>15</v>
      </c>
      <c r="G21" s="893">
        <f>SUM(H21:I21)</f>
        <v>10</v>
      </c>
      <c r="H21" s="893">
        <v>6</v>
      </c>
      <c r="I21" s="893">
        <v>4</v>
      </c>
      <c r="J21" s="893">
        <f>SUM(K21:L21)</f>
        <v>1</v>
      </c>
      <c r="K21" s="893">
        <v>0</v>
      </c>
      <c r="L21" s="893">
        <v>1</v>
      </c>
      <c r="M21" s="893">
        <v>12</v>
      </c>
      <c r="N21" s="893">
        <v>12</v>
      </c>
      <c r="O21" s="893">
        <v>11</v>
      </c>
      <c r="P21" s="893">
        <v>19.634</v>
      </c>
      <c r="Q21" s="893">
        <v>1.266</v>
      </c>
      <c r="R21" s="893">
        <v>5</v>
      </c>
      <c r="S21" s="934" t="s">
        <v>1016</v>
      </c>
      <c r="T21" s="148"/>
    </row>
    <row r="22" spans="1:22" s="183" customFormat="1" ht="33.6" customHeight="1" thickBot="1">
      <c r="A22" s="187" t="s">
        <v>1017</v>
      </c>
      <c r="B22" s="188">
        <v>1</v>
      </c>
      <c r="C22" s="895">
        <v>30</v>
      </c>
      <c r="D22" s="895">
        <f t="shared" si="1"/>
        <v>870</v>
      </c>
      <c r="E22" s="895">
        <v>448</v>
      </c>
      <c r="F22" s="895">
        <v>422</v>
      </c>
      <c r="G22" s="895">
        <f t="shared" si="2"/>
        <v>63</v>
      </c>
      <c r="H22" s="895">
        <v>25</v>
      </c>
      <c r="I22" s="895">
        <v>38</v>
      </c>
      <c r="J22" s="895">
        <f t="shared" si="3"/>
        <v>4</v>
      </c>
      <c r="K22" s="895">
        <v>2</v>
      </c>
      <c r="L22" s="895">
        <v>2</v>
      </c>
      <c r="M22" s="895">
        <v>178</v>
      </c>
      <c r="N22" s="895">
        <v>178</v>
      </c>
      <c r="O22" s="895">
        <v>283</v>
      </c>
      <c r="P22" s="895">
        <v>12.975</v>
      </c>
      <c r="Q22" s="895">
        <v>2.9790000000000001</v>
      </c>
      <c r="R22" s="895">
        <v>26</v>
      </c>
      <c r="S22" s="190" t="s">
        <v>1018</v>
      </c>
      <c r="T22" s="148"/>
    </row>
    <row r="23" spans="1:22" ht="19.5" customHeight="1">
      <c r="A23" s="119" t="s">
        <v>1019</v>
      </c>
      <c r="B23" s="119"/>
      <c r="M23" s="1031" t="s">
        <v>1020</v>
      </c>
      <c r="N23" s="1031"/>
      <c r="O23" s="1031"/>
      <c r="P23" s="1031"/>
      <c r="Q23" s="1031"/>
      <c r="R23" s="1031"/>
      <c r="S23" s="1031"/>
      <c r="V23" s="159"/>
    </row>
    <row r="24" spans="1:22" ht="15.95" customHeight="1">
      <c r="A24" s="191"/>
      <c r="G24" s="113" t="s">
        <v>1021</v>
      </c>
      <c r="H24" s="113" t="s">
        <v>1021</v>
      </c>
      <c r="I24" s="113" t="s">
        <v>1021</v>
      </c>
      <c r="V24" s="159"/>
    </row>
    <row r="25" spans="1:22" ht="15.95" customHeight="1">
      <c r="A25" s="191"/>
    </row>
    <row r="26" spans="1:22" ht="15.95" customHeight="1">
      <c r="A26" s="191"/>
    </row>
    <row r="27" spans="1:22" ht="15.95" customHeight="1">
      <c r="A27" s="191"/>
    </row>
    <row r="28" spans="1:22" ht="15.95" customHeight="1">
      <c r="A28" s="191"/>
    </row>
    <row r="29" spans="1:22" ht="15.95" customHeight="1">
      <c r="A29" s="191"/>
    </row>
    <row r="30" spans="1:22" ht="15.95" customHeight="1">
      <c r="A30" s="191"/>
    </row>
    <row r="31" spans="1:22" ht="15.95" customHeight="1">
      <c r="A31" s="191"/>
    </row>
    <row r="32" spans="1:22" ht="15.95" customHeight="1">
      <c r="A32" s="191"/>
    </row>
    <row r="33" spans="1:1" ht="15.95" customHeight="1">
      <c r="A33" s="191"/>
    </row>
    <row r="34" spans="1:1" ht="15.95" customHeight="1">
      <c r="A34" s="191"/>
    </row>
    <row r="35" spans="1:1" ht="15.95" customHeight="1">
      <c r="A35" s="191"/>
    </row>
    <row r="36" spans="1:1" ht="15.95" customHeight="1">
      <c r="A36" s="191"/>
    </row>
    <row r="37" spans="1:1" ht="15.95" customHeight="1">
      <c r="A37" s="191"/>
    </row>
    <row r="38" spans="1:1" ht="15.95" customHeight="1">
      <c r="A38" s="191"/>
    </row>
    <row r="39" spans="1:1" ht="15.95" customHeight="1">
      <c r="A39" s="191"/>
    </row>
    <row r="40" spans="1:1" ht="15.95" customHeight="1"/>
    <row r="41" spans="1:1" ht="15.95" customHeight="1"/>
    <row r="42" spans="1:1" ht="15.95" customHeight="1"/>
    <row r="43" spans="1:1" ht="15.95" customHeight="1"/>
    <row r="44" spans="1:1" ht="15.95" customHeight="1"/>
    <row r="45" spans="1:1" ht="15.95" customHeight="1"/>
  </sheetData>
  <mergeCells count="12">
    <mergeCell ref="R7:R8"/>
    <mergeCell ref="M23:S23"/>
    <mergeCell ref="A2:L2"/>
    <mergeCell ref="M2:S2"/>
    <mergeCell ref="J4:L4"/>
    <mergeCell ref="A5:A8"/>
    <mergeCell ref="M5:N6"/>
    <mergeCell ref="O5:O6"/>
    <mergeCell ref="P5:P6"/>
    <mergeCell ref="Q5:Q6"/>
    <mergeCell ref="R5:R6"/>
    <mergeCell ref="S5:S8"/>
  </mergeCells>
  <phoneticPr fontId="4" type="noConversion"/>
  <printOptions horizontalCentered="1" gridLinesSet="0"/>
  <pageMargins left="0.38" right="0.26" top="0.78740157480314965" bottom="0.39370078740157483" header="0.39370078740157483" footer="0"/>
  <pageSetup paperSize="9" scale="6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showGridLines="0" view="pageBreakPreview" zoomScale="85" zoomScaleNormal="85" zoomScaleSheetLayoutView="100" workbookViewId="0">
      <selection activeCell="B20" sqref="B20"/>
    </sheetView>
  </sheetViews>
  <sheetFormatPr defaultRowHeight="15"/>
  <cols>
    <col min="1" max="1" width="10.375" style="161" customWidth="1"/>
    <col min="2" max="2" width="11.5" style="161" customWidth="1"/>
    <col min="3" max="3" width="10.25" style="161" bestFit="1" customWidth="1"/>
    <col min="4" max="5" width="6" style="161" customWidth="1"/>
    <col min="6" max="6" width="7" style="161" customWidth="1"/>
    <col min="7" max="7" width="5.625" style="161" customWidth="1"/>
    <col min="8" max="8" width="5" style="161" customWidth="1"/>
    <col min="9" max="9" width="6.25" style="161" customWidth="1"/>
    <col min="10" max="12" width="6.625" style="161" customWidth="1"/>
    <col min="13" max="13" width="10.25" style="161" customWidth="1"/>
    <col min="14" max="14" width="12.75" style="161" customWidth="1"/>
    <col min="15" max="15" width="10" style="161" customWidth="1"/>
    <col min="16" max="16" width="11" style="161" customWidth="1"/>
    <col min="17" max="17" width="9.5" style="161" customWidth="1"/>
    <col min="18" max="18" width="12.875" style="161" customWidth="1"/>
    <col min="19" max="19" width="10.875" style="161" customWidth="1"/>
    <col min="20" max="16384" width="9" style="891"/>
  </cols>
  <sheetData>
    <row r="1" spans="1:33" s="117" customFormat="1" ht="35.1" customHeight="1">
      <c r="A1" s="115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</row>
    <row r="2" spans="1:33" s="67" customFormat="1" ht="21.75" customHeight="1">
      <c r="A2" s="1019" t="s">
        <v>1022</v>
      </c>
      <c r="B2" s="1019"/>
      <c r="C2" s="1019"/>
      <c r="D2" s="1019"/>
      <c r="E2" s="1019"/>
      <c r="F2" s="1019"/>
      <c r="G2" s="1019"/>
      <c r="H2" s="1019"/>
      <c r="I2" s="1019"/>
      <c r="J2" s="1019"/>
      <c r="K2" s="1019"/>
      <c r="L2" s="1019"/>
      <c r="M2" s="1019" t="s">
        <v>1023</v>
      </c>
      <c r="N2" s="1019"/>
      <c r="O2" s="1019"/>
      <c r="P2" s="1019"/>
      <c r="Q2" s="1019"/>
      <c r="R2" s="1019"/>
      <c r="S2" s="1019"/>
    </row>
    <row r="3" spans="1:33" s="64" customFormat="1" ht="14.25" customHeight="1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</row>
    <row r="4" spans="1:33" s="119" customFormat="1" ht="14.25" thickBot="1">
      <c r="A4" s="75" t="s">
        <v>1024</v>
      </c>
      <c r="B4" s="75"/>
      <c r="C4" s="75"/>
      <c r="D4" s="75"/>
      <c r="E4" s="75"/>
      <c r="F4" s="75"/>
      <c r="G4" s="75"/>
      <c r="H4" s="75"/>
      <c r="J4" s="1032" t="s">
        <v>1025</v>
      </c>
      <c r="K4" s="1032"/>
      <c r="L4" s="1032"/>
      <c r="M4" s="75" t="s">
        <v>1026</v>
      </c>
      <c r="N4" s="75"/>
      <c r="O4" s="75"/>
      <c r="P4" s="75"/>
      <c r="S4" s="944" t="s">
        <v>1027</v>
      </c>
    </row>
    <row r="5" spans="1:33" s="119" customFormat="1" ht="27" customHeight="1">
      <c r="A5" s="1008" t="s">
        <v>1028</v>
      </c>
      <c r="B5" s="162" t="s">
        <v>105</v>
      </c>
      <c r="C5" s="192" t="s">
        <v>1029</v>
      </c>
      <c r="D5" s="122" t="s">
        <v>1030</v>
      </c>
      <c r="E5" s="122"/>
      <c r="F5" s="122"/>
      <c r="G5" s="123" t="s">
        <v>1031</v>
      </c>
      <c r="H5" s="122"/>
      <c r="I5" s="124"/>
      <c r="J5" s="122" t="s">
        <v>1032</v>
      </c>
      <c r="K5" s="122"/>
      <c r="L5" s="122"/>
      <c r="M5" s="1033" t="s">
        <v>1033</v>
      </c>
      <c r="N5" s="1022"/>
      <c r="O5" s="1027" t="s">
        <v>1034</v>
      </c>
      <c r="P5" s="1025" t="s">
        <v>1035</v>
      </c>
      <c r="Q5" s="1027" t="s">
        <v>1036</v>
      </c>
      <c r="R5" s="1027" t="s">
        <v>1037</v>
      </c>
      <c r="S5" s="1029" t="s">
        <v>1038</v>
      </c>
    </row>
    <row r="6" spans="1:33" s="119" customFormat="1" ht="23.25" customHeight="1">
      <c r="A6" s="1009"/>
      <c r="B6" s="163"/>
      <c r="C6" s="125"/>
      <c r="D6" s="126" t="s">
        <v>95</v>
      </c>
      <c r="E6" s="126"/>
      <c r="F6" s="126"/>
      <c r="G6" s="164" t="s">
        <v>96</v>
      </c>
      <c r="H6" s="128"/>
      <c r="I6" s="129"/>
      <c r="J6" s="126" t="s">
        <v>97</v>
      </c>
      <c r="K6" s="126"/>
      <c r="L6" s="126"/>
      <c r="M6" s="1034"/>
      <c r="N6" s="1010"/>
      <c r="O6" s="1028"/>
      <c r="P6" s="1026"/>
      <c r="Q6" s="1028"/>
      <c r="R6" s="1028"/>
      <c r="S6" s="998"/>
    </row>
    <row r="7" spans="1:33" s="119" customFormat="1" ht="15" customHeight="1">
      <c r="A7" s="1009"/>
      <c r="B7" s="165"/>
      <c r="C7" s="193"/>
      <c r="D7" s="1036"/>
      <c r="E7" s="130" t="s">
        <v>19</v>
      </c>
      <c r="F7" s="130" t="s">
        <v>20</v>
      </c>
      <c r="G7" s="1036"/>
      <c r="H7" s="130" t="s">
        <v>19</v>
      </c>
      <c r="I7" s="130" t="s">
        <v>20</v>
      </c>
      <c r="J7" s="1036"/>
      <c r="K7" s="130" t="s">
        <v>19</v>
      </c>
      <c r="L7" s="167" t="s">
        <v>20</v>
      </c>
      <c r="M7" s="130" t="s">
        <v>106</v>
      </c>
      <c r="N7" s="130" t="s">
        <v>107</v>
      </c>
      <c r="O7" s="946"/>
      <c r="P7" s="194"/>
      <c r="Q7" s="195"/>
      <c r="R7" s="1030" t="s">
        <v>1039</v>
      </c>
      <c r="S7" s="998"/>
    </row>
    <row r="8" spans="1:33" s="141" customFormat="1" ht="26.25" customHeight="1">
      <c r="A8" s="1010"/>
      <c r="B8" s="169" t="s">
        <v>1040</v>
      </c>
      <c r="C8" s="136" t="s">
        <v>1041</v>
      </c>
      <c r="D8" s="1037"/>
      <c r="E8" s="135" t="s">
        <v>23</v>
      </c>
      <c r="F8" s="135" t="s">
        <v>24</v>
      </c>
      <c r="G8" s="1037"/>
      <c r="H8" s="135" t="s">
        <v>23</v>
      </c>
      <c r="I8" s="135" t="s">
        <v>24</v>
      </c>
      <c r="J8" s="1037"/>
      <c r="K8" s="135" t="s">
        <v>23</v>
      </c>
      <c r="L8" s="171" t="s">
        <v>24</v>
      </c>
      <c r="M8" s="135" t="s">
        <v>104</v>
      </c>
      <c r="N8" s="939" t="s">
        <v>1042</v>
      </c>
      <c r="O8" s="170" t="s">
        <v>1043</v>
      </c>
      <c r="P8" s="140" t="s">
        <v>1044</v>
      </c>
      <c r="Q8" s="939" t="s">
        <v>1045</v>
      </c>
      <c r="R8" s="1038"/>
      <c r="S8" s="999"/>
    </row>
    <row r="9" spans="1:33" s="119" customFormat="1" ht="30" customHeight="1">
      <c r="A9" s="174">
        <v>2013</v>
      </c>
      <c r="B9" s="87">
        <v>3</v>
      </c>
      <c r="C9" s="893">
        <v>22</v>
      </c>
      <c r="D9" s="893">
        <v>741</v>
      </c>
      <c r="E9" s="893">
        <v>684</v>
      </c>
      <c r="F9" s="893">
        <v>57</v>
      </c>
      <c r="G9" s="893">
        <v>47</v>
      </c>
      <c r="H9" s="893">
        <v>30</v>
      </c>
      <c r="I9" s="893">
        <v>17</v>
      </c>
      <c r="J9" s="893">
        <v>8</v>
      </c>
      <c r="K9" s="893">
        <v>5</v>
      </c>
      <c r="L9" s="893">
        <v>3</v>
      </c>
      <c r="M9" s="893">
        <v>287</v>
      </c>
      <c r="N9" s="893">
        <v>287</v>
      </c>
      <c r="O9" s="893">
        <v>239</v>
      </c>
      <c r="P9" s="893">
        <v>59.318999999999996</v>
      </c>
      <c r="Q9" s="893">
        <v>3.6520000000000001</v>
      </c>
      <c r="R9" s="893">
        <v>22</v>
      </c>
      <c r="S9" s="175">
        <v>2013</v>
      </c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</row>
    <row r="10" spans="1:33" s="119" customFormat="1" ht="30" customHeight="1">
      <c r="A10" s="174">
        <v>2014</v>
      </c>
      <c r="B10" s="87">
        <v>3</v>
      </c>
      <c r="C10" s="893">
        <v>22</v>
      </c>
      <c r="D10" s="893">
        <v>705</v>
      </c>
      <c r="E10" s="893">
        <v>657</v>
      </c>
      <c r="F10" s="893">
        <v>48</v>
      </c>
      <c r="G10" s="893">
        <v>45</v>
      </c>
      <c r="H10" s="893">
        <v>27</v>
      </c>
      <c r="I10" s="893">
        <v>18</v>
      </c>
      <c r="J10" s="893">
        <v>7</v>
      </c>
      <c r="K10" s="893">
        <v>5</v>
      </c>
      <c r="L10" s="893">
        <v>2</v>
      </c>
      <c r="M10" s="893">
        <v>265</v>
      </c>
      <c r="N10" s="893">
        <v>265</v>
      </c>
      <c r="O10" s="893">
        <v>228</v>
      </c>
      <c r="P10" s="893">
        <v>52</v>
      </c>
      <c r="Q10" s="893">
        <v>2.9</v>
      </c>
      <c r="R10" s="893">
        <v>22</v>
      </c>
      <c r="S10" s="175">
        <v>2014</v>
      </c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</row>
    <row r="11" spans="1:33" s="119" customFormat="1" ht="30" customHeight="1">
      <c r="A11" s="174">
        <v>2015</v>
      </c>
      <c r="B11" s="87">
        <v>3</v>
      </c>
      <c r="C11" s="893">
        <v>22</v>
      </c>
      <c r="D11" s="893">
        <v>656</v>
      </c>
      <c r="E11" s="893">
        <v>607</v>
      </c>
      <c r="F11" s="893">
        <v>49</v>
      </c>
      <c r="G11" s="893">
        <v>51</v>
      </c>
      <c r="H11" s="893">
        <v>28</v>
      </c>
      <c r="I11" s="893">
        <v>23</v>
      </c>
      <c r="J11" s="893">
        <v>10</v>
      </c>
      <c r="K11" s="893">
        <v>6</v>
      </c>
      <c r="L11" s="893">
        <v>4</v>
      </c>
      <c r="M11" s="893">
        <v>241</v>
      </c>
      <c r="N11" s="893">
        <v>240</v>
      </c>
      <c r="O11" s="893">
        <v>201</v>
      </c>
      <c r="P11" s="893">
        <v>55</v>
      </c>
      <c r="Q11" s="893">
        <v>3.9</v>
      </c>
      <c r="R11" s="893">
        <v>22</v>
      </c>
      <c r="S11" s="175">
        <v>2015</v>
      </c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</row>
    <row r="12" spans="1:33" s="119" customFormat="1" ht="30" customHeight="1">
      <c r="A12" s="174">
        <v>2016</v>
      </c>
      <c r="B12" s="87">
        <v>3</v>
      </c>
      <c r="C12" s="893">
        <v>22</v>
      </c>
      <c r="D12" s="893">
        <v>617</v>
      </c>
      <c r="E12" s="893">
        <v>561</v>
      </c>
      <c r="F12" s="893">
        <v>56</v>
      </c>
      <c r="G12" s="893">
        <v>49</v>
      </c>
      <c r="H12" s="893">
        <v>29</v>
      </c>
      <c r="I12" s="893">
        <v>20</v>
      </c>
      <c r="J12" s="893">
        <v>10</v>
      </c>
      <c r="K12" s="893">
        <v>6</v>
      </c>
      <c r="L12" s="893">
        <v>4</v>
      </c>
      <c r="M12" s="893">
        <v>232</v>
      </c>
      <c r="N12" s="893">
        <v>230</v>
      </c>
      <c r="O12" s="893">
        <v>189</v>
      </c>
      <c r="P12" s="893">
        <v>60.777999999999999</v>
      </c>
      <c r="Q12" s="893">
        <v>4.1370000000000005</v>
      </c>
      <c r="R12" s="893">
        <v>22</v>
      </c>
      <c r="S12" s="175">
        <v>2016</v>
      </c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</row>
    <row r="13" spans="1:33" s="119" customFormat="1" ht="30" customHeight="1">
      <c r="A13" s="174">
        <v>2017</v>
      </c>
      <c r="B13" s="87">
        <v>3</v>
      </c>
      <c r="C13" s="893">
        <v>22</v>
      </c>
      <c r="D13" s="893">
        <v>559</v>
      </c>
      <c r="E13" s="893">
        <v>509</v>
      </c>
      <c r="F13" s="893">
        <v>50</v>
      </c>
      <c r="G13" s="893">
        <v>43</v>
      </c>
      <c r="H13" s="893">
        <v>17</v>
      </c>
      <c r="I13" s="893">
        <v>26</v>
      </c>
      <c r="J13" s="893">
        <v>8</v>
      </c>
      <c r="K13" s="893">
        <v>5</v>
      </c>
      <c r="L13" s="893">
        <v>3</v>
      </c>
      <c r="M13" s="893">
        <v>224</v>
      </c>
      <c r="N13" s="893">
        <v>224</v>
      </c>
      <c r="O13" s="893">
        <v>182</v>
      </c>
      <c r="P13" s="893">
        <v>60.777999999999999</v>
      </c>
      <c r="Q13" s="893">
        <v>4.1370000000000005</v>
      </c>
      <c r="R13" s="893">
        <v>22</v>
      </c>
      <c r="S13" s="175">
        <v>2017</v>
      </c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</row>
    <row r="14" spans="1:33" s="148" customFormat="1" ht="30" customHeight="1">
      <c r="A14" s="196">
        <v>2018</v>
      </c>
      <c r="B14" s="197">
        <f>SUM(B15:B17)</f>
        <v>3</v>
      </c>
      <c r="C14" s="180">
        <f t="shared" ref="C14:R14" si="0">SUM(C15:C17)</f>
        <v>20</v>
      </c>
      <c r="D14" s="198">
        <f t="shared" si="0"/>
        <v>499</v>
      </c>
      <c r="E14" s="198">
        <f t="shared" si="0"/>
        <v>445</v>
      </c>
      <c r="F14" s="180">
        <f t="shared" si="0"/>
        <v>54</v>
      </c>
      <c r="G14" s="180">
        <f t="shared" si="0"/>
        <v>40</v>
      </c>
      <c r="H14" s="180">
        <f t="shared" si="0"/>
        <v>24</v>
      </c>
      <c r="I14" s="180">
        <f t="shared" si="0"/>
        <v>16</v>
      </c>
      <c r="J14" s="180">
        <f t="shared" si="0"/>
        <v>8</v>
      </c>
      <c r="K14" s="180">
        <f t="shared" si="0"/>
        <v>6</v>
      </c>
      <c r="L14" s="180">
        <f t="shared" si="0"/>
        <v>2</v>
      </c>
      <c r="M14" s="180">
        <f t="shared" si="0"/>
        <v>202</v>
      </c>
      <c r="N14" s="180">
        <f t="shared" si="0"/>
        <v>202</v>
      </c>
      <c r="O14" s="180">
        <f t="shared" si="0"/>
        <v>146</v>
      </c>
      <c r="P14" s="180">
        <f t="shared" si="0"/>
        <v>60.777999999999999</v>
      </c>
      <c r="Q14" s="180">
        <f t="shared" si="0"/>
        <v>4.1370000000000005</v>
      </c>
      <c r="R14" s="180">
        <f t="shared" si="0"/>
        <v>22</v>
      </c>
      <c r="S14" s="181">
        <v>2018</v>
      </c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</row>
    <row r="15" spans="1:33" s="148" customFormat="1" ht="30" customHeight="1">
      <c r="A15" s="937" t="s">
        <v>1046</v>
      </c>
      <c r="B15" s="87">
        <v>1</v>
      </c>
      <c r="C15" s="893">
        <v>14</v>
      </c>
      <c r="D15" s="893">
        <f>SUM(E15:F15)</f>
        <v>377</v>
      </c>
      <c r="E15" s="893">
        <v>377</v>
      </c>
      <c r="F15" s="893">
        <v>0</v>
      </c>
      <c r="G15" s="893">
        <f>SUM(H15:I15)</f>
        <v>24</v>
      </c>
      <c r="H15" s="893">
        <v>15</v>
      </c>
      <c r="I15" s="893">
        <v>9</v>
      </c>
      <c r="J15" s="893">
        <f>SUM(K15:L15)</f>
        <v>4</v>
      </c>
      <c r="K15" s="893">
        <v>3</v>
      </c>
      <c r="L15" s="893">
        <v>1</v>
      </c>
      <c r="M15" s="893">
        <v>154</v>
      </c>
      <c r="N15" s="893">
        <v>154</v>
      </c>
      <c r="O15" s="893">
        <v>107</v>
      </c>
      <c r="P15" s="893">
        <v>18.709</v>
      </c>
      <c r="Q15" s="893">
        <v>2.153</v>
      </c>
      <c r="R15" s="893">
        <v>16</v>
      </c>
      <c r="S15" s="934" t="s">
        <v>1047</v>
      </c>
    </row>
    <row r="16" spans="1:33" s="148" customFormat="1" ht="30" customHeight="1">
      <c r="A16" s="937" t="s">
        <v>1048</v>
      </c>
      <c r="B16" s="87">
        <v>1</v>
      </c>
      <c r="C16" s="893">
        <v>3</v>
      </c>
      <c r="D16" s="893">
        <f>SUM(E16:F16)</f>
        <v>24</v>
      </c>
      <c r="E16" s="893">
        <v>24</v>
      </c>
      <c r="F16" s="893">
        <v>0</v>
      </c>
      <c r="G16" s="893">
        <f>SUM(H16:I16)</f>
        <v>8</v>
      </c>
      <c r="H16" s="893">
        <v>5</v>
      </c>
      <c r="I16" s="893">
        <v>3</v>
      </c>
      <c r="J16" s="893">
        <f>SUM(K16:L16)</f>
        <v>2</v>
      </c>
      <c r="K16" s="893">
        <v>1</v>
      </c>
      <c r="L16" s="893">
        <v>1</v>
      </c>
      <c r="M16" s="893">
        <v>17</v>
      </c>
      <c r="N16" s="893">
        <v>17</v>
      </c>
      <c r="O16" s="893">
        <v>10</v>
      </c>
      <c r="P16" s="893">
        <v>3.069</v>
      </c>
      <c r="Q16" s="893">
        <v>0.98399999999999999</v>
      </c>
      <c r="R16" s="893">
        <v>3</v>
      </c>
      <c r="S16" s="199" t="s">
        <v>1049</v>
      </c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</row>
    <row r="17" spans="1:30" s="201" customFormat="1" ht="30" customHeight="1" thickBot="1">
      <c r="A17" s="187" t="s">
        <v>1050</v>
      </c>
      <c r="B17" s="188">
        <v>1</v>
      </c>
      <c r="C17" s="895">
        <v>3</v>
      </c>
      <c r="D17" s="895">
        <f>SUM(E17:F17)</f>
        <v>98</v>
      </c>
      <c r="E17" s="895">
        <v>44</v>
      </c>
      <c r="F17" s="895">
        <v>54</v>
      </c>
      <c r="G17" s="895">
        <f>SUM(H17:I17)</f>
        <v>8</v>
      </c>
      <c r="H17" s="895">
        <v>4</v>
      </c>
      <c r="I17" s="895">
        <v>4</v>
      </c>
      <c r="J17" s="895">
        <f>SUM(K17:L17)</f>
        <v>2</v>
      </c>
      <c r="K17" s="895">
        <v>2</v>
      </c>
      <c r="L17" s="895">
        <v>0</v>
      </c>
      <c r="M17" s="895">
        <v>31</v>
      </c>
      <c r="N17" s="895">
        <v>31</v>
      </c>
      <c r="O17" s="895">
        <v>29</v>
      </c>
      <c r="P17" s="895">
        <v>39</v>
      </c>
      <c r="Q17" s="895">
        <v>1</v>
      </c>
      <c r="R17" s="895">
        <v>3</v>
      </c>
      <c r="S17" s="190" t="s">
        <v>1051</v>
      </c>
      <c r="T17" s="200"/>
      <c r="U17" s="200"/>
      <c r="V17" s="200"/>
      <c r="W17" s="200"/>
      <c r="X17" s="200"/>
      <c r="Y17" s="200"/>
      <c r="Z17" s="200"/>
      <c r="AA17" s="200"/>
      <c r="AB17" s="200"/>
      <c r="AC17" s="200"/>
      <c r="AD17" s="200"/>
    </row>
    <row r="18" spans="1:30" ht="19.5" customHeight="1">
      <c r="A18" s="1035" t="s">
        <v>1052</v>
      </c>
      <c r="B18" s="1035"/>
      <c r="C18" s="1035"/>
      <c r="D18" s="1035"/>
      <c r="E18" s="1035"/>
      <c r="F18" s="1035"/>
      <c r="G18" s="1035"/>
      <c r="M18" s="1031" t="s">
        <v>1053</v>
      </c>
      <c r="N18" s="1031"/>
      <c r="O18" s="1031"/>
      <c r="P18" s="1031"/>
      <c r="Q18" s="1031"/>
      <c r="R18" s="1031"/>
      <c r="S18" s="1031"/>
      <c r="V18" s="159"/>
    </row>
    <row r="19" spans="1:30" ht="15.95" customHeight="1">
      <c r="A19" s="191"/>
      <c r="P19" s="917"/>
      <c r="Q19" s="917"/>
      <c r="V19" s="159"/>
    </row>
    <row r="20" spans="1:30" ht="15.95" customHeight="1">
      <c r="A20" s="104"/>
      <c r="P20" s="917"/>
      <c r="Q20" s="917"/>
      <c r="V20" s="943"/>
    </row>
    <row r="21" spans="1:30" ht="15.95" customHeight="1">
      <c r="A21" s="191"/>
      <c r="P21" s="917"/>
      <c r="Q21" s="917"/>
    </row>
    <row r="22" spans="1:30" ht="15.95" customHeight="1">
      <c r="A22" s="191"/>
      <c r="P22" s="917"/>
      <c r="Q22" s="917"/>
    </row>
    <row r="23" spans="1:30" ht="15.95" customHeight="1">
      <c r="A23" s="191"/>
      <c r="P23" s="113"/>
      <c r="Q23" s="113"/>
    </row>
    <row r="24" spans="1:30" ht="15.95" customHeight="1">
      <c r="A24" s="191"/>
    </row>
    <row r="25" spans="1:30" ht="15.95" customHeight="1">
      <c r="A25" s="191"/>
    </row>
    <row r="26" spans="1:30" ht="15.95" customHeight="1">
      <c r="A26" s="191"/>
    </row>
    <row r="27" spans="1:30" ht="15.95" customHeight="1">
      <c r="A27" s="191"/>
    </row>
    <row r="28" spans="1:30" ht="15.95" customHeight="1">
      <c r="A28" s="191"/>
    </row>
    <row r="29" spans="1:30" ht="15.95" customHeight="1">
      <c r="A29" s="191"/>
    </row>
    <row r="30" spans="1:30" ht="15.95" customHeight="1">
      <c r="A30" s="191"/>
    </row>
    <row r="31" spans="1:30" ht="15.95" customHeight="1">
      <c r="A31" s="191"/>
    </row>
    <row r="32" spans="1:30" ht="15.95" customHeight="1">
      <c r="A32" s="191"/>
    </row>
    <row r="33" spans="1:1" ht="15.95" customHeight="1">
      <c r="A33" s="191"/>
    </row>
    <row r="34" spans="1:1" ht="15.95" customHeight="1">
      <c r="A34" s="191"/>
    </row>
    <row r="35" spans="1:1" ht="15.95" customHeight="1">
      <c r="A35" s="191"/>
    </row>
    <row r="36" spans="1:1" ht="15.95" customHeight="1"/>
    <row r="37" spans="1:1" ht="15.95" customHeight="1"/>
    <row r="38" spans="1:1" ht="15.95" customHeight="1"/>
    <row r="39" spans="1:1" ht="15.95" customHeight="1"/>
    <row r="40" spans="1:1" ht="15.95" customHeight="1"/>
    <row r="41" spans="1:1" ht="15.95" customHeight="1"/>
  </sheetData>
  <mergeCells count="16">
    <mergeCell ref="A18:G18"/>
    <mergeCell ref="M18:S18"/>
    <mergeCell ref="A2:L2"/>
    <mergeCell ref="M2:S2"/>
    <mergeCell ref="J4:L4"/>
    <mergeCell ref="A5:A8"/>
    <mergeCell ref="M5:N6"/>
    <mergeCell ref="O5:O6"/>
    <mergeCell ref="P5:P6"/>
    <mergeCell ref="Q5:Q6"/>
    <mergeCell ref="R5:R6"/>
    <mergeCell ref="S5:S8"/>
    <mergeCell ref="D7:D8"/>
    <mergeCell ref="G7:G8"/>
    <mergeCell ref="J7:J8"/>
    <mergeCell ref="R7:R8"/>
  </mergeCells>
  <phoneticPr fontId="4" type="noConversion"/>
  <printOptions horizontalCentered="1" gridLinesSet="0"/>
  <pageMargins left="0.39370078740157483" right="0.27559055118110237" top="0.78740157480314965" bottom="0.39370078740157483" header="0.39370078740157483" footer="0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H41"/>
  <sheetViews>
    <sheetView showGridLines="0" view="pageBreakPreview" zoomScaleNormal="85" zoomScaleSheetLayoutView="100" workbookViewId="0">
      <selection activeCell="M24" sqref="M24"/>
    </sheetView>
  </sheetViews>
  <sheetFormatPr defaultColWidth="10" defaultRowHeight="15"/>
  <cols>
    <col min="1" max="1" width="9.25" style="46" customWidth="1"/>
    <col min="2" max="3" width="10.5" style="46" customWidth="1"/>
    <col min="4" max="4" width="7.875" style="46" customWidth="1"/>
    <col min="5" max="5" width="6.75" style="46" customWidth="1"/>
    <col min="6" max="6" width="6.5" style="46" customWidth="1"/>
    <col min="7" max="7" width="5.875" style="46" customWidth="1"/>
    <col min="8" max="8" width="4.75" style="46" customWidth="1"/>
    <col min="9" max="9" width="5.75" style="46" customWidth="1"/>
    <col min="10" max="10" width="5.25" style="46" customWidth="1"/>
    <col min="11" max="11" width="5.125" style="46" customWidth="1"/>
    <col min="12" max="12" width="5.875" style="46" customWidth="1"/>
    <col min="13" max="13" width="8.5" style="46" customWidth="1"/>
    <col min="14" max="14" width="12.25" style="46" customWidth="1"/>
    <col min="15" max="15" width="8.75" style="46" customWidth="1"/>
    <col min="16" max="16" width="8.25" style="46" customWidth="1"/>
    <col min="17" max="17" width="9.75" style="46" customWidth="1"/>
    <col min="18" max="18" width="8.625" style="46" customWidth="1"/>
    <col min="19" max="19" width="9.875" style="46" customWidth="1"/>
    <col min="20" max="20" width="14.75" style="46" customWidth="1"/>
    <col min="21" max="16384" width="10" style="314"/>
  </cols>
  <sheetData>
    <row r="1" spans="1:34" s="263" customFormat="1" ht="35.1" customHeight="1">
      <c r="A1" s="261"/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</row>
    <row r="2" spans="1:34" s="264" customFormat="1" ht="21.75" customHeight="1">
      <c r="A2" s="1040" t="s">
        <v>263</v>
      </c>
      <c r="B2" s="1040"/>
      <c r="C2" s="1040"/>
      <c r="D2" s="1040"/>
      <c r="E2" s="1040"/>
      <c r="F2" s="1040"/>
      <c r="G2" s="1040"/>
      <c r="H2" s="1040"/>
      <c r="I2" s="1040"/>
      <c r="J2" s="1040"/>
      <c r="K2" s="1040"/>
      <c r="L2" s="1040"/>
      <c r="M2" s="1040" t="s">
        <v>264</v>
      </c>
      <c r="N2" s="1040"/>
      <c r="O2" s="1040"/>
      <c r="P2" s="1040"/>
      <c r="Q2" s="1040"/>
      <c r="R2" s="1040"/>
      <c r="S2" s="1040"/>
      <c r="T2" s="1040"/>
    </row>
    <row r="3" spans="1:34" s="266" customFormat="1" ht="14.25" customHeight="1">
      <c r="A3" s="265"/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</row>
    <row r="4" spans="1:34" s="268" customFormat="1" ht="15" customHeight="1" thickBot="1">
      <c r="A4" s="267" t="s">
        <v>265</v>
      </c>
      <c r="B4" s="267"/>
      <c r="C4" s="267"/>
      <c r="D4" s="267"/>
      <c r="E4" s="267"/>
      <c r="F4" s="267"/>
      <c r="G4" s="267"/>
      <c r="H4" s="267"/>
      <c r="J4" s="1041" t="s">
        <v>266</v>
      </c>
      <c r="K4" s="1041"/>
      <c r="L4" s="1041"/>
      <c r="M4" s="267" t="s">
        <v>267</v>
      </c>
      <c r="N4" s="267"/>
      <c r="O4" s="267"/>
      <c r="P4" s="267"/>
      <c r="Q4" s="267"/>
      <c r="T4" s="269" t="s">
        <v>268</v>
      </c>
    </row>
    <row r="5" spans="1:34" s="289" customFormat="1" ht="27" customHeight="1">
      <c r="A5" s="1042" t="s">
        <v>269</v>
      </c>
      <c r="B5" s="162" t="s">
        <v>105</v>
      </c>
      <c r="C5" s="121" t="s">
        <v>270</v>
      </c>
      <c r="D5" s="338" t="s">
        <v>271</v>
      </c>
      <c r="E5" s="338"/>
      <c r="F5" s="338"/>
      <c r="G5" s="337" t="s">
        <v>272</v>
      </c>
      <c r="H5" s="338"/>
      <c r="I5" s="339"/>
      <c r="J5" s="338" t="s">
        <v>273</v>
      </c>
      <c r="K5" s="338"/>
      <c r="L5" s="339"/>
      <c r="M5" s="1045" t="s">
        <v>274</v>
      </c>
      <c r="N5" s="1046"/>
      <c r="O5" s="1048" t="s">
        <v>275</v>
      </c>
      <c r="P5" s="1049"/>
      <c r="Q5" s="1051" t="s">
        <v>276</v>
      </c>
      <c r="R5" s="1053" t="s">
        <v>277</v>
      </c>
      <c r="S5" s="1053" t="s">
        <v>278</v>
      </c>
      <c r="T5" s="1056" t="s">
        <v>279</v>
      </c>
    </row>
    <row r="6" spans="1:34" s="289" customFormat="1" ht="24" customHeight="1">
      <c r="A6" s="1043"/>
      <c r="B6" s="163"/>
      <c r="C6" s="125"/>
      <c r="D6" s="345" t="s">
        <v>95</v>
      </c>
      <c r="E6" s="345"/>
      <c r="F6" s="345"/>
      <c r="G6" s="346" t="s">
        <v>96</v>
      </c>
      <c r="H6" s="347"/>
      <c r="I6" s="348"/>
      <c r="J6" s="345" t="s">
        <v>97</v>
      </c>
      <c r="K6" s="345"/>
      <c r="L6" s="348"/>
      <c r="M6" s="1047"/>
      <c r="N6" s="1047"/>
      <c r="O6" s="1050"/>
      <c r="P6" s="1044"/>
      <c r="Q6" s="1052"/>
      <c r="R6" s="1054"/>
      <c r="S6" s="1054"/>
      <c r="T6" s="1057"/>
    </row>
    <row r="7" spans="1:34" s="289" customFormat="1" ht="15" customHeight="1">
      <c r="A7" s="1043"/>
      <c r="B7" s="165"/>
      <c r="C7" s="13"/>
      <c r="D7" s="368"/>
      <c r="E7" s="354" t="s">
        <v>19</v>
      </c>
      <c r="F7" s="354" t="s">
        <v>20</v>
      </c>
      <c r="G7" s="349"/>
      <c r="H7" s="354" t="s">
        <v>19</v>
      </c>
      <c r="I7" s="354" t="s">
        <v>20</v>
      </c>
      <c r="J7" s="349"/>
      <c r="K7" s="354" t="s">
        <v>19</v>
      </c>
      <c r="L7" s="354" t="s">
        <v>20</v>
      </c>
      <c r="M7" s="369" t="s">
        <v>106</v>
      </c>
      <c r="N7" s="370" t="s">
        <v>107</v>
      </c>
      <c r="O7" s="370" t="s">
        <v>280</v>
      </c>
      <c r="P7" s="354" t="s">
        <v>281</v>
      </c>
      <c r="Q7" s="356"/>
      <c r="R7" s="357"/>
      <c r="S7" s="1054"/>
      <c r="T7" s="1057"/>
    </row>
    <row r="8" spans="1:34" s="289" customFormat="1" ht="26.25" customHeight="1">
      <c r="A8" s="1044"/>
      <c r="B8" s="169" t="s">
        <v>282</v>
      </c>
      <c r="C8" s="136" t="s">
        <v>283</v>
      </c>
      <c r="D8" s="284"/>
      <c r="E8" s="285" t="s">
        <v>23</v>
      </c>
      <c r="F8" s="285" t="s">
        <v>24</v>
      </c>
      <c r="G8" s="285"/>
      <c r="H8" s="285" t="s">
        <v>23</v>
      </c>
      <c r="I8" s="285" t="s">
        <v>24</v>
      </c>
      <c r="J8" s="285"/>
      <c r="K8" s="285" t="s">
        <v>23</v>
      </c>
      <c r="L8" s="285" t="s">
        <v>24</v>
      </c>
      <c r="M8" s="286" t="s">
        <v>104</v>
      </c>
      <c r="N8" s="287" t="s">
        <v>284</v>
      </c>
      <c r="O8" s="287" t="s">
        <v>285</v>
      </c>
      <c r="P8" s="285" t="s">
        <v>286</v>
      </c>
      <c r="Q8" s="288" t="s">
        <v>287</v>
      </c>
      <c r="R8" s="287" t="s">
        <v>288</v>
      </c>
      <c r="S8" s="1055"/>
      <c r="T8" s="1058"/>
    </row>
    <row r="9" spans="1:34" s="268" customFormat="1" ht="30" customHeight="1">
      <c r="A9" s="290">
        <v>2013</v>
      </c>
      <c r="B9" s="291">
        <v>3</v>
      </c>
      <c r="C9" s="292">
        <v>55</v>
      </c>
      <c r="D9" s="292">
        <v>1555</v>
      </c>
      <c r="E9" s="292">
        <v>862</v>
      </c>
      <c r="F9" s="292">
        <v>693</v>
      </c>
      <c r="G9" s="292">
        <v>125</v>
      </c>
      <c r="H9" s="292">
        <v>82</v>
      </c>
      <c r="I9" s="292">
        <v>43</v>
      </c>
      <c r="J9" s="292">
        <v>16</v>
      </c>
      <c r="K9" s="292">
        <v>8</v>
      </c>
      <c r="L9" s="292">
        <v>8</v>
      </c>
      <c r="M9" s="292">
        <v>510</v>
      </c>
      <c r="N9" s="292">
        <v>453</v>
      </c>
      <c r="O9" s="292">
        <v>504</v>
      </c>
      <c r="P9" s="292">
        <v>523</v>
      </c>
      <c r="Q9" s="292">
        <v>109.03700000000001</v>
      </c>
      <c r="R9" s="292">
        <v>28.515000000000001</v>
      </c>
      <c r="S9" s="293">
        <v>55</v>
      </c>
      <c r="T9" s="294">
        <v>2013</v>
      </c>
      <c r="U9" s="295"/>
      <c r="V9" s="295"/>
      <c r="W9" s="295"/>
      <c r="X9" s="295"/>
      <c r="Y9" s="295"/>
      <c r="Z9" s="295"/>
      <c r="AA9" s="295"/>
      <c r="AB9" s="295"/>
      <c r="AC9" s="295"/>
      <c r="AD9" s="295"/>
      <c r="AE9" s="295"/>
      <c r="AF9" s="295"/>
      <c r="AG9" s="295"/>
      <c r="AH9" s="295"/>
    </row>
    <row r="10" spans="1:34" s="268" customFormat="1" ht="30" customHeight="1">
      <c r="A10" s="290">
        <v>2014</v>
      </c>
      <c r="B10" s="291">
        <v>3</v>
      </c>
      <c r="C10" s="292">
        <v>55</v>
      </c>
      <c r="D10" s="292">
        <v>1532</v>
      </c>
      <c r="E10" s="292">
        <v>851</v>
      </c>
      <c r="F10" s="292">
        <v>681</v>
      </c>
      <c r="G10" s="292">
        <v>123</v>
      </c>
      <c r="H10" s="292">
        <v>77</v>
      </c>
      <c r="I10" s="292">
        <v>46</v>
      </c>
      <c r="J10" s="292">
        <v>18</v>
      </c>
      <c r="K10" s="292">
        <v>7</v>
      </c>
      <c r="L10" s="292">
        <v>11</v>
      </c>
      <c r="M10" s="292">
        <v>517</v>
      </c>
      <c r="N10" s="292">
        <v>475</v>
      </c>
      <c r="O10" s="292">
        <v>504</v>
      </c>
      <c r="P10" s="292">
        <v>518</v>
      </c>
      <c r="Q10" s="292">
        <v>109.4</v>
      </c>
      <c r="R10" s="292">
        <v>28.4</v>
      </c>
      <c r="S10" s="293">
        <v>55</v>
      </c>
      <c r="T10" s="294">
        <v>2014</v>
      </c>
      <c r="U10" s="295"/>
      <c r="V10" s="295"/>
      <c r="W10" s="295"/>
      <c r="X10" s="295"/>
      <c r="Y10" s="295"/>
      <c r="Z10" s="295"/>
      <c r="AA10" s="295"/>
      <c r="AB10" s="295"/>
      <c r="AC10" s="295"/>
      <c r="AD10" s="295"/>
      <c r="AE10" s="295"/>
      <c r="AF10" s="295"/>
      <c r="AG10" s="295"/>
      <c r="AH10" s="295"/>
    </row>
    <row r="11" spans="1:34" s="268" customFormat="1" ht="30" customHeight="1">
      <c r="A11" s="290">
        <v>2015</v>
      </c>
      <c r="B11" s="291">
        <v>3</v>
      </c>
      <c r="C11" s="292">
        <v>55</v>
      </c>
      <c r="D11" s="292">
        <v>1521</v>
      </c>
      <c r="E11" s="292">
        <v>841</v>
      </c>
      <c r="F11" s="292">
        <v>680</v>
      </c>
      <c r="G11" s="292">
        <v>124</v>
      </c>
      <c r="H11" s="292">
        <v>74</v>
      </c>
      <c r="I11" s="292">
        <v>50</v>
      </c>
      <c r="J11" s="292">
        <v>19</v>
      </c>
      <c r="K11" s="292">
        <v>11</v>
      </c>
      <c r="L11" s="292">
        <v>8</v>
      </c>
      <c r="M11" s="292">
        <v>508</v>
      </c>
      <c r="N11" s="292">
        <v>457</v>
      </c>
      <c r="O11" s="292">
        <v>493</v>
      </c>
      <c r="P11" s="292">
        <v>501</v>
      </c>
      <c r="Q11" s="292">
        <v>109</v>
      </c>
      <c r="R11" s="292">
        <v>28</v>
      </c>
      <c r="S11" s="293">
        <v>55</v>
      </c>
      <c r="T11" s="294">
        <v>2015</v>
      </c>
      <c r="U11" s="295"/>
      <c r="V11" s="295"/>
      <c r="W11" s="295"/>
      <c r="X11" s="295"/>
      <c r="Y11" s="295"/>
      <c r="Z11" s="295"/>
      <c r="AA11" s="295"/>
      <c r="AB11" s="295"/>
      <c r="AC11" s="295"/>
      <c r="AD11" s="295"/>
      <c r="AE11" s="295"/>
      <c r="AF11" s="295"/>
      <c r="AG11" s="295"/>
      <c r="AH11" s="295"/>
    </row>
    <row r="12" spans="1:34" s="268" customFormat="1" ht="30" customHeight="1">
      <c r="A12" s="290">
        <v>2016</v>
      </c>
      <c r="B12" s="291">
        <v>3</v>
      </c>
      <c r="C12" s="292">
        <v>58</v>
      </c>
      <c r="D12" s="292">
        <v>1567</v>
      </c>
      <c r="E12" s="292">
        <v>799</v>
      </c>
      <c r="F12" s="292">
        <v>768</v>
      </c>
      <c r="G12" s="292">
        <v>134</v>
      </c>
      <c r="H12" s="292">
        <v>76</v>
      </c>
      <c r="I12" s="292">
        <v>58</v>
      </c>
      <c r="J12" s="292">
        <v>17</v>
      </c>
      <c r="K12" s="292">
        <v>9</v>
      </c>
      <c r="L12" s="292">
        <v>8</v>
      </c>
      <c r="M12" s="292">
        <v>503</v>
      </c>
      <c r="N12" s="292">
        <v>440</v>
      </c>
      <c r="O12" s="292">
        <v>539</v>
      </c>
      <c r="P12" s="292">
        <v>554</v>
      </c>
      <c r="Q12" s="292">
        <v>77.5</v>
      </c>
      <c r="R12" s="292">
        <v>18.5</v>
      </c>
      <c r="S12" s="293">
        <v>58</v>
      </c>
      <c r="T12" s="294">
        <v>2016</v>
      </c>
      <c r="U12" s="295"/>
      <c r="V12" s="295"/>
      <c r="W12" s="295"/>
      <c r="X12" s="295"/>
      <c r="Y12" s="295"/>
      <c r="Z12" s="295"/>
      <c r="AA12" s="295"/>
      <c r="AB12" s="295"/>
      <c r="AC12" s="295"/>
      <c r="AD12" s="295"/>
      <c r="AE12" s="295"/>
      <c r="AF12" s="295"/>
      <c r="AG12" s="295"/>
      <c r="AH12" s="295"/>
    </row>
    <row r="13" spans="1:34" s="268" customFormat="1" ht="30" customHeight="1">
      <c r="A13" s="290">
        <v>2017</v>
      </c>
      <c r="B13" s="291">
        <v>3</v>
      </c>
      <c r="C13" s="292">
        <v>61</v>
      </c>
      <c r="D13" s="292">
        <v>1575</v>
      </c>
      <c r="E13" s="292">
        <v>729</v>
      </c>
      <c r="F13" s="292">
        <v>846</v>
      </c>
      <c r="G13" s="292">
        <v>137</v>
      </c>
      <c r="H13" s="292">
        <v>79</v>
      </c>
      <c r="I13" s="292">
        <v>58</v>
      </c>
      <c r="J13" s="292">
        <v>25</v>
      </c>
      <c r="K13" s="292">
        <v>8</v>
      </c>
      <c r="L13" s="292">
        <v>17</v>
      </c>
      <c r="M13" s="292">
        <v>513</v>
      </c>
      <c r="N13" s="292">
        <v>436</v>
      </c>
      <c r="O13" s="292">
        <v>517</v>
      </c>
      <c r="P13" s="292">
        <v>532</v>
      </c>
      <c r="Q13" s="292">
        <v>78.900000000000006</v>
      </c>
      <c r="R13" s="292">
        <v>14.8</v>
      </c>
      <c r="S13" s="293">
        <v>60</v>
      </c>
      <c r="T13" s="294">
        <v>2017</v>
      </c>
      <c r="U13" s="295"/>
      <c r="V13" s="295"/>
      <c r="W13" s="295"/>
      <c r="X13" s="295"/>
      <c r="Y13" s="295"/>
      <c r="Z13" s="295"/>
      <c r="AA13" s="295"/>
      <c r="AB13" s="295"/>
      <c r="AC13" s="295"/>
      <c r="AD13" s="295"/>
      <c r="AE13" s="295"/>
      <c r="AF13" s="295"/>
      <c r="AG13" s="295"/>
      <c r="AH13" s="295"/>
    </row>
    <row r="14" spans="1:34" s="302" customFormat="1" ht="30" customHeight="1">
      <c r="A14" s="296">
        <v>2018</v>
      </c>
      <c r="B14" s="297">
        <f>SUM(B15:B17)</f>
        <v>3</v>
      </c>
      <c r="C14" s="298">
        <f>SUM(C15:C17)</f>
        <v>63</v>
      </c>
      <c r="D14" s="298">
        <f t="shared" ref="D14:S14" si="0">SUM(D15:D17)</f>
        <v>1538</v>
      </c>
      <c r="E14" s="298">
        <f t="shared" si="0"/>
        <v>624</v>
      </c>
      <c r="F14" s="298">
        <f t="shared" si="0"/>
        <v>914</v>
      </c>
      <c r="G14" s="298">
        <f t="shared" si="0"/>
        <v>141</v>
      </c>
      <c r="H14" s="298">
        <f t="shared" si="0"/>
        <v>79</v>
      </c>
      <c r="I14" s="298">
        <f t="shared" si="0"/>
        <v>62</v>
      </c>
      <c r="J14" s="298">
        <f t="shared" si="0"/>
        <v>19</v>
      </c>
      <c r="K14" s="298">
        <f t="shared" si="0"/>
        <v>6</v>
      </c>
      <c r="L14" s="298">
        <f t="shared" si="0"/>
        <v>13</v>
      </c>
      <c r="M14" s="298">
        <f t="shared" si="0"/>
        <v>491</v>
      </c>
      <c r="N14" s="298">
        <f t="shared" si="0"/>
        <v>438</v>
      </c>
      <c r="O14" s="298">
        <f t="shared" si="0"/>
        <v>485</v>
      </c>
      <c r="P14" s="298">
        <f t="shared" si="0"/>
        <v>469</v>
      </c>
      <c r="Q14" s="298">
        <f t="shared" si="0"/>
        <v>98</v>
      </c>
      <c r="R14" s="298">
        <f t="shared" si="0"/>
        <v>42</v>
      </c>
      <c r="S14" s="299">
        <f t="shared" si="0"/>
        <v>63</v>
      </c>
      <c r="T14" s="300">
        <v>2018</v>
      </c>
      <c r="U14" s="301"/>
      <c r="V14" s="301"/>
      <c r="W14" s="301"/>
      <c r="X14" s="301"/>
      <c r="Y14" s="301"/>
      <c r="Z14" s="301"/>
      <c r="AA14" s="301"/>
      <c r="AB14" s="301"/>
      <c r="AC14" s="301"/>
      <c r="AD14" s="301"/>
      <c r="AE14" s="301"/>
      <c r="AF14" s="301"/>
      <c r="AG14" s="301"/>
      <c r="AH14" s="301"/>
    </row>
    <row r="15" spans="1:34" s="302" customFormat="1" ht="30" customHeight="1">
      <c r="A15" s="303" t="s">
        <v>289</v>
      </c>
      <c r="B15" s="291">
        <v>1</v>
      </c>
      <c r="C15" s="292">
        <v>33</v>
      </c>
      <c r="D15" s="292">
        <v>835</v>
      </c>
      <c r="E15" s="292">
        <v>520</v>
      </c>
      <c r="F15" s="292">
        <v>315</v>
      </c>
      <c r="G15" s="292">
        <v>74</v>
      </c>
      <c r="H15" s="292">
        <v>39</v>
      </c>
      <c r="I15" s="292">
        <v>35</v>
      </c>
      <c r="J15" s="292">
        <v>7</v>
      </c>
      <c r="K15" s="292">
        <v>2</v>
      </c>
      <c r="L15" s="292">
        <v>5</v>
      </c>
      <c r="M15" s="292">
        <v>235</v>
      </c>
      <c r="N15" s="292">
        <v>210</v>
      </c>
      <c r="O15" s="292">
        <v>260</v>
      </c>
      <c r="P15" s="292">
        <v>262</v>
      </c>
      <c r="Q15" s="292">
        <v>22</v>
      </c>
      <c r="R15" s="292">
        <v>5</v>
      </c>
      <c r="S15" s="293">
        <v>33</v>
      </c>
      <c r="T15" s="303" t="s">
        <v>290</v>
      </c>
    </row>
    <row r="16" spans="1:34" s="302" customFormat="1" ht="30" customHeight="1">
      <c r="A16" s="303" t="s">
        <v>291</v>
      </c>
      <c r="B16" s="291">
        <v>1</v>
      </c>
      <c r="C16" s="292">
        <v>20</v>
      </c>
      <c r="D16" s="292">
        <v>508</v>
      </c>
      <c r="E16" s="292">
        <v>0</v>
      </c>
      <c r="F16" s="292">
        <v>508</v>
      </c>
      <c r="G16" s="292">
        <v>43</v>
      </c>
      <c r="H16" s="292">
        <v>28</v>
      </c>
      <c r="I16" s="292">
        <v>15</v>
      </c>
      <c r="J16" s="292">
        <v>5</v>
      </c>
      <c r="K16" s="292">
        <v>2</v>
      </c>
      <c r="L16" s="292">
        <v>3</v>
      </c>
      <c r="M16" s="292">
        <v>183</v>
      </c>
      <c r="N16" s="292">
        <v>160</v>
      </c>
      <c r="O16" s="292">
        <v>156</v>
      </c>
      <c r="P16" s="292">
        <v>158</v>
      </c>
      <c r="Q16" s="292">
        <v>51</v>
      </c>
      <c r="R16" s="292">
        <v>32</v>
      </c>
      <c r="S16" s="293">
        <v>20</v>
      </c>
      <c r="T16" s="307" t="s">
        <v>292</v>
      </c>
    </row>
    <row r="17" spans="1:23" s="302" customFormat="1" ht="30" customHeight="1" thickBot="1">
      <c r="A17" s="309" t="s">
        <v>293</v>
      </c>
      <c r="B17" s="331">
        <v>1</v>
      </c>
      <c r="C17" s="332">
        <v>10</v>
      </c>
      <c r="D17" s="332">
        <v>195</v>
      </c>
      <c r="E17" s="332">
        <v>104</v>
      </c>
      <c r="F17" s="332">
        <v>91</v>
      </c>
      <c r="G17" s="332">
        <v>24</v>
      </c>
      <c r="H17" s="332">
        <v>12</v>
      </c>
      <c r="I17" s="332">
        <v>12</v>
      </c>
      <c r="J17" s="332">
        <v>7</v>
      </c>
      <c r="K17" s="332">
        <v>2</v>
      </c>
      <c r="L17" s="332">
        <v>5</v>
      </c>
      <c r="M17" s="332">
        <v>73</v>
      </c>
      <c r="N17" s="332">
        <v>68</v>
      </c>
      <c r="O17" s="332">
        <v>69</v>
      </c>
      <c r="P17" s="332">
        <v>49</v>
      </c>
      <c r="Q17" s="332">
        <v>25</v>
      </c>
      <c r="R17" s="332">
        <v>5</v>
      </c>
      <c r="S17" s="333">
        <v>10</v>
      </c>
      <c r="T17" s="309" t="s">
        <v>294</v>
      </c>
    </row>
    <row r="18" spans="1:23" s="268" customFormat="1" ht="19.5" customHeight="1">
      <c r="A18" s="253" t="s">
        <v>295</v>
      </c>
      <c r="C18" s="313"/>
      <c r="D18" s="371"/>
      <c r="E18" s="371"/>
      <c r="F18" s="371"/>
      <c r="G18" s="371"/>
      <c r="H18" s="371"/>
      <c r="I18" s="371"/>
      <c r="J18" s="371"/>
      <c r="K18" s="371"/>
      <c r="L18" s="371"/>
      <c r="M18" s="1039" t="s">
        <v>191</v>
      </c>
      <c r="N18" s="1039"/>
      <c r="O18" s="1039"/>
      <c r="P18" s="1039"/>
      <c r="Q18" s="1039"/>
      <c r="R18" s="1039"/>
      <c r="S18" s="1039"/>
      <c r="T18" s="1039"/>
      <c r="W18" s="315"/>
    </row>
    <row r="19" spans="1:23" ht="17.25" customHeight="1">
      <c r="A19" s="316"/>
      <c r="W19" s="315"/>
    </row>
    <row r="20" spans="1:23" ht="15.95" customHeight="1">
      <c r="A20" s="316"/>
      <c r="W20" s="318"/>
    </row>
    <row r="21" spans="1:23" ht="15.95" customHeight="1">
      <c r="A21" s="316"/>
    </row>
    <row r="22" spans="1:23" ht="15.95" customHeight="1">
      <c r="A22" s="316"/>
    </row>
    <row r="23" spans="1:23" ht="15.95" customHeight="1">
      <c r="A23" s="316"/>
    </row>
    <row r="24" spans="1:23" ht="15.95" customHeight="1">
      <c r="A24" s="316"/>
    </row>
    <row r="25" spans="1:23" ht="15.95" customHeight="1">
      <c r="A25" s="316"/>
    </row>
    <row r="26" spans="1:23" ht="15.95" customHeight="1">
      <c r="A26" s="316"/>
    </row>
    <row r="27" spans="1:23" ht="15.95" customHeight="1">
      <c r="A27" s="316"/>
    </row>
    <row r="28" spans="1:23" ht="15.95" customHeight="1">
      <c r="A28" s="316"/>
    </row>
    <row r="29" spans="1:23" ht="15.95" customHeight="1">
      <c r="A29" s="316"/>
    </row>
    <row r="30" spans="1:23" ht="15.95" customHeight="1">
      <c r="A30" s="316"/>
    </row>
    <row r="31" spans="1:23" ht="15.95" customHeight="1">
      <c r="A31" s="316"/>
    </row>
    <row r="32" spans="1:23" ht="15.95" customHeight="1">
      <c r="A32" s="316"/>
    </row>
    <row r="33" spans="1:1" ht="15.95" customHeight="1">
      <c r="A33" s="316"/>
    </row>
    <row r="34" spans="1:1" ht="15.95" customHeight="1">
      <c r="A34" s="316"/>
    </row>
    <row r="35" spans="1:1" ht="15.95" customHeight="1">
      <c r="A35" s="316"/>
    </row>
    <row r="36" spans="1:1" ht="15.95" customHeight="1"/>
    <row r="37" spans="1:1" ht="15.95" customHeight="1"/>
    <row r="38" spans="1:1" ht="15.95" customHeight="1"/>
    <row r="39" spans="1:1" ht="15.95" customHeight="1"/>
    <row r="40" spans="1:1" ht="15.95" customHeight="1"/>
    <row r="41" spans="1:1" ht="15.95" customHeight="1"/>
  </sheetData>
  <mergeCells count="11">
    <mergeCell ref="M18:T18"/>
    <mergeCell ref="A2:L2"/>
    <mergeCell ref="M2:T2"/>
    <mergeCell ref="J4:L4"/>
    <mergeCell ref="A5:A8"/>
    <mergeCell ref="M5:N6"/>
    <mergeCell ref="O5:P6"/>
    <mergeCell ref="Q5:Q6"/>
    <mergeCell ref="R5:R6"/>
    <mergeCell ref="S5:S8"/>
    <mergeCell ref="T5:T8"/>
  </mergeCells>
  <phoneticPr fontId="4" type="noConversion"/>
  <printOptions horizontalCentered="1" gridLinesSet="0"/>
  <pageMargins left="0.38" right="0.26" top="0.78740157480314965" bottom="0.39370078740157483" header="0.39370078740157483" footer="0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H41"/>
  <sheetViews>
    <sheetView showGridLines="0" view="pageBreakPreview" zoomScaleNormal="85" zoomScaleSheetLayoutView="100" workbookViewId="0">
      <selection activeCell="O26" sqref="O26"/>
    </sheetView>
  </sheetViews>
  <sheetFormatPr defaultColWidth="10" defaultRowHeight="15"/>
  <cols>
    <col min="1" max="1" width="11" style="46" customWidth="1"/>
    <col min="2" max="3" width="10.25" style="46" customWidth="1"/>
    <col min="4" max="4" width="7.625" style="46" customWidth="1"/>
    <col min="5" max="6" width="6.875" style="46" customWidth="1"/>
    <col min="7" max="7" width="6" style="46" customWidth="1"/>
    <col min="8" max="8" width="5.625" style="46" customWidth="1"/>
    <col min="9" max="9" width="6.625" style="46" customWidth="1"/>
    <col min="10" max="11" width="6.375" style="46" customWidth="1"/>
    <col min="12" max="12" width="6.75" style="46" customWidth="1"/>
    <col min="13" max="13" width="10.375" style="46" customWidth="1"/>
    <col min="14" max="14" width="12" style="46" customWidth="1"/>
    <col min="15" max="15" width="10.375" style="46" customWidth="1"/>
    <col min="16" max="16" width="9.5" style="46" customWidth="1"/>
    <col min="17" max="17" width="10.875" style="46" customWidth="1"/>
    <col min="18" max="18" width="9.625" style="46" customWidth="1"/>
    <col min="19" max="19" width="12.375" style="46" customWidth="1"/>
    <col min="20" max="20" width="12.75" style="46" customWidth="1"/>
    <col min="21" max="16384" width="10" style="314"/>
  </cols>
  <sheetData>
    <row r="1" spans="1:34" s="263" customFormat="1" ht="35.1" customHeight="1">
      <c r="A1" s="261"/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</row>
    <row r="2" spans="1:34" s="264" customFormat="1" ht="21.75" customHeight="1">
      <c r="A2" s="1040" t="s">
        <v>158</v>
      </c>
      <c r="B2" s="1040"/>
      <c r="C2" s="1040"/>
      <c r="D2" s="1040"/>
      <c r="E2" s="1040"/>
      <c r="F2" s="1040"/>
      <c r="G2" s="1040"/>
      <c r="H2" s="1040"/>
      <c r="I2" s="1040"/>
      <c r="J2" s="1040"/>
      <c r="K2" s="1040"/>
      <c r="L2" s="1040"/>
      <c r="M2" s="1040" t="s">
        <v>159</v>
      </c>
      <c r="N2" s="1040"/>
      <c r="O2" s="1040"/>
      <c r="P2" s="1040"/>
      <c r="Q2" s="1040"/>
      <c r="R2" s="1040"/>
      <c r="S2" s="1040"/>
      <c r="T2" s="1040"/>
    </row>
    <row r="3" spans="1:34" s="266" customFormat="1" ht="14.25" customHeight="1">
      <c r="A3" s="265"/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</row>
    <row r="4" spans="1:34" s="268" customFormat="1" ht="14.25" thickBot="1">
      <c r="A4" s="267" t="s">
        <v>160</v>
      </c>
      <c r="B4" s="267"/>
      <c r="C4" s="267"/>
      <c r="D4" s="267"/>
      <c r="E4" s="267"/>
      <c r="F4" s="267"/>
      <c r="G4" s="267"/>
      <c r="H4" s="267"/>
      <c r="J4" s="1041" t="s">
        <v>161</v>
      </c>
      <c r="K4" s="1041"/>
      <c r="L4" s="1041"/>
      <c r="M4" s="267" t="s">
        <v>162</v>
      </c>
      <c r="N4" s="267"/>
      <c r="O4" s="267"/>
      <c r="P4" s="267"/>
      <c r="Q4" s="267"/>
      <c r="T4" s="269" t="s">
        <v>163</v>
      </c>
    </row>
    <row r="5" spans="1:34" s="268" customFormat="1" ht="27" customHeight="1">
      <c r="A5" s="1060" t="s">
        <v>164</v>
      </c>
      <c r="B5" s="162" t="s">
        <v>105</v>
      </c>
      <c r="C5" s="121" t="s">
        <v>165</v>
      </c>
      <c r="D5" s="270" t="s">
        <v>166</v>
      </c>
      <c r="E5" s="270"/>
      <c r="F5" s="270"/>
      <c r="G5" s="271" t="s">
        <v>167</v>
      </c>
      <c r="H5" s="270"/>
      <c r="I5" s="272"/>
      <c r="J5" s="270" t="s">
        <v>168</v>
      </c>
      <c r="K5" s="270"/>
      <c r="L5" s="272"/>
      <c r="M5" s="1063" t="s">
        <v>169</v>
      </c>
      <c r="N5" s="1064"/>
      <c r="O5" s="1066" t="s">
        <v>170</v>
      </c>
      <c r="P5" s="1067"/>
      <c r="Q5" s="1069" t="s">
        <v>171</v>
      </c>
      <c r="R5" s="1071" t="s">
        <v>172</v>
      </c>
      <c r="S5" s="1071" t="s">
        <v>173</v>
      </c>
      <c r="T5" s="1074" t="s">
        <v>174</v>
      </c>
    </row>
    <row r="6" spans="1:34" s="268" customFormat="1" ht="23.25" customHeight="1">
      <c r="A6" s="1061"/>
      <c r="B6" s="163"/>
      <c r="C6" s="125"/>
      <c r="D6" s="273" t="s">
        <v>95</v>
      </c>
      <c r="E6" s="273"/>
      <c r="F6" s="273"/>
      <c r="G6" s="274" t="s">
        <v>96</v>
      </c>
      <c r="H6" s="275"/>
      <c r="I6" s="276"/>
      <c r="J6" s="273" t="s">
        <v>97</v>
      </c>
      <c r="K6" s="273"/>
      <c r="L6" s="276"/>
      <c r="M6" s="1065"/>
      <c r="N6" s="1065"/>
      <c r="O6" s="1068"/>
      <c r="P6" s="1062"/>
      <c r="Q6" s="1070"/>
      <c r="R6" s="1072"/>
      <c r="S6" s="1072"/>
      <c r="T6" s="1075"/>
    </row>
    <row r="7" spans="1:34" s="268" customFormat="1" ht="15" customHeight="1">
      <c r="A7" s="1061"/>
      <c r="B7" s="165"/>
      <c r="C7" s="13"/>
      <c r="D7" s="277"/>
      <c r="E7" s="278" t="s">
        <v>19</v>
      </c>
      <c r="F7" s="278" t="s">
        <v>20</v>
      </c>
      <c r="G7" s="279"/>
      <c r="H7" s="278" t="s">
        <v>19</v>
      </c>
      <c r="I7" s="278" t="s">
        <v>20</v>
      </c>
      <c r="J7" s="279"/>
      <c r="K7" s="280" t="s">
        <v>19</v>
      </c>
      <c r="L7" s="280" t="s">
        <v>20</v>
      </c>
      <c r="M7" s="281" t="s">
        <v>106</v>
      </c>
      <c r="N7" s="280" t="s">
        <v>107</v>
      </c>
      <c r="O7" s="280" t="s">
        <v>175</v>
      </c>
      <c r="P7" s="278" t="s">
        <v>176</v>
      </c>
      <c r="Q7" s="282"/>
      <c r="R7" s="283"/>
      <c r="S7" s="1072"/>
      <c r="T7" s="1075"/>
    </row>
    <row r="8" spans="1:34" s="289" customFormat="1" ht="42" customHeight="1">
      <c r="A8" s="1062"/>
      <c r="B8" s="169" t="s">
        <v>177</v>
      </c>
      <c r="C8" s="136" t="s">
        <v>178</v>
      </c>
      <c r="D8" s="284"/>
      <c r="E8" s="285" t="s">
        <v>23</v>
      </c>
      <c r="F8" s="285" t="s">
        <v>24</v>
      </c>
      <c r="G8" s="285"/>
      <c r="H8" s="285" t="s">
        <v>23</v>
      </c>
      <c r="I8" s="285" t="s">
        <v>24</v>
      </c>
      <c r="J8" s="285"/>
      <c r="K8" s="284" t="s">
        <v>23</v>
      </c>
      <c r="L8" s="284" t="s">
        <v>24</v>
      </c>
      <c r="M8" s="286" t="s">
        <v>104</v>
      </c>
      <c r="N8" s="287" t="s">
        <v>179</v>
      </c>
      <c r="O8" s="287" t="s">
        <v>180</v>
      </c>
      <c r="P8" s="285" t="s">
        <v>181</v>
      </c>
      <c r="Q8" s="288" t="s">
        <v>182</v>
      </c>
      <c r="R8" s="287" t="s">
        <v>183</v>
      </c>
      <c r="S8" s="1073"/>
      <c r="T8" s="1076"/>
    </row>
    <row r="9" spans="1:34" s="268" customFormat="1" ht="30" customHeight="1">
      <c r="A9" s="290">
        <v>2013</v>
      </c>
      <c r="B9" s="291">
        <v>3</v>
      </c>
      <c r="C9" s="292">
        <v>40</v>
      </c>
      <c r="D9" s="292">
        <v>1162</v>
      </c>
      <c r="E9" s="292">
        <v>600</v>
      </c>
      <c r="F9" s="292">
        <v>562</v>
      </c>
      <c r="G9" s="292">
        <v>97</v>
      </c>
      <c r="H9" s="292">
        <v>76</v>
      </c>
      <c r="I9" s="292">
        <v>21</v>
      </c>
      <c r="J9" s="292">
        <v>17</v>
      </c>
      <c r="K9" s="292">
        <v>12</v>
      </c>
      <c r="L9" s="292">
        <v>5</v>
      </c>
      <c r="M9" s="292">
        <v>376</v>
      </c>
      <c r="N9" s="292">
        <v>325</v>
      </c>
      <c r="O9" s="292">
        <v>414</v>
      </c>
      <c r="P9" s="292">
        <v>376</v>
      </c>
      <c r="Q9" s="292">
        <v>55.045000000000002</v>
      </c>
      <c r="R9" s="292">
        <v>23.353999999999999</v>
      </c>
      <c r="S9" s="293">
        <v>105</v>
      </c>
      <c r="T9" s="294">
        <v>2013</v>
      </c>
      <c r="U9" s="295"/>
      <c r="V9" s="295"/>
      <c r="W9" s="295"/>
      <c r="X9" s="295"/>
      <c r="Y9" s="295"/>
      <c r="Z9" s="295"/>
      <c r="AA9" s="295"/>
      <c r="AB9" s="295"/>
      <c r="AC9" s="295"/>
      <c r="AD9" s="295"/>
      <c r="AE9" s="295"/>
      <c r="AF9" s="295"/>
      <c r="AG9" s="295"/>
      <c r="AH9" s="295"/>
    </row>
    <row r="10" spans="1:34" s="268" customFormat="1" ht="30" customHeight="1">
      <c r="A10" s="290">
        <v>2014</v>
      </c>
      <c r="B10" s="291">
        <v>3</v>
      </c>
      <c r="C10" s="292">
        <v>40</v>
      </c>
      <c r="D10" s="292">
        <v>1153</v>
      </c>
      <c r="E10" s="292">
        <v>663</v>
      </c>
      <c r="F10" s="292">
        <v>600</v>
      </c>
      <c r="G10" s="292">
        <v>97</v>
      </c>
      <c r="H10" s="292">
        <v>76</v>
      </c>
      <c r="I10" s="292">
        <v>21</v>
      </c>
      <c r="J10" s="292">
        <v>15</v>
      </c>
      <c r="K10" s="292">
        <v>12</v>
      </c>
      <c r="L10" s="292">
        <v>3</v>
      </c>
      <c r="M10" s="292">
        <v>382</v>
      </c>
      <c r="N10" s="292">
        <v>334</v>
      </c>
      <c r="O10" s="292">
        <v>414</v>
      </c>
      <c r="P10" s="292">
        <v>377</v>
      </c>
      <c r="Q10" s="292">
        <v>74.3</v>
      </c>
      <c r="R10" s="292">
        <v>22.6</v>
      </c>
      <c r="S10" s="293">
        <v>40</v>
      </c>
      <c r="T10" s="294">
        <v>2014</v>
      </c>
      <c r="U10" s="295"/>
      <c r="V10" s="295"/>
      <c r="W10" s="295"/>
      <c r="X10" s="295"/>
      <c r="Y10" s="295"/>
      <c r="Z10" s="295"/>
      <c r="AA10" s="295"/>
      <c r="AB10" s="295"/>
      <c r="AC10" s="295"/>
      <c r="AD10" s="295"/>
      <c r="AE10" s="295"/>
      <c r="AF10" s="295"/>
      <c r="AG10" s="295"/>
      <c r="AH10" s="295"/>
    </row>
    <row r="11" spans="1:34" s="268" customFormat="1" ht="30" customHeight="1">
      <c r="A11" s="290">
        <v>2015</v>
      </c>
      <c r="B11" s="291">
        <v>3</v>
      </c>
      <c r="C11" s="292">
        <v>39</v>
      </c>
      <c r="D11" s="292">
        <v>1084</v>
      </c>
      <c r="E11" s="292">
        <v>597</v>
      </c>
      <c r="F11" s="292">
        <v>487</v>
      </c>
      <c r="G11" s="292">
        <v>92</v>
      </c>
      <c r="H11" s="292">
        <v>70</v>
      </c>
      <c r="I11" s="292">
        <v>22</v>
      </c>
      <c r="J11" s="292">
        <v>16</v>
      </c>
      <c r="K11" s="292">
        <v>11</v>
      </c>
      <c r="L11" s="292">
        <v>5</v>
      </c>
      <c r="M11" s="292">
        <v>380</v>
      </c>
      <c r="N11" s="292">
        <v>343</v>
      </c>
      <c r="O11" s="292">
        <v>405</v>
      </c>
      <c r="P11" s="292">
        <v>359</v>
      </c>
      <c r="Q11" s="292">
        <v>73</v>
      </c>
      <c r="R11" s="292">
        <v>22</v>
      </c>
      <c r="S11" s="293">
        <v>39</v>
      </c>
      <c r="T11" s="294">
        <v>2015</v>
      </c>
      <c r="U11" s="295"/>
      <c r="V11" s="295"/>
      <c r="W11" s="295"/>
      <c r="X11" s="295"/>
      <c r="Y11" s="295"/>
      <c r="Z11" s="295"/>
      <c r="AA11" s="295"/>
      <c r="AB11" s="295"/>
      <c r="AC11" s="295"/>
      <c r="AD11" s="295"/>
      <c r="AE11" s="295"/>
      <c r="AF11" s="295"/>
      <c r="AG11" s="295"/>
      <c r="AH11" s="295"/>
    </row>
    <row r="12" spans="1:34" s="268" customFormat="1" ht="30" customHeight="1">
      <c r="A12" s="290">
        <v>2016</v>
      </c>
      <c r="B12" s="291">
        <v>3</v>
      </c>
      <c r="C12" s="292">
        <v>33</v>
      </c>
      <c r="D12" s="292">
        <v>1065</v>
      </c>
      <c r="E12" s="292">
        <v>589</v>
      </c>
      <c r="F12" s="292">
        <v>476</v>
      </c>
      <c r="G12" s="292">
        <v>90</v>
      </c>
      <c r="H12" s="292">
        <v>66</v>
      </c>
      <c r="I12" s="292">
        <v>24</v>
      </c>
      <c r="J12" s="292">
        <v>16</v>
      </c>
      <c r="K12" s="292">
        <v>11</v>
      </c>
      <c r="L12" s="292">
        <v>5</v>
      </c>
      <c r="M12" s="292">
        <v>360</v>
      </c>
      <c r="N12" s="292">
        <v>303</v>
      </c>
      <c r="O12" s="292">
        <v>392</v>
      </c>
      <c r="P12" s="292">
        <v>358</v>
      </c>
      <c r="Q12" s="292">
        <v>78</v>
      </c>
      <c r="R12" s="292">
        <v>22</v>
      </c>
      <c r="S12" s="293">
        <v>36</v>
      </c>
      <c r="T12" s="294">
        <v>2016</v>
      </c>
      <c r="U12" s="295"/>
      <c r="V12" s="295"/>
      <c r="W12" s="295"/>
      <c r="X12" s="295"/>
      <c r="Y12" s="295"/>
      <c r="Z12" s="295"/>
      <c r="AA12" s="295"/>
      <c r="AB12" s="295"/>
      <c r="AC12" s="295"/>
      <c r="AD12" s="295"/>
      <c r="AE12" s="295"/>
      <c r="AF12" s="295"/>
      <c r="AG12" s="295"/>
      <c r="AH12" s="295"/>
    </row>
    <row r="13" spans="1:34" s="268" customFormat="1" ht="30" customHeight="1">
      <c r="A13" s="290">
        <v>2017</v>
      </c>
      <c r="B13" s="291">
        <v>3</v>
      </c>
      <c r="C13" s="292">
        <v>36</v>
      </c>
      <c r="D13" s="292">
        <v>1003</v>
      </c>
      <c r="E13" s="292">
        <v>608</v>
      </c>
      <c r="F13" s="292">
        <v>395</v>
      </c>
      <c r="G13" s="292">
        <v>90</v>
      </c>
      <c r="H13" s="292">
        <v>67</v>
      </c>
      <c r="I13" s="292">
        <v>23</v>
      </c>
      <c r="J13" s="292">
        <v>14</v>
      </c>
      <c r="K13" s="292">
        <v>10</v>
      </c>
      <c r="L13" s="292">
        <v>4</v>
      </c>
      <c r="M13" s="292">
        <v>310</v>
      </c>
      <c r="N13" s="292">
        <v>281</v>
      </c>
      <c r="O13" s="292">
        <v>362</v>
      </c>
      <c r="P13" s="292">
        <v>297</v>
      </c>
      <c r="Q13" s="292">
        <v>81</v>
      </c>
      <c r="R13" s="292">
        <v>18</v>
      </c>
      <c r="S13" s="293">
        <v>36</v>
      </c>
      <c r="T13" s="294">
        <v>2017</v>
      </c>
      <c r="U13" s="295"/>
      <c r="V13" s="295"/>
      <c r="W13" s="295"/>
      <c r="X13" s="295"/>
      <c r="Y13" s="295"/>
      <c r="Z13" s="295"/>
      <c r="AA13" s="295"/>
      <c r="AB13" s="295"/>
      <c r="AC13" s="295"/>
      <c r="AD13" s="295"/>
      <c r="AE13" s="295"/>
      <c r="AF13" s="295"/>
      <c r="AG13" s="295"/>
      <c r="AH13" s="295"/>
    </row>
    <row r="14" spans="1:34" s="302" customFormat="1" ht="30" customHeight="1">
      <c r="A14" s="296">
        <v>2018</v>
      </c>
      <c r="B14" s="297">
        <f>SUM(B15:B17)</f>
        <v>3</v>
      </c>
      <c r="C14" s="298">
        <f t="shared" ref="C14:S14" si="0">SUM(C15:C17)</f>
        <v>36</v>
      </c>
      <c r="D14" s="298">
        <f t="shared" si="0"/>
        <v>970</v>
      </c>
      <c r="E14" s="298">
        <f t="shared" si="0"/>
        <v>624</v>
      </c>
      <c r="F14" s="298">
        <f t="shared" si="0"/>
        <v>346</v>
      </c>
      <c r="G14" s="298">
        <f t="shared" si="0"/>
        <v>87</v>
      </c>
      <c r="H14" s="298">
        <f t="shared" si="0"/>
        <v>63</v>
      </c>
      <c r="I14" s="298">
        <f t="shared" si="0"/>
        <v>24</v>
      </c>
      <c r="J14" s="298">
        <f t="shared" si="0"/>
        <v>14</v>
      </c>
      <c r="K14" s="298">
        <f t="shared" si="0"/>
        <v>10</v>
      </c>
      <c r="L14" s="298">
        <f t="shared" si="0"/>
        <v>4</v>
      </c>
      <c r="M14" s="298">
        <f t="shared" si="0"/>
        <v>343</v>
      </c>
      <c r="N14" s="298">
        <f t="shared" si="0"/>
        <v>292</v>
      </c>
      <c r="O14" s="298">
        <f t="shared" si="0"/>
        <v>346</v>
      </c>
      <c r="P14" s="298">
        <f t="shared" si="0"/>
        <v>304</v>
      </c>
      <c r="Q14" s="298">
        <f t="shared" si="0"/>
        <v>82</v>
      </c>
      <c r="R14" s="298">
        <f t="shared" si="0"/>
        <v>23</v>
      </c>
      <c r="S14" s="299">
        <f t="shared" si="0"/>
        <v>36</v>
      </c>
      <c r="T14" s="300">
        <v>2018</v>
      </c>
      <c r="U14" s="301"/>
      <c r="V14" s="301"/>
      <c r="W14" s="301"/>
      <c r="X14" s="301"/>
      <c r="Y14" s="301"/>
      <c r="Z14" s="301"/>
      <c r="AA14" s="301"/>
      <c r="AB14" s="301"/>
      <c r="AC14" s="301"/>
      <c r="AD14" s="301"/>
      <c r="AE14" s="301"/>
      <c r="AF14" s="301"/>
      <c r="AG14" s="301"/>
      <c r="AH14" s="301"/>
    </row>
    <row r="15" spans="1:34" s="302" customFormat="1" ht="30" customHeight="1">
      <c r="A15" s="303" t="s">
        <v>184</v>
      </c>
      <c r="B15" s="304">
        <v>1</v>
      </c>
      <c r="C15" s="305">
        <v>24</v>
      </c>
      <c r="D15" s="305">
        <v>670</v>
      </c>
      <c r="E15" s="305">
        <v>454</v>
      </c>
      <c r="F15" s="305">
        <v>216</v>
      </c>
      <c r="G15" s="305">
        <v>48</v>
      </c>
      <c r="H15" s="305">
        <v>35</v>
      </c>
      <c r="I15" s="305">
        <v>13</v>
      </c>
      <c r="J15" s="305">
        <v>5</v>
      </c>
      <c r="K15" s="305">
        <v>4</v>
      </c>
      <c r="L15" s="305">
        <v>1</v>
      </c>
      <c r="M15" s="305">
        <v>247</v>
      </c>
      <c r="N15" s="305">
        <v>206</v>
      </c>
      <c r="O15" s="305">
        <v>208</v>
      </c>
      <c r="P15" s="305">
        <v>211</v>
      </c>
      <c r="Q15" s="305">
        <v>37</v>
      </c>
      <c r="R15" s="305">
        <v>9</v>
      </c>
      <c r="S15" s="306">
        <v>24</v>
      </c>
      <c r="T15" s="303" t="s">
        <v>185</v>
      </c>
    </row>
    <row r="16" spans="1:34" s="302" customFormat="1" ht="30" customHeight="1">
      <c r="A16" s="303" t="s">
        <v>186</v>
      </c>
      <c r="B16" s="291">
        <v>1</v>
      </c>
      <c r="C16" s="292">
        <v>3</v>
      </c>
      <c r="D16" s="292">
        <v>101</v>
      </c>
      <c r="E16" s="292">
        <v>61</v>
      </c>
      <c r="F16" s="292">
        <v>40</v>
      </c>
      <c r="G16" s="292">
        <v>15</v>
      </c>
      <c r="H16" s="292">
        <v>14</v>
      </c>
      <c r="I16" s="292">
        <v>1</v>
      </c>
      <c r="J16" s="305">
        <v>4</v>
      </c>
      <c r="K16" s="292">
        <v>3</v>
      </c>
      <c r="L16" s="292">
        <v>1</v>
      </c>
      <c r="M16" s="292">
        <v>27</v>
      </c>
      <c r="N16" s="292">
        <v>20</v>
      </c>
      <c r="O16" s="292">
        <v>69</v>
      </c>
      <c r="P16" s="292">
        <v>37</v>
      </c>
      <c r="Q16" s="292">
        <v>6</v>
      </c>
      <c r="R16" s="292">
        <v>4</v>
      </c>
      <c r="S16" s="293">
        <v>3</v>
      </c>
      <c r="T16" s="307" t="s">
        <v>187</v>
      </c>
      <c r="X16" s="308"/>
      <c r="Y16" s="308"/>
      <c r="Z16" s="308"/>
      <c r="AA16" s="308"/>
      <c r="AB16" s="308"/>
      <c r="AC16" s="308"/>
      <c r="AD16" s="308"/>
      <c r="AE16" s="308"/>
      <c r="AF16" s="308"/>
      <c r="AG16" s="308"/>
      <c r="AH16" s="308"/>
    </row>
    <row r="17" spans="1:23" s="268" customFormat="1" ht="30" customHeight="1" thickBot="1">
      <c r="A17" s="309" t="s">
        <v>188</v>
      </c>
      <c r="B17" s="310">
        <v>1</v>
      </c>
      <c r="C17" s="311">
        <v>9</v>
      </c>
      <c r="D17" s="311">
        <v>199</v>
      </c>
      <c r="E17" s="311">
        <v>109</v>
      </c>
      <c r="F17" s="311">
        <v>90</v>
      </c>
      <c r="G17" s="311">
        <v>24</v>
      </c>
      <c r="H17" s="311">
        <v>14</v>
      </c>
      <c r="I17" s="311">
        <v>10</v>
      </c>
      <c r="J17" s="311">
        <v>5</v>
      </c>
      <c r="K17" s="311">
        <v>3</v>
      </c>
      <c r="L17" s="311">
        <v>2</v>
      </c>
      <c r="M17" s="311">
        <v>69</v>
      </c>
      <c r="N17" s="311">
        <v>66</v>
      </c>
      <c r="O17" s="311">
        <v>69</v>
      </c>
      <c r="P17" s="311">
        <v>56</v>
      </c>
      <c r="Q17" s="311">
        <v>39</v>
      </c>
      <c r="R17" s="311">
        <v>10</v>
      </c>
      <c r="S17" s="312">
        <v>9</v>
      </c>
      <c r="T17" s="309" t="s">
        <v>189</v>
      </c>
    </row>
    <row r="18" spans="1:23" ht="19.5" customHeight="1">
      <c r="A18" s="268" t="s">
        <v>190</v>
      </c>
      <c r="B18" s="268"/>
      <c r="C18" s="313"/>
      <c r="M18" s="1059" t="s">
        <v>191</v>
      </c>
      <c r="N18" s="1059"/>
      <c r="O18" s="1059"/>
      <c r="P18" s="1059"/>
      <c r="Q18" s="1059"/>
      <c r="R18" s="1059"/>
      <c r="S18" s="1059"/>
      <c r="T18" s="1059"/>
      <c r="W18" s="315"/>
    </row>
    <row r="19" spans="1:23" ht="15.95" customHeight="1">
      <c r="A19" s="316"/>
      <c r="W19" s="315"/>
    </row>
    <row r="20" spans="1:23" ht="15.95" customHeight="1">
      <c r="A20" s="316"/>
      <c r="Q20" s="317"/>
      <c r="R20" s="317"/>
      <c r="W20" s="318"/>
    </row>
    <row r="21" spans="1:23" ht="15.95" customHeight="1">
      <c r="A21" s="316"/>
      <c r="Q21" s="317"/>
      <c r="R21" s="317"/>
    </row>
    <row r="22" spans="1:23" ht="15.95" customHeight="1">
      <c r="A22" s="316"/>
      <c r="H22" s="46" t="s">
        <v>192</v>
      </c>
      <c r="Q22" s="317"/>
      <c r="R22" s="317"/>
    </row>
    <row r="23" spans="1:23" ht="15.95" customHeight="1">
      <c r="A23" s="316"/>
      <c r="Q23" s="319"/>
      <c r="R23" s="319"/>
    </row>
    <row r="24" spans="1:23" ht="15.95" customHeight="1">
      <c r="A24" s="316"/>
    </row>
    <row r="25" spans="1:23" ht="15.95" customHeight="1">
      <c r="A25" s="316"/>
    </row>
    <row r="26" spans="1:23" ht="15.95" customHeight="1">
      <c r="A26" s="316"/>
    </row>
    <row r="27" spans="1:23" ht="15.95" customHeight="1">
      <c r="A27" s="316"/>
    </row>
    <row r="28" spans="1:23" ht="15.95" customHeight="1">
      <c r="A28" s="316"/>
    </row>
    <row r="29" spans="1:23" ht="15.95" customHeight="1">
      <c r="A29" s="316"/>
    </row>
    <row r="30" spans="1:23" ht="15.95" customHeight="1">
      <c r="A30" s="316"/>
    </row>
    <row r="31" spans="1:23" ht="15.95" customHeight="1">
      <c r="A31" s="316"/>
    </row>
    <row r="32" spans="1:23" ht="15.95" customHeight="1">
      <c r="A32" s="316"/>
    </row>
    <row r="33" spans="1:1" ht="15.95" customHeight="1">
      <c r="A33" s="316"/>
    </row>
    <row r="34" spans="1:1" ht="15.95" customHeight="1">
      <c r="A34" s="316"/>
    </row>
    <row r="35" spans="1:1" ht="15.95" customHeight="1">
      <c r="A35" s="316"/>
    </row>
    <row r="36" spans="1:1" ht="15.95" customHeight="1"/>
    <row r="37" spans="1:1" ht="15.95" customHeight="1"/>
    <row r="38" spans="1:1" ht="15.95" customHeight="1"/>
    <row r="39" spans="1:1" ht="15.95" customHeight="1"/>
    <row r="40" spans="1:1" ht="15.95" customHeight="1"/>
    <row r="41" spans="1:1" ht="15.95" customHeight="1"/>
  </sheetData>
  <mergeCells count="11">
    <mergeCell ref="M18:T18"/>
    <mergeCell ref="A2:L2"/>
    <mergeCell ref="M2:T2"/>
    <mergeCell ref="J4:L4"/>
    <mergeCell ref="A5:A8"/>
    <mergeCell ref="M5:N6"/>
    <mergeCell ref="O5:P6"/>
    <mergeCell ref="Q5:Q6"/>
    <mergeCell ref="R5:R6"/>
    <mergeCell ref="S5:S8"/>
    <mergeCell ref="T5:T8"/>
  </mergeCells>
  <phoneticPr fontId="4" type="noConversion"/>
  <printOptions horizontalCentered="1" gridLinesSet="0"/>
  <pageMargins left="0.38" right="0.26" top="0.78740157480314965" bottom="0.39370078740157483" header="0.39370078740157483" footer="0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/>
  </sheetPr>
  <dimension ref="A1:Z40"/>
  <sheetViews>
    <sheetView showGridLines="0" view="pageBreakPreview" zoomScaleNormal="85" zoomScaleSheetLayoutView="100" workbookViewId="0">
      <selection activeCell="C20" sqref="C20"/>
    </sheetView>
  </sheetViews>
  <sheetFormatPr defaultColWidth="10" defaultRowHeight="15"/>
  <cols>
    <col min="1" max="1" width="11" style="46" customWidth="1"/>
    <col min="2" max="3" width="10.875" style="46" customWidth="1"/>
    <col min="4" max="4" width="6.75" style="46" customWidth="1"/>
    <col min="5" max="5" width="6.125" style="46" customWidth="1"/>
    <col min="6" max="6" width="7.75" style="46" customWidth="1"/>
    <col min="7" max="7" width="6.5" style="46" customWidth="1"/>
    <col min="8" max="8" width="6.25" style="46" customWidth="1"/>
    <col min="9" max="9" width="6.75" style="46" customWidth="1"/>
    <col min="10" max="10" width="6.25" style="46" customWidth="1"/>
    <col min="11" max="11" width="6" style="46" customWidth="1"/>
    <col min="12" max="12" width="6.75" style="46" customWidth="1"/>
    <col min="13" max="13" width="10.5" style="46" customWidth="1"/>
    <col min="14" max="14" width="12.125" style="46" customWidth="1"/>
    <col min="15" max="15" width="10.375" style="46" customWidth="1"/>
    <col min="16" max="16" width="9.375" style="46" customWidth="1"/>
    <col min="17" max="17" width="11.125" style="46" customWidth="1"/>
    <col min="18" max="18" width="9.5" style="46" customWidth="1"/>
    <col min="19" max="19" width="11.125" style="46" customWidth="1"/>
    <col min="20" max="20" width="19.625" style="46" customWidth="1"/>
    <col min="21" max="16384" width="10" style="314"/>
  </cols>
  <sheetData>
    <row r="1" spans="1:26" s="263" customFormat="1" ht="35.1" customHeight="1">
      <c r="A1" s="261"/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</row>
    <row r="2" spans="1:26" s="264" customFormat="1" ht="21.75" customHeight="1">
      <c r="A2" s="1040" t="s">
        <v>193</v>
      </c>
      <c r="B2" s="1040"/>
      <c r="C2" s="1040"/>
      <c r="D2" s="1040"/>
      <c r="E2" s="1040"/>
      <c r="F2" s="1040"/>
      <c r="G2" s="1040"/>
      <c r="H2" s="1040"/>
      <c r="I2" s="1040"/>
      <c r="J2" s="1040"/>
      <c r="K2" s="1040"/>
      <c r="L2" s="1040"/>
      <c r="M2" s="1040" t="s">
        <v>194</v>
      </c>
      <c r="N2" s="1040"/>
      <c r="O2" s="1040"/>
      <c r="P2" s="1040"/>
      <c r="Q2" s="1040"/>
      <c r="R2" s="1040"/>
      <c r="S2" s="1040"/>
      <c r="T2" s="1040"/>
    </row>
    <row r="3" spans="1:26" s="266" customFormat="1" ht="14.25" customHeight="1">
      <c r="A3" s="265"/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</row>
    <row r="4" spans="1:26" s="268" customFormat="1" ht="14.25" thickBot="1">
      <c r="A4" s="267" t="s">
        <v>195</v>
      </c>
      <c r="B4" s="267"/>
      <c r="C4" s="267"/>
      <c r="D4" s="267"/>
      <c r="E4" s="267"/>
      <c r="F4" s="267"/>
      <c r="G4" s="267"/>
      <c r="H4" s="267"/>
      <c r="J4" s="1041" t="s">
        <v>196</v>
      </c>
      <c r="K4" s="1041"/>
      <c r="L4" s="1041"/>
      <c r="M4" s="267" t="s">
        <v>197</v>
      </c>
      <c r="N4" s="267"/>
      <c r="O4" s="267"/>
      <c r="P4" s="267"/>
      <c r="Q4" s="267"/>
      <c r="T4" s="269" t="s">
        <v>198</v>
      </c>
    </row>
    <row r="5" spans="1:26" s="268" customFormat="1" ht="27" customHeight="1">
      <c r="A5" s="1060" t="s">
        <v>199</v>
      </c>
      <c r="B5" s="162" t="s">
        <v>105</v>
      </c>
      <c r="C5" s="121" t="s">
        <v>200</v>
      </c>
      <c r="D5" s="270" t="s">
        <v>201</v>
      </c>
      <c r="E5" s="270"/>
      <c r="F5" s="270"/>
      <c r="G5" s="271" t="s">
        <v>202</v>
      </c>
      <c r="H5" s="270"/>
      <c r="I5" s="272"/>
      <c r="J5" s="271" t="s">
        <v>203</v>
      </c>
      <c r="K5" s="270"/>
      <c r="L5" s="272"/>
      <c r="M5" s="1063" t="s">
        <v>204</v>
      </c>
      <c r="N5" s="1067"/>
      <c r="O5" s="1066" t="s">
        <v>205</v>
      </c>
      <c r="P5" s="1067"/>
      <c r="Q5" s="320" t="s">
        <v>206</v>
      </c>
      <c r="R5" s="321" t="s">
        <v>207</v>
      </c>
      <c r="S5" s="1077" t="s">
        <v>208</v>
      </c>
      <c r="T5" s="1074" t="s">
        <v>209</v>
      </c>
    </row>
    <row r="6" spans="1:26" s="268" customFormat="1" ht="23.25" customHeight="1">
      <c r="A6" s="1061"/>
      <c r="B6" s="163"/>
      <c r="C6" s="125"/>
      <c r="D6" s="273" t="s">
        <v>95</v>
      </c>
      <c r="E6" s="273"/>
      <c r="F6" s="273"/>
      <c r="G6" s="322" t="s">
        <v>96</v>
      </c>
      <c r="H6" s="275"/>
      <c r="I6" s="276"/>
      <c r="J6" s="274" t="s">
        <v>97</v>
      </c>
      <c r="K6" s="273"/>
      <c r="L6" s="323"/>
      <c r="M6" s="1065"/>
      <c r="N6" s="1062"/>
      <c r="O6" s="1068"/>
      <c r="P6" s="1062"/>
      <c r="Q6" s="313"/>
      <c r="R6" s="324"/>
      <c r="S6" s="1078"/>
      <c r="T6" s="1075"/>
    </row>
    <row r="7" spans="1:26" s="268" customFormat="1" ht="15" customHeight="1">
      <c r="A7" s="1061"/>
      <c r="B7" s="165"/>
      <c r="C7" s="13"/>
      <c r="D7" s="281" t="s">
        <v>100</v>
      </c>
      <c r="E7" s="280" t="s">
        <v>19</v>
      </c>
      <c r="F7" s="280" t="s">
        <v>20</v>
      </c>
      <c r="G7" s="280" t="s">
        <v>100</v>
      </c>
      <c r="H7" s="280" t="s">
        <v>19</v>
      </c>
      <c r="I7" s="280" t="s">
        <v>20</v>
      </c>
      <c r="J7" s="280" t="s">
        <v>100</v>
      </c>
      <c r="K7" s="280" t="s">
        <v>19</v>
      </c>
      <c r="L7" s="280" t="s">
        <v>20</v>
      </c>
      <c r="M7" s="281" t="s">
        <v>106</v>
      </c>
      <c r="N7" s="280" t="s">
        <v>107</v>
      </c>
      <c r="O7" s="278" t="s">
        <v>210</v>
      </c>
      <c r="P7" s="278" t="s">
        <v>211</v>
      </c>
      <c r="Q7" s="282"/>
      <c r="R7" s="283"/>
      <c r="S7" s="1078"/>
      <c r="T7" s="1075"/>
    </row>
    <row r="8" spans="1:26" s="268" customFormat="1" ht="26.25" customHeight="1">
      <c r="A8" s="1062"/>
      <c r="B8" s="169" t="s">
        <v>212</v>
      </c>
      <c r="C8" s="136" t="s">
        <v>213</v>
      </c>
      <c r="D8" s="325" t="s">
        <v>103</v>
      </c>
      <c r="E8" s="326" t="s">
        <v>23</v>
      </c>
      <c r="F8" s="326" t="s">
        <v>24</v>
      </c>
      <c r="G8" s="326" t="s">
        <v>103</v>
      </c>
      <c r="H8" s="326" t="s">
        <v>23</v>
      </c>
      <c r="I8" s="326" t="s">
        <v>24</v>
      </c>
      <c r="J8" s="326" t="s">
        <v>103</v>
      </c>
      <c r="K8" s="326" t="s">
        <v>23</v>
      </c>
      <c r="L8" s="326" t="s">
        <v>24</v>
      </c>
      <c r="M8" s="325" t="s">
        <v>104</v>
      </c>
      <c r="N8" s="287" t="s">
        <v>214</v>
      </c>
      <c r="O8" s="327" t="s">
        <v>215</v>
      </c>
      <c r="P8" s="328" t="s">
        <v>216</v>
      </c>
      <c r="Q8" s="329" t="s">
        <v>217</v>
      </c>
      <c r="R8" s="327" t="s">
        <v>218</v>
      </c>
      <c r="S8" s="1079"/>
      <c r="T8" s="1076"/>
    </row>
    <row r="9" spans="1:26" s="268" customFormat="1" ht="30" customHeight="1">
      <c r="A9" s="330">
        <v>2013</v>
      </c>
      <c r="B9" s="291">
        <v>2</v>
      </c>
      <c r="C9" s="292">
        <v>26</v>
      </c>
      <c r="D9" s="292">
        <v>610</v>
      </c>
      <c r="E9" s="292">
        <v>349</v>
      </c>
      <c r="F9" s="292">
        <v>261</v>
      </c>
      <c r="G9" s="292">
        <v>57</v>
      </c>
      <c r="H9" s="292">
        <v>30</v>
      </c>
      <c r="I9" s="292">
        <v>27</v>
      </c>
      <c r="J9" s="292">
        <v>16</v>
      </c>
      <c r="K9" s="292">
        <v>6</v>
      </c>
      <c r="L9" s="292">
        <v>10</v>
      </c>
      <c r="M9" s="292">
        <v>187</v>
      </c>
      <c r="N9" s="292">
        <v>99</v>
      </c>
      <c r="O9" s="292">
        <v>207</v>
      </c>
      <c r="P9" s="292">
        <v>207</v>
      </c>
      <c r="Q9" s="292">
        <v>55</v>
      </c>
      <c r="R9" s="292">
        <v>18</v>
      </c>
      <c r="S9" s="293">
        <v>26</v>
      </c>
      <c r="T9" s="294">
        <v>2013</v>
      </c>
      <c r="U9" s="295"/>
      <c r="V9" s="295"/>
      <c r="W9" s="295"/>
      <c r="X9" s="295"/>
      <c r="Y9" s="295"/>
      <c r="Z9" s="295"/>
    </row>
    <row r="10" spans="1:26" s="268" customFormat="1" ht="30" customHeight="1">
      <c r="A10" s="330">
        <v>2014</v>
      </c>
      <c r="B10" s="291">
        <v>2</v>
      </c>
      <c r="C10" s="292">
        <v>27</v>
      </c>
      <c r="D10" s="292">
        <v>615</v>
      </c>
      <c r="E10" s="292">
        <v>355</v>
      </c>
      <c r="F10" s="292">
        <v>260</v>
      </c>
      <c r="G10" s="292">
        <v>58</v>
      </c>
      <c r="H10" s="292">
        <v>35</v>
      </c>
      <c r="I10" s="292">
        <v>23</v>
      </c>
      <c r="J10" s="292">
        <v>20</v>
      </c>
      <c r="K10" s="292">
        <v>5</v>
      </c>
      <c r="L10" s="292">
        <v>15</v>
      </c>
      <c r="M10" s="292">
        <v>192</v>
      </c>
      <c r="N10" s="292">
        <v>109</v>
      </c>
      <c r="O10" s="292">
        <v>210</v>
      </c>
      <c r="P10" s="292">
        <v>212</v>
      </c>
      <c r="Q10" s="292">
        <v>55</v>
      </c>
      <c r="R10" s="292">
        <v>18</v>
      </c>
      <c r="S10" s="293">
        <v>27</v>
      </c>
      <c r="T10" s="294">
        <v>2014</v>
      </c>
      <c r="U10" s="295"/>
      <c r="V10" s="295"/>
      <c r="W10" s="295"/>
      <c r="X10" s="295"/>
      <c r="Y10" s="295"/>
      <c r="Z10" s="295"/>
    </row>
    <row r="11" spans="1:26" s="268" customFormat="1" ht="30" customHeight="1">
      <c r="A11" s="330">
        <v>2015</v>
      </c>
      <c r="B11" s="291">
        <v>2</v>
      </c>
      <c r="C11" s="292">
        <v>27</v>
      </c>
      <c r="D11" s="292">
        <v>600</v>
      </c>
      <c r="E11" s="292">
        <v>344</v>
      </c>
      <c r="F11" s="292">
        <v>256</v>
      </c>
      <c r="G11" s="292">
        <v>58</v>
      </c>
      <c r="H11" s="292">
        <v>34</v>
      </c>
      <c r="I11" s="292">
        <v>24</v>
      </c>
      <c r="J11" s="292">
        <v>19</v>
      </c>
      <c r="K11" s="292">
        <v>6</v>
      </c>
      <c r="L11" s="292">
        <v>13</v>
      </c>
      <c r="M11" s="292">
        <v>189</v>
      </c>
      <c r="N11" s="292">
        <v>85</v>
      </c>
      <c r="O11" s="292">
        <v>200</v>
      </c>
      <c r="P11" s="292">
        <v>194</v>
      </c>
      <c r="Q11" s="292">
        <v>55</v>
      </c>
      <c r="R11" s="292">
        <v>18</v>
      </c>
      <c r="S11" s="293">
        <v>27</v>
      </c>
      <c r="T11" s="294">
        <v>2015</v>
      </c>
      <c r="U11" s="295"/>
      <c r="V11" s="295"/>
      <c r="W11" s="295"/>
      <c r="X11" s="295"/>
      <c r="Y11" s="295"/>
      <c r="Z11" s="295"/>
    </row>
    <row r="12" spans="1:26" s="268" customFormat="1" ht="30" customHeight="1">
      <c r="A12" s="330">
        <v>2016</v>
      </c>
      <c r="B12" s="291">
        <v>2</v>
      </c>
      <c r="C12" s="292">
        <v>27</v>
      </c>
      <c r="D12" s="292">
        <v>592</v>
      </c>
      <c r="E12" s="292">
        <v>365</v>
      </c>
      <c r="F12" s="292">
        <v>227</v>
      </c>
      <c r="G12" s="292">
        <v>57</v>
      </c>
      <c r="H12" s="292">
        <v>34</v>
      </c>
      <c r="I12" s="292">
        <v>23</v>
      </c>
      <c r="J12" s="292">
        <v>19</v>
      </c>
      <c r="K12" s="292">
        <v>4</v>
      </c>
      <c r="L12" s="292">
        <v>15</v>
      </c>
      <c r="M12" s="292">
        <v>207</v>
      </c>
      <c r="N12" s="292">
        <v>80</v>
      </c>
      <c r="O12" s="292">
        <v>200</v>
      </c>
      <c r="P12" s="292">
        <v>205</v>
      </c>
      <c r="Q12" s="292">
        <v>55</v>
      </c>
      <c r="R12" s="292">
        <v>18</v>
      </c>
      <c r="S12" s="293">
        <v>28</v>
      </c>
      <c r="T12" s="294">
        <v>2016</v>
      </c>
      <c r="U12" s="295"/>
      <c r="V12" s="295"/>
      <c r="W12" s="295"/>
      <c r="X12" s="295"/>
      <c r="Y12" s="295"/>
      <c r="Z12" s="295"/>
    </row>
    <row r="13" spans="1:26" s="268" customFormat="1" ht="30" customHeight="1">
      <c r="A13" s="290">
        <v>2017</v>
      </c>
      <c r="B13" s="291">
        <v>2</v>
      </c>
      <c r="C13" s="292">
        <v>26</v>
      </c>
      <c r="D13" s="292">
        <v>543</v>
      </c>
      <c r="E13" s="292">
        <v>348</v>
      </c>
      <c r="F13" s="292">
        <v>195</v>
      </c>
      <c r="G13" s="292">
        <v>57</v>
      </c>
      <c r="H13" s="292">
        <v>32</v>
      </c>
      <c r="I13" s="292">
        <v>25</v>
      </c>
      <c r="J13" s="292">
        <v>20</v>
      </c>
      <c r="K13" s="292">
        <v>5</v>
      </c>
      <c r="L13" s="292">
        <v>15</v>
      </c>
      <c r="M13" s="292">
        <v>202</v>
      </c>
      <c r="N13" s="292">
        <v>95</v>
      </c>
      <c r="O13" s="292">
        <v>161</v>
      </c>
      <c r="P13" s="292">
        <v>159</v>
      </c>
      <c r="Q13" s="292">
        <v>55</v>
      </c>
      <c r="R13" s="292">
        <v>18</v>
      </c>
      <c r="S13" s="293">
        <v>27</v>
      </c>
      <c r="T13" s="294">
        <v>2017</v>
      </c>
      <c r="U13" s="295"/>
      <c r="V13" s="295"/>
      <c r="W13" s="295"/>
      <c r="X13" s="295"/>
      <c r="Y13" s="295"/>
      <c r="Z13" s="295"/>
    </row>
    <row r="14" spans="1:26" s="302" customFormat="1" ht="30" customHeight="1">
      <c r="A14" s="296">
        <v>2018</v>
      </c>
      <c r="B14" s="297">
        <f>SUM(B15:B16)</f>
        <v>2</v>
      </c>
      <c r="C14" s="298">
        <f t="shared" ref="C14:S14" si="0">SUM(C15:C16)</f>
        <v>20</v>
      </c>
      <c r="D14" s="298">
        <f t="shared" si="0"/>
        <v>440</v>
      </c>
      <c r="E14" s="298">
        <f t="shared" si="0"/>
        <v>306</v>
      </c>
      <c r="F14" s="298">
        <f t="shared" si="0"/>
        <v>134</v>
      </c>
      <c r="G14" s="298">
        <f t="shared" si="0"/>
        <v>55</v>
      </c>
      <c r="H14" s="298">
        <f t="shared" si="0"/>
        <v>28</v>
      </c>
      <c r="I14" s="298">
        <f t="shared" si="0"/>
        <v>27</v>
      </c>
      <c r="J14" s="298">
        <f t="shared" si="0"/>
        <v>21</v>
      </c>
      <c r="K14" s="298">
        <f t="shared" si="0"/>
        <v>6</v>
      </c>
      <c r="L14" s="298">
        <f t="shared" si="0"/>
        <v>15</v>
      </c>
      <c r="M14" s="298">
        <f t="shared" si="0"/>
        <v>180</v>
      </c>
      <c r="N14" s="298">
        <f t="shared" si="0"/>
        <v>89</v>
      </c>
      <c r="O14" s="298">
        <f t="shared" si="0"/>
        <v>147</v>
      </c>
      <c r="P14" s="298">
        <f t="shared" si="0"/>
        <v>91</v>
      </c>
      <c r="Q14" s="298">
        <f t="shared" si="0"/>
        <v>55.4</v>
      </c>
      <c r="R14" s="298">
        <f t="shared" si="0"/>
        <v>18.3</v>
      </c>
      <c r="S14" s="299">
        <f t="shared" si="0"/>
        <v>22</v>
      </c>
      <c r="T14" s="300">
        <v>2018</v>
      </c>
      <c r="U14" s="301"/>
      <c r="V14" s="301"/>
      <c r="W14" s="301"/>
      <c r="X14" s="301"/>
      <c r="Y14" s="301"/>
      <c r="Z14" s="301"/>
    </row>
    <row r="15" spans="1:26" s="302" customFormat="1" ht="30" customHeight="1">
      <c r="A15" s="303" t="s">
        <v>219</v>
      </c>
      <c r="B15" s="304">
        <v>1</v>
      </c>
      <c r="C15" s="305">
        <v>11</v>
      </c>
      <c r="D15" s="305">
        <v>233</v>
      </c>
      <c r="E15" s="305">
        <v>103</v>
      </c>
      <c r="F15" s="305">
        <v>130</v>
      </c>
      <c r="G15" s="305">
        <v>31</v>
      </c>
      <c r="H15" s="305">
        <v>11</v>
      </c>
      <c r="I15" s="305">
        <v>20</v>
      </c>
      <c r="J15" s="305">
        <v>12</v>
      </c>
      <c r="K15" s="305">
        <v>3</v>
      </c>
      <c r="L15" s="305">
        <v>9</v>
      </c>
      <c r="M15" s="305">
        <v>123</v>
      </c>
      <c r="N15" s="305">
        <v>75</v>
      </c>
      <c r="O15" s="305">
        <v>84</v>
      </c>
      <c r="P15" s="305">
        <v>28</v>
      </c>
      <c r="Q15" s="305">
        <v>23.4</v>
      </c>
      <c r="R15" s="305">
        <v>9.3000000000000007</v>
      </c>
      <c r="S15" s="306">
        <v>11</v>
      </c>
      <c r="T15" s="307" t="s">
        <v>220</v>
      </c>
    </row>
    <row r="16" spans="1:26" s="302" customFormat="1" ht="30" customHeight="1" thickBot="1">
      <c r="A16" s="309" t="s">
        <v>221</v>
      </c>
      <c r="B16" s="331">
        <v>1</v>
      </c>
      <c r="C16" s="332">
        <v>9</v>
      </c>
      <c r="D16" s="311">
        <v>207</v>
      </c>
      <c r="E16" s="332">
        <v>203</v>
      </c>
      <c r="F16" s="332">
        <v>4</v>
      </c>
      <c r="G16" s="311">
        <v>24</v>
      </c>
      <c r="H16" s="332">
        <v>17</v>
      </c>
      <c r="I16" s="332">
        <v>7</v>
      </c>
      <c r="J16" s="311">
        <v>9</v>
      </c>
      <c r="K16" s="332">
        <v>3</v>
      </c>
      <c r="L16" s="332">
        <v>6</v>
      </c>
      <c r="M16" s="332">
        <v>57</v>
      </c>
      <c r="N16" s="332">
        <v>14</v>
      </c>
      <c r="O16" s="332">
        <v>63</v>
      </c>
      <c r="P16" s="332">
        <v>63</v>
      </c>
      <c r="Q16" s="332">
        <v>32</v>
      </c>
      <c r="R16" s="332">
        <v>9</v>
      </c>
      <c r="S16" s="333">
        <v>11</v>
      </c>
      <c r="T16" s="334" t="s">
        <v>222</v>
      </c>
      <c r="X16" s="317"/>
      <c r="Y16" s="335"/>
    </row>
    <row r="17" spans="1:23" ht="19.5" customHeight="1">
      <c r="A17" s="268" t="s">
        <v>223</v>
      </c>
      <c r="B17" s="268"/>
      <c r="C17" s="313"/>
      <c r="M17" s="1059" t="s">
        <v>191</v>
      </c>
      <c r="N17" s="1059"/>
      <c r="O17" s="1059"/>
      <c r="P17" s="1059"/>
      <c r="Q17" s="1059"/>
      <c r="R17" s="1059"/>
      <c r="S17" s="1059"/>
      <c r="T17" s="1059"/>
      <c r="W17" s="315"/>
    </row>
    <row r="18" spans="1:23" ht="15.95" customHeight="1">
      <c r="A18" s="316"/>
      <c r="Q18" s="317"/>
      <c r="R18" s="317"/>
      <c r="W18" s="315"/>
    </row>
    <row r="19" spans="1:23" ht="15.95" customHeight="1">
      <c r="A19" s="316"/>
      <c r="Q19" s="317"/>
      <c r="R19" s="317"/>
      <c r="W19" s="318"/>
    </row>
    <row r="20" spans="1:23" ht="15.95" customHeight="1">
      <c r="A20" s="316"/>
      <c r="Q20" s="317"/>
      <c r="R20" s="317"/>
    </row>
    <row r="21" spans="1:23" ht="15.95" customHeight="1">
      <c r="A21" s="316"/>
      <c r="Q21" s="319"/>
      <c r="R21" s="319"/>
    </row>
    <row r="22" spans="1:23" ht="15.95" customHeight="1">
      <c r="A22" s="316"/>
    </row>
    <row r="23" spans="1:23" ht="15.95" customHeight="1">
      <c r="A23" s="316"/>
    </row>
    <row r="24" spans="1:23" ht="15.95" customHeight="1">
      <c r="A24" s="316"/>
      <c r="J24" s="336" t="s">
        <v>224</v>
      </c>
    </row>
    <row r="25" spans="1:23" ht="15.95" customHeight="1">
      <c r="A25" s="316"/>
    </row>
    <row r="26" spans="1:23" ht="15.95" customHeight="1">
      <c r="A26" s="316"/>
    </row>
    <row r="27" spans="1:23" ht="15.95" customHeight="1">
      <c r="A27" s="316"/>
    </row>
    <row r="28" spans="1:23" ht="15.95" customHeight="1">
      <c r="A28" s="316"/>
    </row>
    <row r="29" spans="1:23" ht="15.95" customHeight="1">
      <c r="A29" s="316"/>
    </row>
    <row r="30" spans="1:23" ht="15.95" customHeight="1">
      <c r="A30" s="316"/>
    </row>
    <row r="31" spans="1:23" ht="15.95" customHeight="1">
      <c r="A31" s="316"/>
    </row>
    <row r="32" spans="1:23" ht="15.95" customHeight="1">
      <c r="A32" s="316"/>
    </row>
    <row r="33" spans="1:1" ht="15.95" customHeight="1">
      <c r="A33" s="316"/>
    </row>
    <row r="34" spans="1:1" ht="15.95" customHeight="1">
      <c r="A34" s="316"/>
    </row>
    <row r="35" spans="1:1" ht="15.95" customHeight="1"/>
    <row r="36" spans="1:1" ht="15.95" customHeight="1"/>
    <row r="37" spans="1:1" ht="15.95" customHeight="1"/>
    <row r="38" spans="1:1" ht="15.95" customHeight="1"/>
    <row r="39" spans="1:1" ht="15.95" customHeight="1"/>
    <row r="40" spans="1:1" ht="15.95" customHeight="1"/>
  </sheetData>
  <mergeCells count="9">
    <mergeCell ref="M17:T17"/>
    <mergeCell ref="A2:L2"/>
    <mergeCell ref="M2:T2"/>
    <mergeCell ref="J4:L4"/>
    <mergeCell ref="A5:A8"/>
    <mergeCell ref="M5:N6"/>
    <mergeCell ref="O5:P6"/>
    <mergeCell ref="S5:S8"/>
    <mergeCell ref="T5:T8"/>
  </mergeCells>
  <phoneticPr fontId="4" type="noConversion"/>
  <printOptions horizontalCentered="1" gridLinesSet="0"/>
  <pageMargins left="0.38" right="0.26" top="0.78740157480314965" bottom="0.39370078740157483" header="0.39370078740157483" footer="0"/>
  <pageSetup paperSize="9" scale="6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0"/>
  </sheetPr>
  <dimension ref="A1:AH40"/>
  <sheetViews>
    <sheetView showGridLines="0" view="pageBreakPreview" zoomScaleNormal="85" zoomScaleSheetLayoutView="100" workbookViewId="0">
      <selection activeCell="A27" sqref="A27:XFD27"/>
    </sheetView>
  </sheetViews>
  <sheetFormatPr defaultRowHeight="15"/>
  <cols>
    <col min="1" max="1" width="8.125" style="46" customWidth="1"/>
    <col min="2" max="2" width="9.75" style="46" customWidth="1"/>
    <col min="3" max="3" width="7.5" style="46" customWidth="1"/>
    <col min="4" max="4" width="8.5" style="46" customWidth="1"/>
    <col min="5" max="5" width="7" style="46" customWidth="1"/>
    <col min="6" max="6" width="6.875" style="46" customWidth="1"/>
    <col min="7" max="7" width="7.5" style="46" customWidth="1"/>
    <col min="8" max="8" width="6.25" style="46" customWidth="1"/>
    <col min="9" max="9" width="6.5" style="46" customWidth="1"/>
    <col min="10" max="10" width="6.75" style="46" customWidth="1"/>
    <col min="11" max="11" width="6.5" style="46" customWidth="1"/>
    <col min="12" max="13" width="6.75" style="46" customWidth="1"/>
    <col min="14" max="14" width="9.375" style="46" bestFit="1" customWidth="1"/>
    <col min="15" max="15" width="11.25" style="46" bestFit="1" customWidth="1"/>
    <col min="16" max="16" width="8.5" style="46" bestFit="1" customWidth="1"/>
    <col min="17" max="17" width="9.375" style="46" bestFit="1" customWidth="1"/>
    <col min="18" max="18" width="8.875" style="46" customWidth="1"/>
    <col min="19" max="19" width="10.25" style="46" bestFit="1" customWidth="1"/>
    <col min="20" max="20" width="11.25" style="46" customWidth="1"/>
    <col min="21" max="16384" width="9" style="314"/>
  </cols>
  <sheetData>
    <row r="1" spans="1:34" s="263" customFormat="1" ht="35.1" customHeight="1">
      <c r="A1" s="261"/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</row>
    <row r="2" spans="1:34" s="264" customFormat="1" ht="21.75" customHeight="1">
      <c r="A2" s="1040" t="s">
        <v>225</v>
      </c>
      <c r="B2" s="1040"/>
      <c r="C2" s="1040"/>
      <c r="D2" s="1040"/>
      <c r="E2" s="1040"/>
      <c r="F2" s="1040"/>
      <c r="G2" s="1040"/>
      <c r="H2" s="1040"/>
      <c r="I2" s="1040"/>
      <c r="J2" s="1040"/>
      <c r="K2" s="1040"/>
      <c r="L2" s="1040"/>
      <c r="M2" s="1040"/>
      <c r="N2" s="1040" t="s">
        <v>226</v>
      </c>
      <c r="O2" s="1040"/>
      <c r="P2" s="1040"/>
      <c r="Q2" s="1040"/>
      <c r="R2" s="1040"/>
      <c r="S2" s="1040"/>
      <c r="T2" s="1040"/>
    </row>
    <row r="3" spans="1:34" s="266" customFormat="1" ht="14.25" customHeight="1">
      <c r="A3" s="265"/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</row>
    <row r="4" spans="1:34" s="268" customFormat="1" ht="14.25" thickBot="1">
      <c r="A4" s="267" t="s">
        <v>227</v>
      </c>
      <c r="B4" s="267"/>
      <c r="C4" s="267"/>
      <c r="D4" s="267"/>
      <c r="E4" s="267"/>
      <c r="F4" s="267"/>
      <c r="G4" s="267"/>
      <c r="H4" s="267"/>
      <c r="I4" s="267"/>
      <c r="K4" s="1041" t="s">
        <v>228</v>
      </c>
      <c r="L4" s="1041"/>
      <c r="M4" s="1041"/>
      <c r="N4" s="1085" t="s">
        <v>112</v>
      </c>
      <c r="O4" s="1085"/>
      <c r="P4" s="267"/>
      <c r="Q4" s="267"/>
      <c r="T4" s="269" t="s">
        <v>229</v>
      </c>
    </row>
    <row r="5" spans="1:34" s="289" customFormat="1" ht="27" customHeight="1">
      <c r="A5" s="1042" t="s">
        <v>230</v>
      </c>
      <c r="B5" s="337" t="s">
        <v>231</v>
      </c>
      <c r="C5" s="121" t="s">
        <v>232</v>
      </c>
      <c r="D5" s="121"/>
      <c r="E5" s="338" t="s">
        <v>233</v>
      </c>
      <c r="F5" s="338"/>
      <c r="G5" s="338"/>
      <c r="H5" s="337" t="s">
        <v>234</v>
      </c>
      <c r="I5" s="338"/>
      <c r="J5" s="339"/>
      <c r="K5" s="338" t="s">
        <v>235</v>
      </c>
      <c r="L5" s="338"/>
      <c r="M5" s="339"/>
      <c r="N5" s="1086" t="s">
        <v>236</v>
      </c>
      <c r="O5" s="1049"/>
      <c r="P5" s="340" t="s">
        <v>237</v>
      </c>
      <c r="Q5" s="341" t="s">
        <v>238</v>
      </c>
      <c r="R5" s="342" t="s">
        <v>239</v>
      </c>
      <c r="S5" s="1087" t="s">
        <v>240</v>
      </c>
      <c r="T5" s="1056" t="s">
        <v>241</v>
      </c>
    </row>
    <row r="6" spans="1:34" s="289" customFormat="1" ht="23.25" customHeight="1">
      <c r="A6" s="1043"/>
      <c r="B6" s="343"/>
      <c r="C6" s="344" t="s">
        <v>242</v>
      </c>
      <c r="D6" s="125"/>
      <c r="E6" s="345" t="s">
        <v>95</v>
      </c>
      <c r="F6" s="345"/>
      <c r="G6" s="345"/>
      <c r="H6" s="346" t="s">
        <v>96</v>
      </c>
      <c r="I6" s="347"/>
      <c r="J6" s="348"/>
      <c r="K6" s="1089" t="s">
        <v>243</v>
      </c>
      <c r="L6" s="1047"/>
      <c r="M6" s="1044"/>
      <c r="N6" s="1089" t="s">
        <v>244</v>
      </c>
      <c r="O6" s="1043"/>
      <c r="P6" s="349"/>
      <c r="Q6" s="350"/>
      <c r="R6" s="351"/>
      <c r="S6" s="1088"/>
      <c r="T6" s="1057"/>
    </row>
    <row r="7" spans="1:34" s="289" customFormat="1" ht="15" customHeight="1">
      <c r="A7" s="1043"/>
      <c r="B7" s="352" t="s">
        <v>245</v>
      </c>
      <c r="C7" s="14" t="s">
        <v>246</v>
      </c>
      <c r="D7" s="353" t="s">
        <v>247</v>
      </c>
      <c r="E7" s="349"/>
      <c r="F7" s="354" t="s">
        <v>19</v>
      </c>
      <c r="G7" s="354" t="s">
        <v>20</v>
      </c>
      <c r="H7" s="349"/>
      <c r="I7" s="354" t="s">
        <v>19</v>
      </c>
      <c r="J7" s="354" t="s">
        <v>20</v>
      </c>
      <c r="K7" s="349"/>
      <c r="L7" s="354" t="s">
        <v>19</v>
      </c>
      <c r="M7" s="354" t="s">
        <v>20</v>
      </c>
      <c r="N7" s="355"/>
      <c r="O7" s="354" t="s">
        <v>248</v>
      </c>
      <c r="P7" s="1080" t="s">
        <v>249</v>
      </c>
      <c r="Q7" s="356"/>
      <c r="R7" s="357"/>
      <c r="S7" s="1082" t="s">
        <v>250</v>
      </c>
      <c r="T7" s="1057"/>
    </row>
    <row r="8" spans="1:34" s="289" customFormat="1" ht="34.5" customHeight="1">
      <c r="A8" s="1044"/>
      <c r="B8" s="284" t="s">
        <v>251</v>
      </c>
      <c r="C8" s="20" t="s">
        <v>252</v>
      </c>
      <c r="D8" s="136" t="s">
        <v>253</v>
      </c>
      <c r="E8" s="285"/>
      <c r="F8" s="285" t="s">
        <v>23</v>
      </c>
      <c r="G8" s="285" t="s">
        <v>24</v>
      </c>
      <c r="H8" s="285"/>
      <c r="I8" s="285" t="s">
        <v>23</v>
      </c>
      <c r="J8" s="285" t="s">
        <v>24</v>
      </c>
      <c r="K8" s="285"/>
      <c r="L8" s="285" t="s">
        <v>23</v>
      </c>
      <c r="M8" s="285" t="s">
        <v>24</v>
      </c>
      <c r="N8" s="286"/>
      <c r="O8" s="287" t="s">
        <v>254</v>
      </c>
      <c r="P8" s="1081"/>
      <c r="Q8" s="288" t="s">
        <v>255</v>
      </c>
      <c r="R8" s="287" t="s">
        <v>256</v>
      </c>
      <c r="S8" s="1083"/>
      <c r="T8" s="1058"/>
    </row>
    <row r="9" spans="1:34" s="268" customFormat="1" ht="30" customHeight="1">
      <c r="A9" s="330">
        <v>2013</v>
      </c>
      <c r="B9" s="317">
        <v>2</v>
      </c>
      <c r="C9" s="317">
        <v>28</v>
      </c>
      <c r="D9" s="317">
        <v>13</v>
      </c>
      <c r="E9" s="317">
        <v>387</v>
      </c>
      <c r="F9" s="317">
        <v>199</v>
      </c>
      <c r="G9" s="317">
        <v>188</v>
      </c>
      <c r="H9" s="317">
        <v>33</v>
      </c>
      <c r="I9" s="317">
        <v>22</v>
      </c>
      <c r="J9" s="317">
        <v>11</v>
      </c>
      <c r="K9" s="317">
        <v>9</v>
      </c>
      <c r="L9" s="317">
        <v>5</v>
      </c>
      <c r="M9" s="317">
        <v>4</v>
      </c>
      <c r="N9" s="317">
        <v>133</v>
      </c>
      <c r="O9" s="317">
        <v>44</v>
      </c>
      <c r="P9" s="317">
        <v>145</v>
      </c>
      <c r="Q9" s="317">
        <v>51.5</v>
      </c>
      <c r="R9" s="317">
        <v>14.7</v>
      </c>
      <c r="S9" s="335">
        <v>13</v>
      </c>
      <c r="T9" s="294">
        <v>2013</v>
      </c>
      <c r="U9" s="295"/>
      <c r="V9" s="295"/>
      <c r="W9" s="295"/>
      <c r="X9" s="295"/>
      <c r="Y9" s="295"/>
      <c r="Z9" s="295"/>
      <c r="AA9" s="295"/>
      <c r="AB9" s="295"/>
      <c r="AC9" s="295"/>
      <c r="AD9" s="295"/>
      <c r="AE9" s="295"/>
      <c r="AF9" s="295"/>
      <c r="AG9" s="295"/>
      <c r="AH9" s="295"/>
    </row>
    <row r="10" spans="1:34" s="268" customFormat="1" ht="30" customHeight="1">
      <c r="A10" s="330">
        <v>2014</v>
      </c>
      <c r="B10" s="317">
        <v>2</v>
      </c>
      <c r="C10" s="317">
        <v>13</v>
      </c>
      <c r="D10" s="317">
        <v>13</v>
      </c>
      <c r="E10" s="317">
        <v>330</v>
      </c>
      <c r="F10" s="317">
        <v>169</v>
      </c>
      <c r="G10" s="317">
        <v>161</v>
      </c>
      <c r="H10" s="317">
        <v>37</v>
      </c>
      <c r="I10" s="317">
        <v>24</v>
      </c>
      <c r="J10" s="317">
        <v>13</v>
      </c>
      <c r="K10" s="317">
        <v>11</v>
      </c>
      <c r="L10" s="317">
        <v>5</v>
      </c>
      <c r="M10" s="317">
        <v>6</v>
      </c>
      <c r="N10" s="317">
        <v>124</v>
      </c>
      <c r="O10" s="317">
        <v>49</v>
      </c>
      <c r="P10" s="317">
        <v>87</v>
      </c>
      <c r="Q10" s="317">
        <v>81.400000000000006</v>
      </c>
      <c r="R10" s="317">
        <v>18.7</v>
      </c>
      <c r="S10" s="335">
        <v>13</v>
      </c>
      <c r="T10" s="294">
        <v>2014</v>
      </c>
      <c r="U10" s="295"/>
      <c r="V10" s="295"/>
      <c r="W10" s="295"/>
      <c r="X10" s="295"/>
      <c r="Y10" s="295"/>
      <c r="Z10" s="295"/>
      <c r="AA10" s="295"/>
      <c r="AB10" s="295"/>
      <c r="AC10" s="295"/>
      <c r="AD10" s="295"/>
      <c r="AE10" s="295"/>
      <c r="AF10" s="295"/>
      <c r="AG10" s="295"/>
      <c r="AH10" s="295"/>
    </row>
    <row r="11" spans="1:34" s="268" customFormat="1" ht="30" customHeight="1">
      <c r="A11" s="330">
        <v>2015</v>
      </c>
      <c r="B11" s="317">
        <v>2</v>
      </c>
      <c r="C11" s="317">
        <v>13</v>
      </c>
      <c r="D11" s="317">
        <v>11</v>
      </c>
      <c r="E11" s="317">
        <v>288</v>
      </c>
      <c r="F11" s="317">
        <v>133</v>
      </c>
      <c r="G11" s="317">
        <v>155</v>
      </c>
      <c r="H11" s="317">
        <v>30</v>
      </c>
      <c r="I11" s="317">
        <v>22</v>
      </c>
      <c r="J11" s="317">
        <v>8</v>
      </c>
      <c r="K11" s="317">
        <v>11</v>
      </c>
      <c r="L11" s="317">
        <v>8</v>
      </c>
      <c r="M11" s="317">
        <v>3</v>
      </c>
      <c r="N11" s="317">
        <v>122</v>
      </c>
      <c r="O11" s="317">
        <v>50</v>
      </c>
      <c r="P11" s="317">
        <v>88</v>
      </c>
      <c r="Q11" s="317">
        <v>81</v>
      </c>
      <c r="R11" s="317">
        <v>19</v>
      </c>
      <c r="S11" s="335">
        <v>11</v>
      </c>
      <c r="T11" s="294">
        <v>2015</v>
      </c>
      <c r="U11" s="295"/>
      <c r="V11" s="295"/>
      <c r="W11" s="295"/>
      <c r="X11" s="295"/>
      <c r="Y11" s="295"/>
      <c r="Z11" s="295"/>
      <c r="AA11" s="295"/>
      <c r="AB11" s="295"/>
      <c r="AC11" s="295"/>
      <c r="AD11" s="295"/>
      <c r="AE11" s="295"/>
      <c r="AF11" s="295"/>
      <c r="AG11" s="295"/>
      <c r="AH11" s="295"/>
    </row>
    <row r="12" spans="1:34" s="268" customFormat="1" ht="30" customHeight="1">
      <c r="A12" s="330">
        <v>2016</v>
      </c>
      <c r="B12" s="317">
        <v>2</v>
      </c>
      <c r="C12" s="317">
        <v>13</v>
      </c>
      <c r="D12" s="317">
        <v>10</v>
      </c>
      <c r="E12" s="317">
        <v>276</v>
      </c>
      <c r="F12" s="317">
        <v>134</v>
      </c>
      <c r="G12" s="317">
        <v>142</v>
      </c>
      <c r="H12" s="317">
        <v>31</v>
      </c>
      <c r="I12" s="317">
        <v>22</v>
      </c>
      <c r="J12" s="317">
        <v>9</v>
      </c>
      <c r="K12" s="317">
        <v>12</v>
      </c>
      <c r="L12" s="317">
        <v>7</v>
      </c>
      <c r="M12" s="317">
        <v>5</v>
      </c>
      <c r="N12" s="317">
        <v>107</v>
      </c>
      <c r="O12" s="317">
        <v>52</v>
      </c>
      <c r="P12" s="317">
        <v>83</v>
      </c>
      <c r="Q12" s="317">
        <v>39</v>
      </c>
      <c r="R12" s="317">
        <v>7.6</v>
      </c>
      <c r="S12" s="335">
        <v>9</v>
      </c>
      <c r="T12" s="294">
        <v>2016</v>
      </c>
      <c r="U12" s="295"/>
      <c r="V12" s="295"/>
      <c r="W12" s="295"/>
      <c r="X12" s="295"/>
      <c r="Y12" s="295"/>
      <c r="Z12" s="295"/>
      <c r="AA12" s="295"/>
      <c r="AB12" s="295"/>
      <c r="AC12" s="295"/>
      <c r="AD12" s="295"/>
      <c r="AE12" s="295"/>
      <c r="AF12" s="295"/>
      <c r="AG12" s="295"/>
      <c r="AH12" s="295"/>
    </row>
    <row r="13" spans="1:34" s="268" customFormat="1" ht="30" customHeight="1">
      <c r="A13" s="330">
        <v>2017</v>
      </c>
      <c r="B13" s="317">
        <v>2</v>
      </c>
      <c r="C13" s="317">
        <v>13</v>
      </c>
      <c r="D13" s="317">
        <v>10</v>
      </c>
      <c r="E13" s="317">
        <v>268</v>
      </c>
      <c r="F13" s="317">
        <v>126</v>
      </c>
      <c r="G13" s="317">
        <v>142</v>
      </c>
      <c r="H13" s="317">
        <v>31</v>
      </c>
      <c r="I13" s="317">
        <v>19</v>
      </c>
      <c r="J13" s="317">
        <v>12</v>
      </c>
      <c r="K13" s="317">
        <v>12</v>
      </c>
      <c r="L13" s="317">
        <v>5</v>
      </c>
      <c r="M13" s="317">
        <v>7</v>
      </c>
      <c r="N13" s="317">
        <v>88</v>
      </c>
      <c r="O13" s="317">
        <v>40</v>
      </c>
      <c r="P13" s="317">
        <v>85</v>
      </c>
      <c r="Q13" s="317">
        <v>39.5</v>
      </c>
      <c r="R13" s="317">
        <v>7</v>
      </c>
      <c r="S13" s="335">
        <v>12</v>
      </c>
      <c r="T13" s="294">
        <v>2017</v>
      </c>
      <c r="U13" s="295"/>
      <c r="V13" s="295"/>
      <c r="W13" s="295"/>
      <c r="X13" s="295"/>
      <c r="Y13" s="295"/>
      <c r="Z13" s="295"/>
      <c r="AA13" s="295"/>
      <c r="AB13" s="295"/>
      <c r="AC13" s="295"/>
      <c r="AD13" s="295"/>
      <c r="AE13" s="295"/>
      <c r="AF13" s="295"/>
      <c r="AG13" s="295"/>
      <c r="AH13" s="295"/>
    </row>
    <row r="14" spans="1:34" s="302" customFormat="1" ht="30" customHeight="1">
      <c r="A14" s="296">
        <v>2018</v>
      </c>
      <c r="B14" s="358">
        <f>SUM(B15:B16)</f>
        <v>2</v>
      </c>
      <c r="C14" s="359">
        <f t="shared" ref="C14:S14" si="0">SUM(C15:C16)</f>
        <v>13</v>
      </c>
      <c r="D14" s="359">
        <f t="shared" si="0"/>
        <v>10</v>
      </c>
      <c r="E14" s="359">
        <f t="shared" si="0"/>
        <v>261</v>
      </c>
      <c r="F14" s="359">
        <f t="shared" si="0"/>
        <v>106</v>
      </c>
      <c r="G14" s="359">
        <f t="shared" si="0"/>
        <v>155</v>
      </c>
      <c r="H14" s="359">
        <f t="shared" si="0"/>
        <v>37</v>
      </c>
      <c r="I14" s="359">
        <f t="shared" si="0"/>
        <v>20</v>
      </c>
      <c r="J14" s="359">
        <f t="shared" si="0"/>
        <v>17</v>
      </c>
      <c r="K14" s="359">
        <f t="shared" si="0"/>
        <v>11</v>
      </c>
      <c r="L14" s="359">
        <f t="shared" si="0"/>
        <v>5</v>
      </c>
      <c r="M14" s="359">
        <f t="shared" si="0"/>
        <v>6</v>
      </c>
      <c r="N14" s="359">
        <f t="shared" si="0"/>
        <v>87</v>
      </c>
      <c r="O14" s="359">
        <f t="shared" si="0"/>
        <v>38</v>
      </c>
      <c r="P14" s="359">
        <f t="shared" si="0"/>
        <v>104</v>
      </c>
      <c r="Q14" s="359">
        <f t="shared" si="0"/>
        <v>40</v>
      </c>
      <c r="R14" s="359">
        <f t="shared" si="0"/>
        <v>8</v>
      </c>
      <c r="S14" s="360">
        <f t="shared" si="0"/>
        <v>9</v>
      </c>
      <c r="T14" s="300">
        <v>2018</v>
      </c>
      <c r="U14" s="301"/>
      <c r="V14" s="301"/>
      <c r="W14" s="301"/>
      <c r="X14" s="301"/>
      <c r="Y14" s="301"/>
      <c r="Z14" s="301"/>
      <c r="AA14" s="301"/>
      <c r="AB14" s="301"/>
      <c r="AC14" s="301"/>
      <c r="AD14" s="301"/>
      <c r="AE14" s="301"/>
      <c r="AF14" s="301"/>
      <c r="AG14" s="301"/>
      <c r="AH14" s="301"/>
    </row>
    <row r="15" spans="1:34" s="302" customFormat="1" ht="30" customHeight="1">
      <c r="A15" s="361" t="s">
        <v>257</v>
      </c>
      <c r="B15" s="914">
        <v>1</v>
      </c>
      <c r="C15" s="915">
        <v>4</v>
      </c>
      <c r="D15" s="915">
        <v>4</v>
      </c>
      <c r="E15" s="915">
        <v>81</v>
      </c>
      <c r="F15" s="915">
        <v>35</v>
      </c>
      <c r="G15" s="915">
        <v>46</v>
      </c>
      <c r="H15" s="915">
        <v>7</v>
      </c>
      <c r="I15" s="915">
        <v>4</v>
      </c>
      <c r="J15" s="915">
        <v>3</v>
      </c>
      <c r="K15" s="915">
        <v>4</v>
      </c>
      <c r="L15" s="915">
        <v>3</v>
      </c>
      <c r="M15" s="915">
        <v>1</v>
      </c>
      <c r="N15" s="915">
        <v>26</v>
      </c>
      <c r="O15" s="915">
        <v>10</v>
      </c>
      <c r="P15" s="915">
        <v>29</v>
      </c>
      <c r="Q15" s="915">
        <v>18</v>
      </c>
      <c r="R15" s="915">
        <v>3</v>
      </c>
      <c r="S15" s="916">
        <v>3</v>
      </c>
      <c r="T15" s="307" t="s">
        <v>258</v>
      </c>
    </row>
    <row r="16" spans="1:34" s="302" customFormat="1" ht="36.75" customHeight="1" thickBot="1">
      <c r="A16" s="362" t="s">
        <v>259</v>
      </c>
      <c r="B16" s="363">
        <v>1</v>
      </c>
      <c r="C16" s="364">
        <v>9</v>
      </c>
      <c r="D16" s="364">
        <v>6</v>
      </c>
      <c r="E16" s="365">
        <v>180</v>
      </c>
      <c r="F16" s="364">
        <v>71</v>
      </c>
      <c r="G16" s="364">
        <v>109</v>
      </c>
      <c r="H16" s="365">
        <v>30</v>
      </c>
      <c r="I16" s="364">
        <v>16</v>
      </c>
      <c r="J16" s="364">
        <v>14</v>
      </c>
      <c r="K16" s="365">
        <v>7</v>
      </c>
      <c r="L16" s="364">
        <v>2</v>
      </c>
      <c r="M16" s="364">
        <v>5</v>
      </c>
      <c r="N16" s="364">
        <v>61</v>
      </c>
      <c r="O16" s="364">
        <v>28</v>
      </c>
      <c r="P16" s="364">
        <v>75</v>
      </c>
      <c r="Q16" s="364">
        <v>22</v>
      </c>
      <c r="R16" s="364">
        <v>5</v>
      </c>
      <c r="S16" s="366">
        <v>6</v>
      </c>
      <c r="T16" s="367" t="s">
        <v>260</v>
      </c>
      <c r="X16" s="317"/>
      <c r="Y16" s="317"/>
      <c r="Z16" s="317"/>
      <c r="AA16" s="317"/>
      <c r="AB16" s="317"/>
      <c r="AC16" s="317"/>
      <c r="AD16" s="317"/>
      <c r="AE16" s="317"/>
      <c r="AF16" s="317"/>
      <c r="AG16" s="317"/>
      <c r="AH16" s="317"/>
    </row>
    <row r="17" spans="1:23" ht="19.5" customHeight="1">
      <c r="A17" s="268" t="s">
        <v>261</v>
      </c>
      <c r="B17" s="268"/>
      <c r="C17" s="268"/>
      <c r="D17" s="313"/>
      <c r="N17" s="1084" t="s">
        <v>262</v>
      </c>
      <c r="O17" s="1084"/>
      <c r="P17" s="1084"/>
      <c r="Q17" s="1084"/>
      <c r="R17" s="1084"/>
      <c r="S17" s="1084"/>
      <c r="T17" s="1084"/>
      <c r="W17" s="315"/>
    </row>
    <row r="18" spans="1:23" ht="15.95" customHeight="1">
      <c r="A18" s="316"/>
      <c r="W18" s="315"/>
    </row>
    <row r="19" spans="1:23" ht="15.95" customHeight="1">
      <c r="A19" s="316"/>
      <c r="W19" s="318"/>
    </row>
    <row r="20" spans="1:23" ht="15.95" customHeight="1">
      <c r="A20" s="316"/>
    </row>
    <row r="21" spans="1:23" ht="15.95" customHeight="1">
      <c r="A21" s="316"/>
    </row>
    <row r="22" spans="1:23" ht="15.95" customHeight="1">
      <c r="A22" s="316"/>
    </row>
    <row r="23" spans="1:23" ht="15.95" customHeight="1">
      <c r="A23" s="316"/>
    </row>
    <row r="24" spans="1:23" ht="15.95" customHeight="1">
      <c r="A24" s="316"/>
    </row>
    <row r="25" spans="1:23" ht="15.95" customHeight="1">
      <c r="A25" s="316"/>
    </row>
    <row r="26" spans="1:23" ht="15.95" customHeight="1">
      <c r="A26" s="316"/>
    </row>
    <row r="27" spans="1:23" ht="15.95" customHeight="1">
      <c r="A27" s="316"/>
    </row>
    <row r="28" spans="1:23" ht="15.95" customHeight="1">
      <c r="A28" s="316"/>
    </row>
    <row r="29" spans="1:23" ht="15.95" customHeight="1">
      <c r="A29" s="316"/>
    </row>
    <row r="30" spans="1:23" ht="15.95" customHeight="1">
      <c r="A30" s="316"/>
    </row>
    <row r="31" spans="1:23" ht="15.95" customHeight="1">
      <c r="A31" s="316"/>
    </row>
    <row r="32" spans="1:23" ht="15.95" customHeight="1">
      <c r="A32" s="316"/>
    </row>
    <row r="33" spans="1:1" ht="15.95" customHeight="1">
      <c r="A33" s="316"/>
    </row>
    <row r="34" spans="1:1" ht="15.95" customHeight="1">
      <c r="A34" s="316"/>
    </row>
    <row r="35" spans="1:1" ht="15.95" customHeight="1"/>
    <row r="36" spans="1:1" ht="15.95" customHeight="1"/>
    <row r="37" spans="1:1" ht="15.95" customHeight="1"/>
    <row r="38" spans="1:1" ht="15.95" customHeight="1"/>
    <row r="39" spans="1:1" ht="15.95" customHeight="1"/>
    <row r="40" spans="1:1" ht="15.95" customHeight="1"/>
  </sheetData>
  <mergeCells count="13">
    <mergeCell ref="P7:P8"/>
    <mergeCell ref="S7:S8"/>
    <mergeCell ref="N17:T17"/>
    <mergeCell ref="A2:M2"/>
    <mergeCell ref="N2:T2"/>
    <mergeCell ref="K4:M4"/>
    <mergeCell ref="N4:O4"/>
    <mergeCell ref="A5:A8"/>
    <mergeCell ref="N5:O5"/>
    <mergeCell ref="S5:S6"/>
    <mergeCell ref="T5:T8"/>
    <mergeCell ref="K6:M6"/>
    <mergeCell ref="N6:O6"/>
  </mergeCells>
  <phoneticPr fontId="4" type="noConversion"/>
  <printOptions horizontalCentered="1" gridLinesSet="0"/>
  <pageMargins left="0.19685039370078741" right="7.874015748031496E-2" top="0.78740157480314965" bottom="0.39370078740157483" header="0.39370078740157483" footer="0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24</vt:i4>
      </vt:variant>
      <vt:variant>
        <vt:lpstr>이름이 지정된 범위</vt:lpstr>
      </vt:variant>
      <vt:variant>
        <vt:i4>3</vt:i4>
      </vt:variant>
    </vt:vector>
  </HeadingPairs>
  <TitlesOfParts>
    <vt:vector size="27" baseType="lpstr">
      <vt:lpstr>1.학교총개황</vt:lpstr>
      <vt:lpstr>2.유치원</vt:lpstr>
      <vt:lpstr>3.초등학교</vt:lpstr>
      <vt:lpstr>4-1.중학교(국공립)</vt:lpstr>
      <vt:lpstr>4-2.중학교(사립)</vt:lpstr>
      <vt:lpstr>5-1.일반계고등학교(국공립)</vt:lpstr>
      <vt:lpstr>5-2.일반계고등학교현황(사립)</vt:lpstr>
      <vt:lpstr>6.특성화고등학교(국공립)</vt:lpstr>
      <vt:lpstr>7.기타학교</vt:lpstr>
      <vt:lpstr>8.전문대학 및 대학</vt:lpstr>
      <vt:lpstr>9.대학(교)</vt:lpstr>
      <vt:lpstr>10.대학원</vt:lpstr>
      <vt:lpstr>11. 적령아동취학</vt:lpstr>
      <vt:lpstr>12.사설학원 및 독서실</vt:lpstr>
      <vt:lpstr>13.공공도서관</vt:lpstr>
      <vt:lpstr>14.대학도서관</vt:lpstr>
      <vt:lpstr>15.박물관</vt:lpstr>
      <vt:lpstr>16. 문화재</vt:lpstr>
      <vt:lpstr>17. 예술단</vt:lpstr>
      <vt:lpstr>18.문화공간</vt:lpstr>
      <vt:lpstr>19. 체육시설</vt:lpstr>
      <vt:lpstr>20.청소년수련시설</vt:lpstr>
      <vt:lpstr>21.언론매체</vt:lpstr>
      <vt:lpstr>22. 출판,오디오물 출판 및 원판녹음업 현황</vt:lpstr>
      <vt:lpstr>'19. 체육시설'!Print_Area</vt:lpstr>
      <vt:lpstr>'4-2.중학교(사립)'!Print_Area</vt:lpstr>
      <vt:lpstr>'6.특성화고등학교(국공립)'!Print_Area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홍성군청</dc:creator>
  <cp:lastModifiedBy>홍성군청</cp:lastModifiedBy>
  <cp:lastPrinted>2017-10-24T06:03:46Z</cp:lastPrinted>
  <dcterms:created xsi:type="dcterms:W3CDTF">2017-09-12T04:37:46Z</dcterms:created>
  <dcterms:modified xsi:type="dcterms:W3CDTF">2018-11-28T08:06:54Z</dcterms:modified>
</cp:coreProperties>
</file>