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1008(선돌 김천처리구역 편입, 소규모 하수도 수정)\04.부록\"/>
    </mc:Choice>
  </mc:AlternateContent>
  <bookViews>
    <workbookView xWindow="4500" yWindow="885" windowWidth="9795" windowHeight="11280" tabRatio="836"/>
  </bookViews>
  <sheets>
    <sheet name="1.0행정-계획인구(총괄)" sheetId="38" r:id="rId1"/>
    <sheet name="2.0처리-계획인구(총괄)" sheetId="39" r:id="rId2"/>
    <sheet name="3.0행정-처리인구(총괄)" sheetId="41" r:id="rId3"/>
    <sheet name="4.0처리-처리인구(총괄)" sheetId="47" r:id="rId4"/>
    <sheet name="5.0행정-보급율" sheetId="49" r:id="rId5"/>
    <sheet name="6.0 단계별 보급율" sheetId="51" r:id="rId6"/>
  </sheets>
  <externalReferences>
    <externalReference r:id="rId7"/>
  </externalReferences>
  <definedNames>
    <definedName name="_xlnm.Print_Area" localSheetId="0">'1.0행정-계획인구(총괄)'!$A$1:$T$31</definedName>
    <definedName name="_xlnm.Print_Area" localSheetId="1">'2.0처리-계획인구(총괄)'!$A$1:$T$28</definedName>
    <definedName name="_xlnm.Print_Area" localSheetId="2">'3.0행정-처리인구(총괄)'!$A$1:$T$30</definedName>
    <definedName name="_xlnm.Print_Area" localSheetId="3">'4.0처리-처리인구(총괄)'!$A$1:$T$28</definedName>
    <definedName name="_xlnm.Print_Area" localSheetId="4">'5.0행정-보급율'!$A$1:$T$29</definedName>
    <definedName name="_xlnm.Print_Area" localSheetId="5">'6.0 단계별 보급율'!$A$1:$H$10</definedName>
  </definedNames>
  <calcPr calcId="152511"/>
</workbook>
</file>

<file path=xl/calcChain.xml><?xml version="1.0" encoding="utf-8"?>
<calcChain xmlns="http://schemas.openxmlformats.org/spreadsheetml/2006/main">
  <c r="S24" i="47" l="1"/>
  <c r="P24" i="47"/>
  <c r="M24" i="47"/>
  <c r="J24" i="47"/>
  <c r="H24" i="47"/>
  <c r="G24" i="47"/>
  <c r="E24" i="47"/>
  <c r="D24" i="47"/>
  <c r="S24" i="39"/>
  <c r="P24" i="39"/>
  <c r="M24" i="39"/>
  <c r="J24" i="39"/>
  <c r="H24" i="39"/>
  <c r="G24" i="39"/>
  <c r="E24" i="39"/>
  <c r="D24" i="39"/>
  <c r="T28" i="47" l="1"/>
  <c r="S28" i="47"/>
  <c r="Q28" i="47"/>
  <c r="P28" i="47"/>
  <c r="N28" i="47"/>
  <c r="M28" i="47"/>
  <c r="L28" i="47" s="1"/>
  <c r="K28" i="47"/>
  <c r="J28" i="47"/>
  <c r="H28" i="47"/>
  <c r="G28" i="47"/>
  <c r="E28" i="47"/>
  <c r="D28" i="47"/>
  <c r="S27" i="47"/>
  <c r="P27" i="47"/>
  <c r="M27" i="47"/>
  <c r="J27" i="47"/>
  <c r="H27" i="47"/>
  <c r="G27" i="47"/>
  <c r="E27" i="47"/>
  <c r="D27" i="47"/>
  <c r="S26" i="47"/>
  <c r="P26" i="47"/>
  <c r="M26" i="47"/>
  <c r="J26" i="47"/>
  <c r="H26" i="47"/>
  <c r="G26" i="47"/>
  <c r="E26" i="47"/>
  <c r="D26" i="47"/>
  <c r="S25" i="47"/>
  <c r="P25" i="47"/>
  <c r="M25" i="47"/>
  <c r="J25" i="47"/>
  <c r="H25" i="47"/>
  <c r="G25" i="47"/>
  <c r="E25" i="47"/>
  <c r="D25" i="47"/>
  <c r="S23" i="47"/>
  <c r="P23" i="47"/>
  <c r="M23" i="47"/>
  <c r="M22" i="47" s="1"/>
  <c r="J23" i="47"/>
  <c r="H23" i="47"/>
  <c r="H22" i="47" s="1"/>
  <c r="G23" i="47"/>
  <c r="E23" i="47"/>
  <c r="E22" i="47" s="1"/>
  <c r="D23" i="47"/>
  <c r="S21" i="47"/>
  <c r="P21" i="47"/>
  <c r="M21" i="47"/>
  <c r="J21" i="47"/>
  <c r="H21" i="47"/>
  <c r="G21" i="47"/>
  <c r="E21" i="47"/>
  <c r="D21" i="47"/>
  <c r="S20" i="47"/>
  <c r="P20" i="47"/>
  <c r="M20" i="47"/>
  <c r="J20" i="47"/>
  <c r="H20" i="47"/>
  <c r="G20" i="47"/>
  <c r="E20" i="47"/>
  <c r="D20" i="47"/>
  <c r="T19" i="47"/>
  <c r="S19" i="47"/>
  <c r="R19" i="47" s="1"/>
  <c r="Q19" i="47"/>
  <c r="P19" i="47"/>
  <c r="N19" i="47"/>
  <c r="M19" i="47"/>
  <c r="K19" i="47"/>
  <c r="J19" i="47"/>
  <c r="H19" i="47"/>
  <c r="H18" i="47" s="1"/>
  <c r="G19" i="47"/>
  <c r="F19" i="47" s="1"/>
  <c r="E19" i="47"/>
  <c r="D19" i="47"/>
  <c r="S17" i="47"/>
  <c r="P17" i="47"/>
  <c r="M17" i="47"/>
  <c r="J17" i="47"/>
  <c r="H17" i="47"/>
  <c r="G17" i="47"/>
  <c r="F17" i="47" s="1"/>
  <c r="E17" i="47"/>
  <c r="D17" i="47"/>
  <c r="S16" i="47"/>
  <c r="P16" i="47"/>
  <c r="M16" i="47"/>
  <c r="J16" i="47"/>
  <c r="H16" i="47"/>
  <c r="G16" i="47"/>
  <c r="F16" i="47" s="1"/>
  <c r="E16" i="47"/>
  <c r="D16" i="47"/>
  <c r="S15" i="47"/>
  <c r="P15" i="47"/>
  <c r="M15" i="47"/>
  <c r="J15" i="47"/>
  <c r="H15" i="47"/>
  <c r="G15" i="47"/>
  <c r="F15" i="47" s="1"/>
  <c r="E15" i="47"/>
  <c r="D15" i="47"/>
  <c r="S14" i="47"/>
  <c r="P14" i="47"/>
  <c r="M14" i="47"/>
  <c r="J14" i="47"/>
  <c r="H14" i="47"/>
  <c r="G14" i="47"/>
  <c r="F14" i="47" s="1"/>
  <c r="E14" i="47"/>
  <c r="D14" i="47"/>
  <c r="S13" i="47"/>
  <c r="P13" i="47"/>
  <c r="M13" i="47"/>
  <c r="J13" i="47"/>
  <c r="H13" i="47"/>
  <c r="G13" i="47"/>
  <c r="F13" i="47" s="1"/>
  <c r="E13" i="47"/>
  <c r="D13" i="47"/>
  <c r="S12" i="47"/>
  <c r="P12" i="47"/>
  <c r="M12" i="47"/>
  <c r="J12" i="47"/>
  <c r="H12" i="47"/>
  <c r="G12" i="47"/>
  <c r="F12" i="47" s="1"/>
  <c r="E12" i="47"/>
  <c r="D12" i="47"/>
  <c r="S11" i="47"/>
  <c r="P11" i="47"/>
  <c r="M11" i="47"/>
  <c r="J11" i="47"/>
  <c r="H11" i="47"/>
  <c r="G11" i="47"/>
  <c r="F11" i="47" s="1"/>
  <c r="E11" i="47"/>
  <c r="D11" i="47"/>
  <c r="S10" i="47"/>
  <c r="P10" i="47"/>
  <c r="M10" i="47"/>
  <c r="J10" i="47"/>
  <c r="H10" i="47"/>
  <c r="G10" i="47"/>
  <c r="F10" i="47" s="1"/>
  <c r="E10" i="47"/>
  <c r="D10" i="47"/>
  <c r="S9" i="47"/>
  <c r="P9" i="47"/>
  <c r="M9" i="47"/>
  <c r="J9" i="47"/>
  <c r="H9" i="47"/>
  <c r="G9" i="47"/>
  <c r="F9" i="47" s="1"/>
  <c r="E9" i="47"/>
  <c r="D9" i="47"/>
  <c r="S8" i="47"/>
  <c r="P8" i="47"/>
  <c r="M8" i="47"/>
  <c r="J8" i="47"/>
  <c r="H8" i="47"/>
  <c r="G8" i="47"/>
  <c r="F8" i="47" s="1"/>
  <c r="E8" i="47"/>
  <c r="D8" i="47"/>
  <c r="F27" i="47"/>
  <c r="F24" i="47"/>
  <c r="S30" i="41"/>
  <c r="S29" i="41"/>
  <c r="S28" i="41"/>
  <c r="S27" i="41"/>
  <c r="S26" i="41"/>
  <c r="S25" i="41"/>
  <c r="S24" i="41"/>
  <c r="S23" i="41"/>
  <c r="S22" i="41"/>
  <c r="S21" i="41"/>
  <c r="S20" i="41"/>
  <c r="S19" i="41"/>
  <c r="S18" i="41"/>
  <c r="S17" i="41"/>
  <c r="S16" i="41"/>
  <c r="S14" i="41"/>
  <c r="S13" i="41"/>
  <c r="S12" i="41"/>
  <c r="S11" i="41"/>
  <c r="S10" i="41"/>
  <c r="S9" i="41"/>
  <c r="S8" i="41"/>
  <c r="T30" i="41"/>
  <c r="T29" i="41"/>
  <c r="T28" i="41"/>
  <c r="T27" i="41"/>
  <c r="T26" i="41"/>
  <c r="T25" i="41"/>
  <c r="T24" i="41"/>
  <c r="T23" i="41"/>
  <c r="T22" i="41"/>
  <c r="T20" i="41"/>
  <c r="T19" i="41"/>
  <c r="T18" i="41"/>
  <c r="T17" i="41"/>
  <c r="T13" i="41"/>
  <c r="T12" i="41"/>
  <c r="T10" i="41"/>
  <c r="T9" i="41"/>
  <c r="T8" i="41"/>
  <c r="Q30" i="41"/>
  <c r="Q29" i="41"/>
  <c r="Q28" i="41"/>
  <c r="Q27" i="41"/>
  <c r="Q26" i="41"/>
  <c r="Q25" i="41"/>
  <c r="Q24" i="41"/>
  <c r="Q23" i="41"/>
  <c r="Q22" i="41"/>
  <c r="Q20" i="41"/>
  <c r="Q19" i="41"/>
  <c r="Q18" i="41"/>
  <c r="Q17" i="41"/>
  <c r="Q13" i="41"/>
  <c r="Q12" i="41"/>
  <c r="Q10" i="41"/>
  <c r="Q9" i="41"/>
  <c r="Q8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4" i="41"/>
  <c r="P13" i="41"/>
  <c r="P12" i="41"/>
  <c r="P11" i="41"/>
  <c r="P10" i="41"/>
  <c r="P9" i="41"/>
  <c r="P8" i="41"/>
  <c r="N30" i="41"/>
  <c r="N29" i="41"/>
  <c r="N28" i="41"/>
  <c r="N27" i="41"/>
  <c r="N26" i="41"/>
  <c r="N25" i="41"/>
  <c r="N24" i="41"/>
  <c r="N23" i="41"/>
  <c r="N22" i="41"/>
  <c r="N20" i="41"/>
  <c r="N19" i="41"/>
  <c r="N18" i="41"/>
  <c r="N17" i="41"/>
  <c r="N13" i="41"/>
  <c r="N12" i="41"/>
  <c r="N10" i="41"/>
  <c r="N9" i="41"/>
  <c r="N8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4" i="41"/>
  <c r="M13" i="41"/>
  <c r="M12" i="41"/>
  <c r="M11" i="41"/>
  <c r="M10" i="41"/>
  <c r="M9" i="41"/>
  <c r="M8" i="41"/>
  <c r="K30" i="41"/>
  <c r="K29" i="41"/>
  <c r="K28" i="41"/>
  <c r="K27" i="41"/>
  <c r="K26" i="41"/>
  <c r="K25" i="41"/>
  <c r="K24" i="41"/>
  <c r="K23" i="41"/>
  <c r="K22" i="41"/>
  <c r="K20" i="41"/>
  <c r="K19" i="41"/>
  <c r="K18" i="41"/>
  <c r="K17" i="41"/>
  <c r="K13" i="41"/>
  <c r="K12" i="41"/>
  <c r="K10" i="41"/>
  <c r="K9" i="41"/>
  <c r="K8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18" i="41"/>
  <c r="J17" i="41"/>
  <c r="J16" i="41"/>
  <c r="J14" i="41"/>
  <c r="J13" i="41"/>
  <c r="J12" i="41"/>
  <c r="J11" i="41"/>
  <c r="J10" i="41"/>
  <c r="J9" i="41"/>
  <c r="J8" i="41"/>
  <c r="H30" i="41"/>
  <c r="H29" i="41"/>
  <c r="H28" i="41"/>
  <c r="H27" i="41"/>
  <c r="H26" i="41"/>
  <c r="H25" i="41"/>
  <c r="H24" i="41"/>
  <c r="H23" i="41"/>
  <c r="H22" i="41"/>
  <c r="H21" i="41"/>
  <c r="H20" i="41"/>
  <c r="H19" i="41"/>
  <c r="H18" i="41"/>
  <c r="H17" i="41"/>
  <c r="H16" i="41"/>
  <c r="H14" i="41"/>
  <c r="H13" i="41"/>
  <c r="H12" i="41"/>
  <c r="H11" i="41"/>
  <c r="H10" i="41"/>
  <c r="H9" i="41"/>
  <c r="H8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4" i="41"/>
  <c r="G13" i="41"/>
  <c r="G12" i="41"/>
  <c r="G11" i="41"/>
  <c r="G10" i="41"/>
  <c r="G9" i="41"/>
  <c r="G8" i="41"/>
  <c r="E30" i="41"/>
  <c r="E29" i="41"/>
  <c r="E28" i="41"/>
  <c r="E27" i="41"/>
  <c r="E26" i="41"/>
  <c r="E25" i="41"/>
  <c r="E24" i="41"/>
  <c r="E23" i="41"/>
  <c r="E22" i="41"/>
  <c r="E21" i="41"/>
  <c r="E20" i="41"/>
  <c r="E19" i="41"/>
  <c r="E18" i="41"/>
  <c r="E17" i="41"/>
  <c r="E16" i="41"/>
  <c r="E14" i="41"/>
  <c r="E13" i="41"/>
  <c r="E12" i="41"/>
  <c r="E11" i="41"/>
  <c r="E10" i="41"/>
  <c r="E9" i="41"/>
  <c r="E8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4" i="41"/>
  <c r="D13" i="41"/>
  <c r="D12" i="41"/>
  <c r="D11" i="41"/>
  <c r="D10" i="41"/>
  <c r="D9" i="41"/>
  <c r="D8" i="41"/>
  <c r="T19" i="39"/>
  <c r="S28" i="39"/>
  <c r="S27" i="39"/>
  <c r="S26" i="39"/>
  <c r="S25" i="39"/>
  <c r="S23" i="39"/>
  <c r="S21" i="39"/>
  <c r="S20" i="39"/>
  <c r="S19" i="39"/>
  <c r="S17" i="39"/>
  <c r="S16" i="39"/>
  <c r="S15" i="39"/>
  <c r="S14" i="39"/>
  <c r="S13" i="39"/>
  <c r="S12" i="39"/>
  <c r="S11" i="39"/>
  <c r="S10" i="39"/>
  <c r="S9" i="39"/>
  <c r="S8" i="39"/>
  <c r="Q19" i="39"/>
  <c r="P28" i="39"/>
  <c r="P27" i="39"/>
  <c r="P26" i="39"/>
  <c r="P25" i="39"/>
  <c r="P23" i="39"/>
  <c r="P21" i="39"/>
  <c r="P20" i="39"/>
  <c r="P19" i="39"/>
  <c r="P17" i="39"/>
  <c r="P16" i="39"/>
  <c r="P15" i="39"/>
  <c r="P14" i="39"/>
  <c r="P13" i="39"/>
  <c r="P12" i="39"/>
  <c r="P11" i="39"/>
  <c r="P10" i="39"/>
  <c r="P9" i="39"/>
  <c r="P8" i="39"/>
  <c r="N19" i="39"/>
  <c r="M28" i="39"/>
  <c r="M27" i="39"/>
  <c r="M26" i="39"/>
  <c r="M25" i="39"/>
  <c r="M23" i="39"/>
  <c r="M21" i="39"/>
  <c r="M20" i="39"/>
  <c r="M19" i="39"/>
  <c r="M17" i="39"/>
  <c r="M16" i="39"/>
  <c r="M15" i="39"/>
  <c r="M14" i="39"/>
  <c r="M13" i="39"/>
  <c r="M12" i="39"/>
  <c r="M11" i="39"/>
  <c r="M10" i="39"/>
  <c r="M9" i="39"/>
  <c r="M8" i="39"/>
  <c r="K19" i="39"/>
  <c r="J28" i="39"/>
  <c r="J27" i="39"/>
  <c r="J26" i="39"/>
  <c r="J25" i="39"/>
  <c r="J23" i="39"/>
  <c r="J21" i="39"/>
  <c r="J20" i="39"/>
  <c r="J19" i="39"/>
  <c r="J17" i="39"/>
  <c r="J16" i="39"/>
  <c r="J15" i="39"/>
  <c r="J14" i="39"/>
  <c r="J13" i="39"/>
  <c r="J12" i="39"/>
  <c r="J11" i="39"/>
  <c r="J10" i="39"/>
  <c r="J9" i="39"/>
  <c r="J8" i="39"/>
  <c r="H28" i="39"/>
  <c r="H27" i="39"/>
  <c r="H26" i="39"/>
  <c r="H25" i="39"/>
  <c r="H23" i="39"/>
  <c r="H21" i="39"/>
  <c r="H20" i="39"/>
  <c r="H19" i="39"/>
  <c r="H17" i="39"/>
  <c r="H16" i="39"/>
  <c r="H15" i="39"/>
  <c r="H14" i="39"/>
  <c r="H13" i="39"/>
  <c r="H12" i="39"/>
  <c r="H11" i="39"/>
  <c r="H10" i="39"/>
  <c r="H9" i="39"/>
  <c r="H8" i="39"/>
  <c r="G28" i="39"/>
  <c r="G27" i="39"/>
  <c r="G26" i="39"/>
  <c r="G25" i="39"/>
  <c r="G23" i="39"/>
  <c r="G21" i="39"/>
  <c r="G20" i="39"/>
  <c r="G19" i="39"/>
  <c r="G17" i="39"/>
  <c r="G16" i="39"/>
  <c r="G15" i="39"/>
  <c r="G14" i="39"/>
  <c r="G13" i="39"/>
  <c r="G12" i="39"/>
  <c r="G11" i="39"/>
  <c r="G10" i="39"/>
  <c r="G9" i="39"/>
  <c r="G8" i="39"/>
  <c r="E28" i="39"/>
  <c r="E27" i="39"/>
  <c r="E26" i="39"/>
  <c r="E25" i="39"/>
  <c r="E23" i="39"/>
  <c r="E21" i="39"/>
  <c r="E20" i="39"/>
  <c r="E19" i="39"/>
  <c r="E17" i="39"/>
  <c r="E16" i="39"/>
  <c r="E15" i="39"/>
  <c r="E14" i="39"/>
  <c r="E13" i="39"/>
  <c r="E12" i="39"/>
  <c r="E11" i="39"/>
  <c r="E10" i="39"/>
  <c r="E9" i="39"/>
  <c r="E8" i="39"/>
  <c r="D28" i="39"/>
  <c r="D27" i="39"/>
  <c r="D26" i="39"/>
  <c r="D25" i="39"/>
  <c r="D23" i="39"/>
  <c r="D21" i="39"/>
  <c r="D20" i="39"/>
  <c r="D19" i="39"/>
  <c r="D17" i="39"/>
  <c r="D16" i="39"/>
  <c r="D15" i="39"/>
  <c r="D14" i="39"/>
  <c r="D13" i="39"/>
  <c r="D12" i="39"/>
  <c r="D11" i="39"/>
  <c r="D10" i="39"/>
  <c r="D9" i="39"/>
  <c r="D8" i="39"/>
  <c r="T31" i="38"/>
  <c r="T30" i="38"/>
  <c r="T29" i="38"/>
  <c r="T28" i="38"/>
  <c r="T27" i="38"/>
  <c r="T26" i="38"/>
  <c r="T25" i="38"/>
  <c r="T24" i="38"/>
  <c r="T23" i="38"/>
  <c r="T21" i="38"/>
  <c r="T20" i="38"/>
  <c r="T19" i="38"/>
  <c r="T18" i="38"/>
  <c r="T14" i="38"/>
  <c r="T13" i="38"/>
  <c r="T11" i="38"/>
  <c r="T10" i="38"/>
  <c r="T9" i="38"/>
  <c r="Q31" i="38"/>
  <c r="Q30" i="38"/>
  <c r="Q29" i="38"/>
  <c r="Q28" i="38"/>
  <c r="Q27" i="38"/>
  <c r="Q26" i="38"/>
  <c r="Q25" i="38"/>
  <c r="Q24" i="38"/>
  <c r="Q23" i="38"/>
  <c r="Q21" i="38"/>
  <c r="Q20" i="38"/>
  <c r="Q19" i="38"/>
  <c r="Q18" i="38"/>
  <c r="Q14" i="38"/>
  <c r="Q13" i="38"/>
  <c r="Q11" i="38"/>
  <c r="Q10" i="38"/>
  <c r="Q9" i="38"/>
  <c r="N31" i="38"/>
  <c r="N30" i="38"/>
  <c r="N29" i="38"/>
  <c r="N28" i="38"/>
  <c r="N27" i="38"/>
  <c r="N26" i="38"/>
  <c r="N25" i="38"/>
  <c r="N24" i="38"/>
  <c r="N23" i="38"/>
  <c r="N21" i="38"/>
  <c r="N20" i="38"/>
  <c r="N19" i="38"/>
  <c r="N18" i="38"/>
  <c r="N14" i="38"/>
  <c r="N13" i="38"/>
  <c r="N11" i="38"/>
  <c r="N10" i="38"/>
  <c r="N9" i="38"/>
  <c r="K31" i="38"/>
  <c r="K30" i="38"/>
  <c r="K29" i="38"/>
  <c r="K28" i="38"/>
  <c r="K27" i="38"/>
  <c r="K26" i="38"/>
  <c r="K25" i="38"/>
  <c r="K24" i="38"/>
  <c r="K23" i="38"/>
  <c r="K21" i="38"/>
  <c r="K20" i="38"/>
  <c r="K19" i="38"/>
  <c r="K18" i="38"/>
  <c r="K14" i="38"/>
  <c r="K13" i="38"/>
  <c r="K11" i="38"/>
  <c r="K10" i="38"/>
  <c r="K9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5" i="38"/>
  <c r="H14" i="38"/>
  <c r="H13" i="38"/>
  <c r="H12" i="38"/>
  <c r="H11" i="38"/>
  <c r="H10" i="38"/>
  <c r="H9" i="38"/>
  <c r="S31" i="38"/>
  <c r="S30" i="38"/>
  <c r="S29" i="38"/>
  <c r="S28" i="38"/>
  <c r="S27" i="38"/>
  <c r="S26" i="38"/>
  <c r="S25" i="38"/>
  <c r="S24" i="38"/>
  <c r="S23" i="38"/>
  <c r="S22" i="38"/>
  <c r="S21" i="38"/>
  <c r="S20" i="38"/>
  <c r="S19" i="38"/>
  <c r="S18" i="38"/>
  <c r="S17" i="38"/>
  <c r="S15" i="38"/>
  <c r="S14" i="38"/>
  <c r="S13" i="38"/>
  <c r="S12" i="38"/>
  <c r="S11" i="38"/>
  <c r="S10" i="38"/>
  <c r="S9" i="38"/>
  <c r="P31" i="38"/>
  <c r="P30" i="38"/>
  <c r="P29" i="38"/>
  <c r="P28" i="38"/>
  <c r="P27" i="38"/>
  <c r="P26" i="38"/>
  <c r="P25" i="38"/>
  <c r="P24" i="38"/>
  <c r="P23" i="38"/>
  <c r="P22" i="38"/>
  <c r="P21" i="38"/>
  <c r="P20" i="38"/>
  <c r="P19" i="38"/>
  <c r="P18" i="38"/>
  <c r="P17" i="38"/>
  <c r="P15" i="38"/>
  <c r="P14" i="38"/>
  <c r="P13" i="38"/>
  <c r="P12" i="38"/>
  <c r="P11" i="38"/>
  <c r="P10" i="38"/>
  <c r="P9" i="38"/>
  <c r="M31" i="38"/>
  <c r="M30" i="38"/>
  <c r="M29" i="38"/>
  <c r="M28" i="38"/>
  <c r="M27" i="38"/>
  <c r="M26" i="38"/>
  <c r="M25" i="38"/>
  <c r="M24" i="38"/>
  <c r="M23" i="38"/>
  <c r="M22" i="38"/>
  <c r="M21" i="38"/>
  <c r="M20" i="38"/>
  <c r="M19" i="38"/>
  <c r="M18" i="38"/>
  <c r="M17" i="38"/>
  <c r="M15" i="38"/>
  <c r="M14" i="38"/>
  <c r="M13" i="38"/>
  <c r="M12" i="38"/>
  <c r="M11" i="38"/>
  <c r="M10" i="38"/>
  <c r="M9" i="38"/>
  <c r="J31" i="38"/>
  <c r="J30" i="38"/>
  <c r="J29" i="38"/>
  <c r="J28" i="38"/>
  <c r="J27" i="38"/>
  <c r="J26" i="38"/>
  <c r="J25" i="38"/>
  <c r="J24" i="38"/>
  <c r="J23" i="38"/>
  <c r="J22" i="38"/>
  <c r="J21" i="38"/>
  <c r="J20" i="38"/>
  <c r="J19" i="38"/>
  <c r="J18" i="38"/>
  <c r="J17" i="38"/>
  <c r="J15" i="38"/>
  <c r="J14" i="38"/>
  <c r="J13" i="38"/>
  <c r="J12" i="38"/>
  <c r="J11" i="38"/>
  <c r="J10" i="38"/>
  <c r="J9" i="38"/>
  <c r="G31" i="38"/>
  <c r="G30" i="38"/>
  <c r="G29" i="38"/>
  <c r="G28" i="38"/>
  <c r="G27" i="38"/>
  <c r="G26" i="38"/>
  <c r="G25" i="38"/>
  <c r="G24" i="38"/>
  <c r="G23" i="38"/>
  <c r="G22" i="38"/>
  <c r="G21" i="38"/>
  <c r="G20" i="38"/>
  <c r="G19" i="38"/>
  <c r="G18" i="38"/>
  <c r="G17" i="38"/>
  <c r="G15" i="38"/>
  <c r="G14" i="38"/>
  <c r="G13" i="38"/>
  <c r="G12" i="38"/>
  <c r="G11" i="38"/>
  <c r="G10" i="38"/>
  <c r="G9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5" i="38"/>
  <c r="E14" i="38"/>
  <c r="E13" i="38"/>
  <c r="E12" i="38"/>
  <c r="E11" i="38"/>
  <c r="E10" i="38"/>
  <c r="E9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9" i="38"/>
  <c r="D18" i="38"/>
  <c r="D17" i="38"/>
  <c r="D15" i="38"/>
  <c r="D14" i="38"/>
  <c r="D13" i="38"/>
  <c r="D12" i="38"/>
  <c r="D11" i="38"/>
  <c r="D10" i="38"/>
  <c r="D9" i="38"/>
  <c r="C24" i="47" l="1"/>
  <c r="C9" i="47"/>
  <c r="C10" i="47"/>
  <c r="C13" i="47"/>
  <c r="C14" i="47"/>
  <c r="C17" i="47"/>
  <c r="C19" i="47"/>
  <c r="O19" i="47"/>
  <c r="I28" i="47"/>
  <c r="J18" i="47"/>
  <c r="M18" i="39"/>
  <c r="C12" i="47"/>
  <c r="C16" i="47"/>
  <c r="P18" i="47"/>
  <c r="H15" i="41"/>
  <c r="H22" i="39"/>
  <c r="J18" i="39"/>
  <c r="S16" i="38"/>
  <c r="C21" i="47"/>
  <c r="O28" i="47"/>
  <c r="E22" i="39"/>
  <c r="L19" i="47"/>
  <c r="F20" i="47"/>
  <c r="F21" i="47"/>
  <c r="F23" i="47"/>
  <c r="F25" i="47"/>
  <c r="F26" i="47"/>
  <c r="F28" i="47"/>
  <c r="R28" i="47"/>
  <c r="S18" i="39"/>
  <c r="E7" i="39"/>
  <c r="E18" i="39"/>
  <c r="M16" i="38"/>
  <c r="E18" i="47"/>
  <c r="C26" i="47"/>
  <c r="C27" i="47"/>
  <c r="C28" i="47"/>
  <c r="H16" i="38"/>
  <c r="P7" i="39"/>
  <c r="S15" i="41"/>
  <c r="P16" i="38"/>
  <c r="G15" i="41"/>
  <c r="M18" i="47"/>
  <c r="G7" i="39"/>
  <c r="G18" i="39"/>
  <c r="J22" i="39"/>
  <c r="P22" i="39"/>
  <c r="S7" i="39"/>
  <c r="C11" i="47"/>
  <c r="C15" i="47"/>
  <c r="J7" i="39"/>
  <c r="P18" i="39"/>
  <c r="J16" i="38"/>
  <c r="G16" i="38"/>
  <c r="E15" i="41"/>
  <c r="C8" i="47"/>
  <c r="H7" i="39"/>
  <c r="H18" i="39"/>
  <c r="G22" i="39"/>
  <c r="M7" i="39"/>
  <c r="M6" i="39" s="1"/>
  <c r="M22" i="39"/>
  <c r="S22" i="39"/>
  <c r="J15" i="41"/>
  <c r="M15" i="41"/>
  <c r="P15" i="41"/>
  <c r="I19" i="47"/>
  <c r="C20" i="47"/>
  <c r="C23" i="47"/>
  <c r="C25" i="47"/>
  <c r="J22" i="47"/>
  <c r="P22" i="47"/>
  <c r="S18" i="47"/>
  <c r="S22" i="47"/>
  <c r="D18" i="47"/>
  <c r="D22" i="47"/>
  <c r="C22" i="47" s="1"/>
  <c r="G18" i="47"/>
  <c r="F18" i="47" s="1"/>
  <c r="G22" i="47"/>
  <c r="F22" i="47" s="1"/>
  <c r="P6" i="39" l="1"/>
  <c r="P5" i="39" s="1"/>
  <c r="J6" i="39"/>
  <c r="J5" i="39" s="1"/>
  <c r="S6" i="39"/>
  <c r="S5" i="39" s="1"/>
  <c r="E6" i="39"/>
  <c r="E5" i="39" s="1"/>
  <c r="C18" i="47"/>
  <c r="H6" i="39"/>
  <c r="H5" i="39" s="1"/>
  <c r="M5" i="39"/>
  <c r="G6" i="39"/>
  <c r="G5" i="39" s="1"/>
  <c r="D31" i="39" l="1"/>
  <c r="L20" i="38"/>
  <c r="L18" i="49" s="1"/>
  <c r="R30" i="38"/>
  <c r="R28" i="49" s="1"/>
  <c r="C17" i="38"/>
  <c r="C15" i="49" s="1"/>
  <c r="O14" i="38"/>
  <c r="O12" i="49" s="1"/>
  <c r="C11" i="38"/>
  <c r="C9" i="49" s="1"/>
  <c r="R30" i="41"/>
  <c r="S29" i="49" s="1"/>
  <c r="C12" i="41"/>
  <c r="D11" i="49" s="1"/>
  <c r="C13" i="38"/>
  <c r="C11" i="49" s="1"/>
  <c r="I8" i="41"/>
  <c r="F29" i="38"/>
  <c r="F27" i="49" s="1"/>
  <c r="O31" i="38"/>
  <c r="O29" i="49" s="1"/>
  <c r="C14" i="38"/>
  <c r="C12" i="49" s="1"/>
  <c r="L22" i="41" l="1"/>
  <c r="M21" i="49" s="1"/>
  <c r="C24" i="38"/>
  <c r="C22" i="49" s="1"/>
  <c r="I24" i="38"/>
  <c r="I22" i="49" s="1"/>
  <c r="R21" i="38"/>
  <c r="R19" i="49" s="1"/>
  <c r="I18" i="38"/>
  <c r="I16" i="49" s="1"/>
  <c r="C28" i="38"/>
  <c r="C26" i="49" s="1"/>
  <c r="L21" i="38"/>
  <c r="L19" i="49" s="1"/>
  <c r="F28" i="38"/>
  <c r="F26" i="49" s="1"/>
  <c r="L8" i="41"/>
  <c r="M7" i="49" s="1"/>
  <c r="R24" i="38"/>
  <c r="R22" i="49" s="1"/>
  <c r="F24" i="38"/>
  <c r="F22" i="49" s="1"/>
  <c r="R25" i="38"/>
  <c r="R23" i="49" s="1"/>
  <c r="I19" i="38"/>
  <c r="I17" i="49" s="1"/>
  <c r="L29" i="38"/>
  <c r="L27" i="49" s="1"/>
  <c r="F22" i="41"/>
  <c r="G21" i="49" s="1"/>
  <c r="I23" i="38"/>
  <c r="I21" i="49" s="1"/>
  <c r="F14" i="41"/>
  <c r="G13" i="49" s="1"/>
  <c r="C25" i="38"/>
  <c r="C23" i="49" s="1"/>
  <c r="F19" i="38"/>
  <c r="F17" i="49" s="1"/>
  <c r="I25" i="38"/>
  <c r="I23" i="49" s="1"/>
  <c r="I23" i="41"/>
  <c r="J22" i="49" s="1"/>
  <c r="F23" i="38"/>
  <c r="F21" i="49" s="1"/>
  <c r="I31" i="38"/>
  <c r="I29" i="49" s="1"/>
  <c r="C15" i="38"/>
  <c r="C13" i="49" s="1"/>
  <c r="L19" i="38"/>
  <c r="L17" i="49" s="1"/>
  <c r="L23" i="38"/>
  <c r="L21" i="49" s="1"/>
  <c r="L19" i="39"/>
  <c r="C8" i="41"/>
  <c r="D7" i="49" s="1"/>
  <c r="I30" i="38"/>
  <c r="I28" i="49" s="1"/>
  <c r="R20" i="38"/>
  <c r="R18" i="49" s="1"/>
  <c r="C12" i="38"/>
  <c r="C10" i="49" s="1"/>
  <c r="F12" i="38"/>
  <c r="F10" i="49" s="1"/>
  <c r="O10" i="38"/>
  <c r="O8" i="49" s="1"/>
  <c r="R9" i="38"/>
  <c r="R7" i="49" s="1"/>
  <c r="O29" i="41"/>
  <c r="P28" i="49" s="1"/>
  <c r="I18" i="41"/>
  <c r="J17" i="49" s="1"/>
  <c r="L19" i="41"/>
  <c r="M18" i="49" s="1"/>
  <c r="O26" i="41"/>
  <c r="P25" i="49" s="1"/>
  <c r="F17" i="38"/>
  <c r="F15" i="49" s="1"/>
  <c r="C19" i="38"/>
  <c r="C17" i="49" s="1"/>
  <c r="F15" i="38"/>
  <c r="F13" i="49" s="1"/>
  <c r="O11" i="38"/>
  <c r="O9" i="49" s="1"/>
  <c r="F26" i="38"/>
  <c r="F24" i="49" s="1"/>
  <c r="F11" i="38"/>
  <c r="F9" i="49" s="1"/>
  <c r="F30" i="38"/>
  <c r="F28" i="49" s="1"/>
  <c r="R8" i="41"/>
  <c r="S7" i="49" s="1"/>
  <c r="C9" i="38"/>
  <c r="C7" i="49" s="1"/>
  <c r="R27" i="41"/>
  <c r="S26" i="49" s="1"/>
  <c r="L23" i="41"/>
  <c r="M22" i="49" s="1"/>
  <c r="O19" i="41"/>
  <c r="P18" i="49" s="1"/>
  <c r="F25" i="38"/>
  <c r="F23" i="49" s="1"/>
  <c r="R26" i="38"/>
  <c r="R24" i="49" s="1"/>
  <c r="R23" i="38"/>
  <c r="R21" i="49" s="1"/>
  <c r="F19" i="39"/>
  <c r="L30" i="38"/>
  <c r="L28" i="49" s="1"/>
  <c r="C30" i="38"/>
  <c r="C28" i="49" s="1"/>
  <c r="L13" i="38"/>
  <c r="L11" i="49" s="1"/>
  <c r="C26" i="38"/>
  <c r="C24" i="49" s="1"/>
  <c r="O27" i="38"/>
  <c r="O25" i="49" s="1"/>
  <c r="E16" i="38"/>
  <c r="R26" i="41"/>
  <c r="S25" i="49" s="1"/>
  <c r="R25" i="41"/>
  <c r="S24" i="49" s="1"/>
  <c r="F20" i="38"/>
  <c r="F18" i="49" s="1"/>
  <c r="R14" i="38"/>
  <c r="R12" i="49" s="1"/>
  <c r="C27" i="38"/>
  <c r="C25" i="49" s="1"/>
  <c r="L9" i="38"/>
  <c r="L7" i="49" s="1"/>
  <c r="N7" i="49" s="1"/>
  <c r="C22" i="41"/>
  <c r="D21" i="49" s="1"/>
  <c r="O13" i="41"/>
  <c r="P12" i="49" s="1"/>
  <c r="Q12" i="49" s="1"/>
  <c r="R10" i="41"/>
  <c r="S9" i="49" s="1"/>
  <c r="O27" i="41"/>
  <c r="P26" i="49" s="1"/>
  <c r="O30" i="41"/>
  <c r="P29" i="49" s="1"/>
  <c r="Q29" i="49" s="1"/>
  <c r="R29" i="41"/>
  <c r="S28" i="49" s="1"/>
  <c r="T28" i="49" s="1"/>
  <c r="C23" i="41"/>
  <c r="D22" i="49" s="1"/>
  <c r="C26" i="41"/>
  <c r="D25" i="49" s="1"/>
  <c r="C21" i="41"/>
  <c r="D20" i="49" s="1"/>
  <c r="I29" i="41"/>
  <c r="J28" i="49" s="1"/>
  <c r="L18" i="41"/>
  <c r="M17" i="49" s="1"/>
  <c r="R9" i="41"/>
  <c r="S8" i="49" s="1"/>
  <c r="I13" i="41"/>
  <c r="J12" i="49" s="1"/>
  <c r="G7" i="41"/>
  <c r="R22" i="41"/>
  <c r="S21" i="49" s="1"/>
  <c r="O8" i="41"/>
  <c r="P7" i="49" s="1"/>
  <c r="F29" i="41"/>
  <c r="G28" i="49" s="1"/>
  <c r="O9" i="41"/>
  <c r="P8" i="49" s="1"/>
  <c r="O28" i="41"/>
  <c r="P27" i="49" s="1"/>
  <c r="H7" i="41"/>
  <c r="C29" i="38"/>
  <c r="C27" i="49" s="1"/>
  <c r="I26" i="38"/>
  <c r="I24" i="49" s="1"/>
  <c r="L9" i="41"/>
  <c r="M8" i="49" s="1"/>
  <c r="L24" i="38"/>
  <c r="L22" i="49" s="1"/>
  <c r="L28" i="41"/>
  <c r="M27" i="49" s="1"/>
  <c r="I19" i="39"/>
  <c r="F21" i="38"/>
  <c r="F19" i="49" s="1"/>
  <c r="O23" i="41"/>
  <c r="P22" i="49" s="1"/>
  <c r="L13" i="41"/>
  <c r="M12" i="49" s="1"/>
  <c r="F23" i="41"/>
  <c r="G22" i="49" s="1"/>
  <c r="I19" i="41"/>
  <c r="J18" i="49" s="1"/>
  <c r="F22" i="38"/>
  <c r="F20" i="49" s="1"/>
  <c r="C25" i="41"/>
  <c r="D24" i="49" s="1"/>
  <c r="F13" i="38"/>
  <c r="F11" i="49" s="1"/>
  <c r="R13" i="38"/>
  <c r="R11" i="49" s="1"/>
  <c r="O24" i="38"/>
  <c r="O22" i="49" s="1"/>
  <c r="I28" i="41"/>
  <c r="J27" i="49" s="1"/>
  <c r="L12" i="41"/>
  <c r="M11" i="49" s="1"/>
  <c r="I25" i="41"/>
  <c r="J24" i="49" s="1"/>
  <c r="I10" i="38"/>
  <c r="I8" i="49" s="1"/>
  <c r="L30" i="41"/>
  <c r="M29" i="49" s="1"/>
  <c r="I9" i="41"/>
  <c r="J8" i="49" s="1"/>
  <c r="C27" i="41"/>
  <c r="D26" i="49" s="1"/>
  <c r="C10" i="38"/>
  <c r="C8" i="49" s="1"/>
  <c r="F8" i="41"/>
  <c r="G7" i="49" s="1"/>
  <c r="L26" i="41"/>
  <c r="M25" i="49" s="1"/>
  <c r="S7" i="41"/>
  <c r="F9" i="41"/>
  <c r="G8" i="49" s="1"/>
  <c r="R19" i="41"/>
  <c r="S18" i="49" s="1"/>
  <c r="C9" i="41"/>
  <c r="D8" i="49" s="1"/>
  <c r="L11" i="38"/>
  <c r="L9" i="49" s="1"/>
  <c r="R28" i="38"/>
  <c r="R26" i="49" s="1"/>
  <c r="I11" i="38"/>
  <c r="I9" i="49" s="1"/>
  <c r="F26" i="41"/>
  <c r="G25" i="49" s="1"/>
  <c r="O23" i="38"/>
  <c r="O21" i="49" s="1"/>
  <c r="C20" i="38"/>
  <c r="C18" i="49" s="1"/>
  <c r="C21" i="38"/>
  <c r="C19" i="49" s="1"/>
  <c r="I20" i="38"/>
  <c r="I18" i="49" s="1"/>
  <c r="L14" i="38"/>
  <c r="L12" i="49" s="1"/>
  <c r="C30" i="41"/>
  <c r="D29" i="49" s="1"/>
  <c r="I22" i="41"/>
  <c r="J21" i="49" s="1"/>
  <c r="F27" i="41"/>
  <c r="G26" i="49" s="1"/>
  <c r="R19" i="39"/>
  <c r="I28" i="38"/>
  <c r="I26" i="49" s="1"/>
  <c r="D8" i="38"/>
  <c r="F18" i="41"/>
  <c r="G17" i="49" s="1"/>
  <c r="I30" i="41"/>
  <c r="J29" i="49" s="1"/>
  <c r="I21" i="38"/>
  <c r="I19" i="49" s="1"/>
  <c r="C10" i="41"/>
  <c r="D9" i="49" s="1"/>
  <c r="E9" i="49" s="1"/>
  <c r="F13" i="41"/>
  <c r="G12" i="49" s="1"/>
  <c r="E7" i="41"/>
  <c r="F21" i="41"/>
  <c r="G20" i="49" s="1"/>
  <c r="C11" i="41"/>
  <c r="D10" i="49" s="1"/>
  <c r="C23" i="38"/>
  <c r="C21" i="49" s="1"/>
  <c r="C29" i="41"/>
  <c r="D28" i="49" s="1"/>
  <c r="O18" i="38"/>
  <c r="O16" i="49" s="1"/>
  <c r="F10" i="41"/>
  <c r="G9" i="49" s="1"/>
  <c r="L31" i="38"/>
  <c r="L29" i="49" s="1"/>
  <c r="L10" i="41"/>
  <c r="M9" i="49" s="1"/>
  <c r="I27" i="41"/>
  <c r="J26" i="49" s="1"/>
  <c r="C31" i="38"/>
  <c r="C29" i="49" s="1"/>
  <c r="I29" i="38"/>
  <c r="I27" i="49" s="1"/>
  <c r="O19" i="38"/>
  <c r="O17" i="49" s="1"/>
  <c r="F10" i="38"/>
  <c r="F8" i="49" s="1"/>
  <c r="C13" i="41"/>
  <c r="D12" i="49" s="1"/>
  <c r="E12" i="49" s="1"/>
  <c r="L29" i="41"/>
  <c r="M28" i="49" s="1"/>
  <c r="R23" i="41"/>
  <c r="S22" i="49" s="1"/>
  <c r="R18" i="38"/>
  <c r="R16" i="49" s="1"/>
  <c r="F27" i="38"/>
  <c r="F25" i="49" s="1"/>
  <c r="R29" i="38"/>
  <c r="R27" i="49" s="1"/>
  <c r="C19" i="41"/>
  <c r="D18" i="49" s="1"/>
  <c r="O28" i="38"/>
  <c r="O26" i="49" s="1"/>
  <c r="F30" i="41"/>
  <c r="G29" i="49" s="1"/>
  <c r="I26" i="41"/>
  <c r="J25" i="49" s="1"/>
  <c r="R11" i="38"/>
  <c r="R9" i="49" s="1"/>
  <c r="F19" i="41"/>
  <c r="G18" i="49" s="1"/>
  <c r="H8" i="38"/>
  <c r="I27" i="38"/>
  <c r="I25" i="49" s="1"/>
  <c r="F25" i="41"/>
  <c r="G24" i="49" s="1"/>
  <c r="F12" i="41"/>
  <c r="G11" i="49" s="1"/>
  <c r="R28" i="41"/>
  <c r="S27" i="49" s="1"/>
  <c r="R12" i="41"/>
  <c r="S11" i="49" s="1"/>
  <c r="I10" i="41"/>
  <c r="J9" i="49" s="1"/>
  <c r="O20" i="38"/>
  <c r="O18" i="49" s="1"/>
  <c r="O30" i="38"/>
  <c r="O28" i="49" s="1"/>
  <c r="I13" i="38"/>
  <c r="I11" i="49" s="1"/>
  <c r="R18" i="41"/>
  <c r="S17" i="49" s="1"/>
  <c r="F9" i="38"/>
  <c r="F7" i="49" s="1"/>
  <c r="C18" i="38"/>
  <c r="C16" i="49" s="1"/>
  <c r="L27" i="38"/>
  <c r="L25" i="49" s="1"/>
  <c r="O10" i="41"/>
  <c r="P9" i="49" s="1"/>
  <c r="F16" i="41"/>
  <c r="E11" i="49"/>
  <c r="L18" i="38"/>
  <c r="L16" i="49" s="1"/>
  <c r="M7" i="41"/>
  <c r="L10" i="38"/>
  <c r="I14" i="38"/>
  <c r="I12" i="49" s="1"/>
  <c r="J8" i="38"/>
  <c r="C22" i="38"/>
  <c r="C20" i="49" s="1"/>
  <c r="D16" i="38"/>
  <c r="O19" i="39"/>
  <c r="P7" i="41"/>
  <c r="O12" i="41"/>
  <c r="P11" i="49" s="1"/>
  <c r="I9" i="38"/>
  <c r="N18" i="49"/>
  <c r="L28" i="38"/>
  <c r="L26" i="49" s="1"/>
  <c r="O26" i="38"/>
  <c r="O24" i="49" s="1"/>
  <c r="J7" i="49"/>
  <c r="C16" i="41"/>
  <c r="F31" i="38"/>
  <c r="F29" i="49" s="1"/>
  <c r="O9" i="38"/>
  <c r="P8" i="38"/>
  <c r="E8" i="38"/>
  <c r="G8" i="38"/>
  <c r="R13" i="41"/>
  <c r="S12" i="49" s="1"/>
  <c r="C14" i="41"/>
  <c r="D13" i="49" s="1"/>
  <c r="D7" i="41"/>
  <c r="L25" i="38"/>
  <c r="L23" i="49" s="1"/>
  <c r="R10" i="38"/>
  <c r="S8" i="38"/>
  <c r="R19" i="38"/>
  <c r="R17" i="49" s="1"/>
  <c r="O21" i="38"/>
  <c r="O19" i="49" s="1"/>
  <c r="O25" i="41"/>
  <c r="P24" i="49" s="1"/>
  <c r="C18" i="41"/>
  <c r="D17" i="49" s="1"/>
  <c r="J7" i="41"/>
  <c r="F28" i="41"/>
  <c r="G27" i="49" s="1"/>
  <c r="H27" i="49" s="1"/>
  <c r="L25" i="41"/>
  <c r="M24" i="49" s="1"/>
  <c r="F14" i="38"/>
  <c r="F12" i="49" s="1"/>
  <c r="C28" i="41"/>
  <c r="D27" i="49" s="1"/>
  <c r="O29" i="38"/>
  <c r="O27" i="49" s="1"/>
  <c r="M8" i="38"/>
  <c r="F18" i="38"/>
  <c r="O25" i="38"/>
  <c r="O23" i="49" s="1"/>
  <c r="L26" i="38"/>
  <c r="L24" i="49" s="1"/>
  <c r="F11" i="41"/>
  <c r="G10" i="49" s="1"/>
  <c r="C19" i="39"/>
  <c r="O18" i="41"/>
  <c r="I12" i="41"/>
  <c r="J11" i="49" s="1"/>
  <c r="O22" i="41"/>
  <c r="P21" i="49" s="1"/>
  <c r="R31" i="38"/>
  <c r="R29" i="49" s="1"/>
  <c r="T29" i="49" s="1"/>
  <c r="L27" i="41"/>
  <c r="M26" i="49" s="1"/>
  <c r="O13" i="38"/>
  <c r="O11" i="49" s="1"/>
  <c r="R27" i="38"/>
  <c r="R25" i="49" s="1"/>
  <c r="E20" i="49" l="1"/>
  <c r="N17" i="49"/>
  <c r="K29" i="49"/>
  <c r="H28" i="49"/>
  <c r="E21" i="49"/>
  <c r="N21" i="49"/>
  <c r="H21" i="49"/>
  <c r="T24" i="49"/>
  <c r="T22" i="49"/>
  <c r="Q26" i="49"/>
  <c r="N9" i="49"/>
  <c r="K22" i="49"/>
  <c r="K21" i="49"/>
  <c r="T26" i="49"/>
  <c r="K25" i="49"/>
  <c r="K11" i="49"/>
  <c r="H26" i="49"/>
  <c r="H9" i="49"/>
  <c r="E26" i="49"/>
  <c r="E22" i="49"/>
  <c r="Q22" i="49"/>
  <c r="T12" i="49"/>
  <c r="N27" i="49"/>
  <c r="E7" i="49"/>
  <c r="E27" i="49"/>
  <c r="H24" i="49"/>
  <c r="E28" i="49"/>
  <c r="T7" i="49"/>
  <c r="E17" i="49"/>
  <c r="E10" i="49"/>
  <c r="H17" i="49"/>
  <c r="H22" i="49"/>
  <c r="E25" i="49"/>
  <c r="Q25" i="49"/>
  <c r="N12" i="49"/>
  <c r="K17" i="49"/>
  <c r="N28" i="49"/>
  <c r="H11" i="49"/>
  <c r="Q8" i="49"/>
  <c r="N22" i="49"/>
  <c r="Q18" i="49"/>
  <c r="H18" i="49"/>
  <c r="E7" i="38"/>
  <c r="T18" i="49"/>
  <c r="T25" i="49"/>
  <c r="H10" i="49"/>
  <c r="Q28" i="49"/>
  <c r="E8" i="49"/>
  <c r="K8" i="49"/>
  <c r="T21" i="49"/>
  <c r="K28" i="49"/>
  <c r="H29" i="49"/>
  <c r="K9" i="49"/>
  <c r="K24" i="49"/>
  <c r="H25" i="49"/>
  <c r="Q21" i="49"/>
  <c r="C6" i="49"/>
  <c r="Q9" i="49"/>
  <c r="T11" i="49"/>
  <c r="N11" i="49"/>
  <c r="E24" i="49"/>
  <c r="D7" i="38"/>
  <c r="F6" i="49"/>
  <c r="C8" i="38"/>
  <c r="N25" i="49"/>
  <c r="T9" i="49"/>
  <c r="K12" i="49"/>
  <c r="Q27" i="49"/>
  <c r="N29" i="49"/>
  <c r="E18" i="49"/>
  <c r="H8" i="49"/>
  <c r="H20" i="49"/>
  <c r="H12" i="49"/>
  <c r="T17" i="49"/>
  <c r="C7" i="41"/>
  <c r="J7" i="38"/>
  <c r="K18" i="49"/>
  <c r="E29" i="49"/>
  <c r="K27" i="49"/>
  <c r="D6" i="49"/>
  <c r="T27" i="49"/>
  <c r="S7" i="38"/>
  <c r="C14" i="49"/>
  <c r="H7" i="38"/>
  <c r="N26" i="49"/>
  <c r="K26" i="49"/>
  <c r="R8" i="49"/>
  <c r="F7" i="41"/>
  <c r="F16" i="49"/>
  <c r="F16" i="38"/>
  <c r="Q24" i="49"/>
  <c r="F8" i="38"/>
  <c r="P7" i="38"/>
  <c r="G15" i="49"/>
  <c r="N24" i="49"/>
  <c r="G6" i="49"/>
  <c r="H7" i="49"/>
  <c r="P17" i="49"/>
  <c r="M7" i="38"/>
  <c r="C16" i="38"/>
  <c r="G7" i="38"/>
  <c r="O7" i="49"/>
  <c r="Q11" i="49"/>
  <c r="L8" i="49"/>
  <c r="D15" i="49"/>
  <c r="I7" i="49"/>
  <c r="E6" i="49" l="1"/>
  <c r="C5" i="49"/>
  <c r="C7" i="38"/>
  <c r="C4" i="51" s="1"/>
  <c r="F7" i="38"/>
  <c r="D4" i="51" s="1"/>
  <c r="E15" i="49"/>
  <c r="Q17" i="49"/>
  <c r="Q7" i="49"/>
  <c r="H6" i="49"/>
  <c r="T8" i="49"/>
  <c r="N8" i="49"/>
  <c r="H15" i="49"/>
  <c r="K7" i="49"/>
  <c r="F14" i="49"/>
  <c r="F5" i="49" s="1"/>
  <c r="E6" i="41" l="1"/>
  <c r="H6" i="41"/>
  <c r="E7" i="47"/>
  <c r="C14" i="39" l="1"/>
  <c r="C17" i="39"/>
  <c r="C8" i="51"/>
  <c r="E6" i="47"/>
  <c r="E5" i="47" s="1"/>
  <c r="C24" i="39"/>
  <c r="C11" i="39"/>
  <c r="D8" i="51"/>
  <c r="C25" i="39"/>
  <c r="C20" i="41" l="1"/>
  <c r="D19" i="49" s="1"/>
  <c r="E19" i="49" s="1"/>
  <c r="C26" i="39"/>
  <c r="C21" i="39"/>
  <c r="H7" i="47"/>
  <c r="H6" i="47" s="1"/>
  <c r="H5" i="47" s="1"/>
  <c r="D22" i="39" l="1"/>
  <c r="C22" i="39" s="1"/>
  <c r="C23" i="39"/>
  <c r="C15" i="39"/>
  <c r="C27" i="39"/>
  <c r="C7" i="51"/>
  <c r="C28" i="39" l="1"/>
  <c r="C13" i="39"/>
  <c r="C9" i="51"/>
  <c r="C16" i="39"/>
  <c r="C24" i="41" l="1"/>
  <c r="D23" i="49" s="1"/>
  <c r="E23" i="49" s="1"/>
  <c r="C17" i="41"/>
  <c r="D15" i="41"/>
  <c r="D6" i="41" s="1"/>
  <c r="C9" i="39"/>
  <c r="C10" i="39"/>
  <c r="C12" i="39"/>
  <c r="D16" i="49" l="1"/>
  <c r="C15" i="41"/>
  <c r="C6" i="41" s="1"/>
  <c r="E16" i="49" l="1"/>
  <c r="D14" i="49"/>
  <c r="D7" i="39"/>
  <c r="C8" i="39"/>
  <c r="E14" i="49" l="1"/>
  <c r="D5" i="49"/>
  <c r="E5" i="49" s="1"/>
  <c r="D7" i="47"/>
  <c r="C7" i="39"/>
  <c r="D18" i="39" l="1"/>
  <c r="C20" i="39"/>
  <c r="C7" i="47"/>
  <c r="F14" i="39" l="1"/>
  <c r="F25" i="39"/>
  <c r="F10" i="39"/>
  <c r="F21" i="39"/>
  <c r="F17" i="39"/>
  <c r="C18" i="39"/>
  <c r="D6" i="39"/>
  <c r="F24" i="39"/>
  <c r="F11" i="39"/>
  <c r="F13" i="39"/>
  <c r="F12" i="39"/>
  <c r="F9" i="39"/>
  <c r="F8" i="39"/>
  <c r="F16" i="39"/>
  <c r="F26" i="39" l="1"/>
  <c r="D5" i="39"/>
  <c r="C5" i="39" s="1"/>
  <c r="C6" i="39"/>
  <c r="F27" i="39"/>
  <c r="D6" i="47"/>
  <c r="F24" i="41" l="1"/>
  <c r="G23" i="49" s="1"/>
  <c r="H23" i="49" s="1"/>
  <c r="F20" i="41"/>
  <c r="G19" i="49" s="1"/>
  <c r="H19" i="49" s="1"/>
  <c r="D7" i="51"/>
  <c r="D5" i="47"/>
  <c r="C5" i="47" s="1"/>
  <c r="C6" i="47"/>
  <c r="C6" i="51" s="1"/>
  <c r="C5" i="51" s="1"/>
  <c r="C10" i="51" s="1"/>
  <c r="F28" i="39"/>
  <c r="F23" i="39"/>
  <c r="F22" i="39"/>
  <c r="D9" i="51"/>
  <c r="F20" i="39" l="1"/>
  <c r="F18" i="39"/>
  <c r="F17" i="41"/>
  <c r="G6" i="41"/>
  <c r="F15" i="39"/>
  <c r="I20" i="41" l="1"/>
  <c r="J19" i="49" s="1"/>
  <c r="K19" i="49" s="1"/>
  <c r="G16" i="49"/>
  <c r="F15" i="41"/>
  <c r="F6" i="41" s="1"/>
  <c r="G7" i="47"/>
  <c r="F7" i="39"/>
  <c r="I24" i="41" l="1"/>
  <c r="J23" i="49" s="1"/>
  <c r="K23" i="49" s="1"/>
  <c r="F5" i="39"/>
  <c r="F6" i="39"/>
  <c r="G6" i="47"/>
  <c r="F7" i="47"/>
  <c r="J7" i="47"/>
  <c r="G14" i="49"/>
  <c r="H16" i="49"/>
  <c r="J6" i="47" l="1"/>
  <c r="F6" i="47"/>
  <c r="D6" i="51" s="1"/>
  <c r="D5" i="51" s="1"/>
  <c r="D10" i="51" s="1"/>
  <c r="G5" i="47"/>
  <c r="F5" i="47" s="1"/>
  <c r="G5" i="49"/>
  <c r="H5" i="49" s="1"/>
  <c r="H14" i="49"/>
  <c r="I17" i="41"/>
  <c r="J6" i="41"/>
  <c r="L20" i="41" l="1"/>
  <c r="M19" i="49" s="1"/>
  <c r="N19" i="49" s="1"/>
  <c r="J5" i="47"/>
  <c r="J16" i="49"/>
  <c r="L24" i="41" l="1"/>
  <c r="M23" i="49" s="1"/>
  <c r="N23" i="49" s="1"/>
  <c r="K16" i="49"/>
  <c r="M7" i="47"/>
  <c r="L17" i="41" l="1"/>
  <c r="M6" i="41"/>
  <c r="O24" i="41" l="1"/>
  <c r="P23" i="49" s="1"/>
  <c r="Q23" i="49" s="1"/>
  <c r="O20" i="41"/>
  <c r="P19" i="49" s="1"/>
  <c r="Q19" i="49" s="1"/>
  <c r="M6" i="47"/>
  <c r="M5" i="47" s="1"/>
  <c r="M16" i="49"/>
  <c r="R24" i="41" l="1"/>
  <c r="S23" i="49" s="1"/>
  <c r="T23" i="49" s="1"/>
  <c r="R20" i="41"/>
  <c r="S19" i="49" s="1"/>
  <c r="T19" i="49" s="1"/>
  <c r="P6" i="41"/>
  <c r="O17" i="41"/>
  <c r="N16" i="49"/>
  <c r="P16" i="49" l="1"/>
  <c r="P7" i="47"/>
  <c r="S7" i="47"/>
  <c r="S6" i="41" l="1"/>
  <c r="R17" i="41"/>
  <c r="P6" i="47"/>
  <c r="Q16" i="49"/>
  <c r="S6" i="47" l="1"/>
  <c r="S5" i="47" s="1"/>
  <c r="S16" i="49"/>
  <c r="P5" i="47"/>
  <c r="T16" i="49" l="1"/>
  <c r="K23" i="39" l="1"/>
  <c r="N23" i="39"/>
  <c r="Q23" i="39"/>
  <c r="T23" i="39"/>
  <c r="I23" i="39" l="1"/>
  <c r="N24" i="47"/>
  <c r="L24" i="47" s="1"/>
  <c r="R23" i="39"/>
  <c r="Q24" i="47"/>
  <c r="O24" i="47" s="1"/>
  <c r="O23" i="39"/>
  <c r="T24" i="47"/>
  <c r="R24" i="47" s="1"/>
  <c r="L23" i="39"/>
  <c r="K24" i="47"/>
  <c r="I24" i="47" s="1"/>
  <c r="K24" i="39"/>
  <c r="Q24" i="39" l="1"/>
  <c r="I24" i="39"/>
  <c r="N24" i="39"/>
  <c r="T24" i="39"/>
  <c r="R24" i="39" l="1"/>
  <c r="O24" i="39"/>
  <c r="L24" i="39"/>
  <c r="K12" i="38" l="1"/>
  <c r="T28" i="39"/>
  <c r="R28" i="39" s="1"/>
  <c r="T26" i="39"/>
  <c r="T21" i="39"/>
  <c r="T14" i="39"/>
  <c r="Q26" i="39"/>
  <c r="Q21" i="39"/>
  <c r="Q14" i="39"/>
  <c r="N26" i="39"/>
  <c r="N21" i="39"/>
  <c r="N14" i="39"/>
  <c r="K26" i="39"/>
  <c r="K21" i="39"/>
  <c r="K14" i="39"/>
  <c r="K28" i="39"/>
  <c r="I28" i="39" s="1"/>
  <c r="N28" i="39"/>
  <c r="L28" i="39" s="1"/>
  <c r="Q28" i="39"/>
  <c r="O28" i="39" s="1"/>
  <c r="T8" i="39"/>
  <c r="N8" i="39"/>
  <c r="T9" i="39"/>
  <c r="Q9" i="39"/>
  <c r="N9" i="39"/>
  <c r="Q11" i="39"/>
  <c r="N11" i="39"/>
  <c r="K11" i="39"/>
  <c r="T11" i="39"/>
  <c r="Q8" i="39"/>
  <c r="K8" i="39"/>
  <c r="K9" i="39"/>
  <c r="N27" i="39"/>
  <c r="L27" i="39" s="1"/>
  <c r="N22" i="38"/>
  <c r="L22" i="38" s="1"/>
  <c r="L20" i="49" s="1"/>
  <c r="T15" i="38"/>
  <c r="R15" i="38" s="1"/>
  <c r="R13" i="49" s="1"/>
  <c r="N15" i="38"/>
  <c r="L15" i="38" s="1"/>
  <c r="L13" i="49" s="1"/>
  <c r="T27" i="39"/>
  <c r="R27" i="39" s="1"/>
  <c r="T22" i="38"/>
  <c r="R22" i="38" s="1"/>
  <c r="R20" i="49" s="1"/>
  <c r="Q15" i="38"/>
  <c r="O15" i="38" s="1"/>
  <c r="O13" i="49" s="1"/>
  <c r="Q22" i="38"/>
  <c r="O22" i="38" s="1"/>
  <c r="O20" i="49" s="1"/>
  <c r="Q27" i="39"/>
  <c r="O27" i="39" s="1"/>
  <c r="K15" i="38"/>
  <c r="I15" i="38" s="1"/>
  <c r="I13" i="49" s="1"/>
  <c r="K22" i="38"/>
  <c r="I22" i="38" s="1"/>
  <c r="I20" i="49" s="1"/>
  <c r="K27" i="39"/>
  <c r="I27" i="39" s="1"/>
  <c r="N17" i="38"/>
  <c r="O14" i="39" l="1"/>
  <c r="R14" i="39"/>
  <c r="R11" i="39"/>
  <c r="I21" i="39"/>
  <c r="I11" i="39"/>
  <c r="L9" i="39"/>
  <c r="L14" i="39"/>
  <c r="O21" i="39"/>
  <c r="R21" i="39"/>
  <c r="N16" i="38"/>
  <c r="L17" i="38"/>
  <c r="L11" i="39"/>
  <c r="O9" i="39"/>
  <c r="L8" i="39"/>
  <c r="O26" i="39"/>
  <c r="R26" i="39"/>
  <c r="I26" i="39"/>
  <c r="N25" i="39"/>
  <c r="I8" i="39"/>
  <c r="O11" i="39"/>
  <c r="R9" i="39"/>
  <c r="R8" i="39"/>
  <c r="T25" i="39"/>
  <c r="I14" i="39"/>
  <c r="L21" i="39"/>
  <c r="I9" i="39"/>
  <c r="Q7" i="39"/>
  <c r="O8" i="39"/>
  <c r="L26" i="39"/>
  <c r="I12" i="38"/>
  <c r="K8" i="38"/>
  <c r="Q15" i="39"/>
  <c r="T16" i="39"/>
  <c r="N15" i="39"/>
  <c r="Q16" i="39"/>
  <c r="Q20" i="39"/>
  <c r="T12" i="39"/>
  <c r="K14" i="41"/>
  <c r="I14" i="41" s="1"/>
  <c r="J13" i="49" s="1"/>
  <c r="K13" i="49" s="1"/>
  <c r="T20" i="39"/>
  <c r="N20" i="39"/>
  <c r="Q12" i="38"/>
  <c r="N12" i="39"/>
  <c r="T10" i="39"/>
  <c r="T7" i="39" s="1"/>
  <c r="Q13" i="39"/>
  <c r="N13" i="39"/>
  <c r="Q11" i="41"/>
  <c r="N10" i="39"/>
  <c r="K13" i="39"/>
  <c r="K7" i="39" s="1"/>
  <c r="K16" i="39"/>
  <c r="Q10" i="39"/>
  <c r="K10" i="39"/>
  <c r="K12" i="39"/>
  <c r="N12" i="38"/>
  <c r="K20" i="39"/>
  <c r="N16" i="39"/>
  <c r="T15" i="39"/>
  <c r="Q17" i="39"/>
  <c r="T17" i="39"/>
  <c r="Q12" i="39"/>
  <c r="T14" i="41"/>
  <c r="R14" i="41" s="1"/>
  <c r="S13" i="49" s="1"/>
  <c r="T13" i="49" s="1"/>
  <c r="T17" i="38"/>
  <c r="T13" i="39"/>
  <c r="K15" i="39"/>
  <c r="N11" i="41"/>
  <c r="K8" i="47"/>
  <c r="Q14" i="41"/>
  <c r="O14" i="41" s="1"/>
  <c r="P13" i="49" s="1"/>
  <c r="Q13" i="49" s="1"/>
  <c r="N17" i="39"/>
  <c r="N25" i="47"/>
  <c r="L25" i="47" s="1"/>
  <c r="K25" i="47"/>
  <c r="I25" i="47" s="1"/>
  <c r="T25" i="47"/>
  <c r="R25" i="47" s="1"/>
  <c r="T11" i="41"/>
  <c r="T12" i="38"/>
  <c r="N26" i="47"/>
  <c r="L26" i="47" s="1"/>
  <c r="K14" i="47"/>
  <c r="I14" i="47" s="1"/>
  <c r="T14" i="47"/>
  <c r="R14" i="47" s="1"/>
  <c r="N9" i="47"/>
  <c r="L9" i="47" s="1"/>
  <c r="K26" i="47"/>
  <c r="I26" i="47" s="1"/>
  <c r="Q9" i="47"/>
  <c r="O9" i="47" s="1"/>
  <c r="Q11" i="47"/>
  <c r="O11" i="47" s="1"/>
  <c r="N11" i="47"/>
  <c r="L11" i="47" s="1"/>
  <c r="T11" i="47"/>
  <c r="R11" i="47" s="1"/>
  <c r="T8" i="47"/>
  <c r="Q14" i="47"/>
  <c r="O14" i="47" s="1"/>
  <c r="Q8" i="47"/>
  <c r="K9" i="47"/>
  <c r="I9" i="47" s="1"/>
  <c r="N8" i="47"/>
  <c r="T9" i="47"/>
  <c r="R9" i="47" s="1"/>
  <c r="K11" i="47"/>
  <c r="I11" i="47" s="1"/>
  <c r="N14" i="47"/>
  <c r="L14" i="47" s="1"/>
  <c r="T21" i="47"/>
  <c r="R21" i="47" s="1"/>
  <c r="K21" i="47"/>
  <c r="I21" i="47" s="1"/>
  <c r="Q26" i="47"/>
  <c r="O26" i="47" s="1"/>
  <c r="T26" i="47"/>
  <c r="R26" i="47" s="1"/>
  <c r="K17" i="39"/>
  <c r="I7" i="39" l="1"/>
  <c r="T6" i="39"/>
  <c r="R7" i="39"/>
  <c r="H8" i="51"/>
  <c r="G8" i="51"/>
  <c r="L10" i="39"/>
  <c r="N18" i="39"/>
  <c r="L18" i="39" s="1"/>
  <c r="L20" i="39"/>
  <c r="R17" i="39"/>
  <c r="O11" i="41"/>
  <c r="Q7" i="41"/>
  <c r="T18" i="39"/>
  <c r="R18" i="39" s="1"/>
  <c r="R20" i="39"/>
  <c r="N23" i="47"/>
  <c r="O17" i="39"/>
  <c r="I12" i="39"/>
  <c r="L13" i="39"/>
  <c r="L15" i="39"/>
  <c r="L15" i="49"/>
  <c r="L14" i="49" s="1"/>
  <c r="L16" i="38"/>
  <c r="I8" i="47"/>
  <c r="L11" i="41"/>
  <c r="N7" i="41"/>
  <c r="L12" i="38"/>
  <c r="N8" i="38"/>
  <c r="N7" i="38" s="1"/>
  <c r="Q8" i="38"/>
  <c r="O12" i="38"/>
  <c r="Q25" i="39"/>
  <c r="O8" i="47"/>
  <c r="Q7" i="47"/>
  <c r="E8" i="51"/>
  <c r="F8" i="51"/>
  <c r="T8" i="38"/>
  <c r="T7" i="38" s="1"/>
  <c r="R12" i="38"/>
  <c r="L17" i="39"/>
  <c r="I15" i="39"/>
  <c r="I10" i="39"/>
  <c r="O13" i="39"/>
  <c r="R12" i="39"/>
  <c r="O15" i="39"/>
  <c r="I10" i="49"/>
  <c r="I6" i="49" s="1"/>
  <c r="I8" i="38"/>
  <c r="Q23" i="47"/>
  <c r="I17" i="39"/>
  <c r="O12" i="39"/>
  <c r="K25" i="39"/>
  <c r="R15" i="39"/>
  <c r="O10" i="39"/>
  <c r="R10" i="39"/>
  <c r="Q18" i="39"/>
  <c r="O18" i="39" s="1"/>
  <c r="O20" i="39"/>
  <c r="O16" i="39"/>
  <c r="L25" i="39"/>
  <c r="N22" i="39"/>
  <c r="L22" i="39" s="1"/>
  <c r="N7" i="39"/>
  <c r="T16" i="38"/>
  <c r="R17" i="38"/>
  <c r="K18" i="39"/>
  <c r="I18" i="39" s="1"/>
  <c r="I20" i="39"/>
  <c r="I13" i="39"/>
  <c r="R16" i="39"/>
  <c r="L8" i="47"/>
  <c r="K23" i="47"/>
  <c r="Q6" i="39"/>
  <c r="O7" i="39"/>
  <c r="R8" i="47"/>
  <c r="T23" i="47"/>
  <c r="R25" i="39"/>
  <c r="T22" i="39"/>
  <c r="R22" i="39" s="1"/>
  <c r="R11" i="41"/>
  <c r="T7" i="41"/>
  <c r="R13" i="39"/>
  <c r="L16" i="39"/>
  <c r="I16" i="39"/>
  <c r="L12" i="39"/>
  <c r="K17" i="47"/>
  <c r="I17" i="47" s="1"/>
  <c r="N15" i="47"/>
  <c r="L15" i="47" s="1"/>
  <c r="T15" i="47"/>
  <c r="R15" i="47" s="1"/>
  <c r="Q15" i="47"/>
  <c r="O15" i="47" s="1"/>
  <c r="T27" i="47"/>
  <c r="R27" i="47" s="1"/>
  <c r="H9" i="51" s="1"/>
  <c r="N21" i="41"/>
  <c r="L21" i="41" s="1"/>
  <c r="M20" i="49" s="1"/>
  <c r="N20" i="49" s="1"/>
  <c r="Q16" i="47"/>
  <c r="O16" i="47" s="1"/>
  <c r="K12" i="47"/>
  <c r="I12" i="47" s="1"/>
  <c r="K16" i="47"/>
  <c r="I16" i="47" s="1"/>
  <c r="Q20" i="47"/>
  <c r="T20" i="47"/>
  <c r="K15" i="47"/>
  <c r="I15" i="47" s="1"/>
  <c r="N10" i="47"/>
  <c r="L10" i="47" s="1"/>
  <c r="Q16" i="41"/>
  <c r="Q27" i="47"/>
  <c r="O27" i="47" s="1"/>
  <c r="G9" i="51" s="1"/>
  <c r="K13" i="47"/>
  <c r="I13" i="47" s="1"/>
  <c r="N21" i="47"/>
  <c r="L21" i="47" s="1"/>
  <c r="Q21" i="41"/>
  <c r="O21" i="41" s="1"/>
  <c r="P20" i="49" s="1"/>
  <c r="Q20" i="49" s="1"/>
  <c r="N14" i="41"/>
  <c r="L14" i="41" s="1"/>
  <c r="M13" i="49" s="1"/>
  <c r="N13" i="49" s="1"/>
  <c r="K20" i="47"/>
  <c r="K11" i="41"/>
  <c r="T21" i="41"/>
  <c r="R21" i="41" s="1"/>
  <c r="S20" i="49" s="1"/>
  <c r="T20" i="49" s="1"/>
  <c r="Q13" i="47"/>
  <c r="O13" i="47" s="1"/>
  <c r="K17" i="38"/>
  <c r="N12" i="47"/>
  <c r="L12" i="47" s="1"/>
  <c r="T10" i="47"/>
  <c r="R10" i="47" s="1"/>
  <c r="N27" i="47"/>
  <c r="L27" i="47" s="1"/>
  <c r="F9" i="51" s="1"/>
  <c r="Q21" i="47"/>
  <c r="O21" i="47" s="1"/>
  <c r="Q25" i="47"/>
  <c r="O25" i="47" s="1"/>
  <c r="N20" i="47"/>
  <c r="Q10" i="47"/>
  <c r="O10" i="47" s="1"/>
  <c r="K21" i="41"/>
  <c r="I21" i="41" s="1"/>
  <c r="J20" i="49" s="1"/>
  <c r="K20" i="49" s="1"/>
  <c r="Q12" i="47"/>
  <c r="O12" i="47" s="1"/>
  <c r="N16" i="47"/>
  <c r="L16" i="47" s="1"/>
  <c r="T13" i="47"/>
  <c r="R13" i="47" s="1"/>
  <c r="N16" i="41"/>
  <c r="T12" i="47"/>
  <c r="R12" i="47" s="1"/>
  <c r="T16" i="47"/>
  <c r="R16" i="47" s="1"/>
  <c r="Q17" i="38"/>
  <c r="T17" i="47"/>
  <c r="R17" i="47" s="1"/>
  <c r="Q17" i="47"/>
  <c r="O17" i="47" s="1"/>
  <c r="T16" i="41"/>
  <c r="K16" i="41"/>
  <c r="K27" i="47"/>
  <c r="I27" i="47" s="1"/>
  <c r="E9" i="51" s="1"/>
  <c r="N13" i="47"/>
  <c r="L13" i="47" s="1"/>
  <c r="K10" i="47"/>
  <c r="I10" i="47" s="1"/>
  <c r="I23" i="47" l="1"/>
  <c r="K22" i="47"/>
  <c r="I22" i="47" s="1"/>
  <c r="E7" i="51" s="1"/>
  <c r="K7" i="47"/>
  <c r="L23" i="47"/>
  <c r="N22" i="47"/>
  <c r="L22" i="47" s="1"/>
  <c r="F7" i="51" s="1"/>
  <c r="Q16" i="38"/>
  <c r="O17" i="38"/>
  <c r="O25" i="39"/>
  <c r="Q22" i="39"/>
  <c r="O22" i="39" s="1"/>
  <c r="T15" i="41"/>
  <c r="T6" i="41" s="1"/>
  <c r="R16" i="41"/>
  <c r="R7" i="41"/>
  <c r="S10" i="49"/>
  <c r="R23" i="47"/>
  <c r="T22" i="47"/>
  <c r="R22" i="47" s="1"/>
  <c r="H7" i="51" s="1"/>
  <c r="R16" i="38"/>
  <c r="R15" i="49"/>
  <c r="R14" i="49" s="1"/>
  <c r="O10" i="49"/>
  <c r="O6" i="49" s="1"/>
  <c r="O8" i="38"/>
  <c r="N18" i="47"/>
  <c r="L18" i="47" s="1"/>
  <c r="L20" i="47"/>
  <c r="K16" i="38"/>
  <c r="K7" i="38" s="1"/>
  <c r="I17" i="38"/>
  <c r="K7" i="41"/>
  <c r="K6" i="41" s="1"/>
  <c r="I11" i="41"/>
  <c r="Q5" i="39"/>
  <c r="O5" i="39" s="1"/>
  <c r="O6" i="39"/>
  <c r="O7" i="47"/>
  <c r="K15" i="41"/>
  <c r="I16" i="41"/>
  <c r="Q15" i="41"/>
  <c r="Q6" i="41" s="1"/>
  <c r="O16" i="41"/>
  <c r="I20" i="47"/>
  <c r="K18" i="47"/>
  <c r="I18" i="47" s="1"/>
  <c r="R20" i="47"/>
  <c r="T18" i="47"/>
  <c r="R18" i="47" s="1"/>
  <c r="T7" i="47"/>
  <c r="Q7" i="38"/>
  <c r="T5" i="39"/>
  <c r="R5" i="39" s="1"/>
  <c r="R6" i="39"/>
  <c r="N6" i="41"/>
  <c r="R10" i="49"/>
  <c r="R6" i="49" s="1"/>
  <c r="R5" i="49" s="1"/>
  <c r="R8" i="38"/>
  <c r="R7" i="38" s="1"/>
  <c r="H4" i="51" s="1"/>
  <c r="M10" i="49"/>
  <c r="L7" i="41"/>
  <c r="N15" i="41"/>
  <c r="L16" i="41"/>
  <c r="N6" i="39"/>
  <c r="L7" i="39"/>
  <c r="I25" i="39"/>
  <c r="K22" i="39"/>
  <c r="I22" i="39" s="1"/>
  <c r="Q18" i="47"/>
  <c r="O18" i="47" s="1"/>
  <c r="O20" i="47"/>
  <c r="O23" i="47"/>
  <c r="Q22" i="47"/>
  <c r="O22" i="47" s="1"/>
  <c r="G7" i="51" s="1"/>
  <c r="L8" i="38"/>
  <c r="L7" i="38" s="1"/>
  <c r="F4" i="51" s="1"/>
  <c r="L10" i="49"/>
  <c r="L6" i="49" s="1"/>
  <c r="L5" i="49" s="1"/>
  <c r="P10" i="49"/>
  <c r="O7" i="41"/>
  <c r="K6" i="39"/>
  <c r="O7" i="38" l="1"/>
  <c r="G4" i="51" s="1"/>
  <c r="M15" i="49"/>
  <c r="L15" i="41"/>
  <c r="L6" i="41" s="1"/>
  <c r="T6" i="47"/>
  <c r="R7" i="47"/>
  <c r="P15" i="49"/>
  <c r="O15" i="41"/>
  <c r="O6" i="41" s="1"/>
  <c r="O16" i="38"/>
  <c r="O15" i="49"/>
  <c r="O14" i="49" s="1"/>
  <c r="O5" i="49" s="1"/>
  <c r="P6" i="49"/>
  <c r="Q10" i="49"/>
  <c r="J15" i="49"/>
  <c r="I15" i="41"/>
  <c r="N5" i="39"/>
  <c r="L5" i="39" s="1"/>
  <c r="L6" i="39"/>
  <c r="S15" i="49"/>
  <c r="R15" i="41"/>
  <c r="R6" i="41" s="1"/>
  <c r="K6" i="47"/>
  <c r="I7" i="47"/>
  <c r="K5" i="39"/>
  <c r="I5" i="39" s="1"/>
  <c r="I6" i="39"/>
  <c r="I7" i="41"/>
  <c r="J10" i="49"/>
  <c r="T10" i="49"/>
  <c r="S6" i="49"/>
  <c r="N17" i="47"/>
  <c r="Q6" i="47"/>
  <c r="I15" i="49"/>
  <c r="I14" i="49" s="1"/>
  <c r="I5" i="49" s="1"/>
  <c r="I16" i="38"/>
  <c r="I7" i="38" s="1"/>
  <c r="E4" i="51" s="1"/>
  <c r="N10" i="49"/>
  <c r="M6" i="49"/>
  <c r="Q6" i="49" l="1"/>
  <c r="K5" i="47"/>
  <c r="I5" i="47" s="1"/>
  <c r="I6" i="47"/>
  <c r="E6" i="51" s="1"/>
  <c r="E5" i="51" s="1"/>
  <c r="E10" i="51" s="1"/>
  <c r="L17" i="47"/>
  <c r="N7" i="47"/>
  <c r="Q5" i="47"/>
  <c r="O5" i="47" s="1"/>
  <c r="O6" i="47"/>
  <c r="G6" i="51" s="1"/>
  <c r="G5" i="51" s="1"/>
  <c r="G10" i="51" s="1"/>
  <c r="Q15" i="49"/>
  <c r="P14" i="49"/>
  <c r="Q14" i="49" s="1"/>
  <c r="K15" i="49"/>
  <c r="J14" i="49"/>
  <c r="K14" i="49" s="1"/>
  <c r="N15" i="49"/>
  <c r="M14" i="49"/>
  <c r="N14" i="49" s="1"/>
  <c r="N6" i="49"/>
  <c r="T15" i="49"/>
  <c r="S14" i="49"/>
  <c r="T14" i="49" s="1"/>
  <c r="T5" i="47"/>
  <c r="R5" i="47" s="1"/>
  <c r="R6" i="47"/>
  <c r="H6" i="51" s="1"/>
  <c r="H5" i="51" s="1"/>
  <c r="H10" i="51" s="1"/>
  <c r="T6" i="49"/>
  <c r="S5" i="49"/>
  <c r="T5" i="49" s="1"/>
  <c r="I6" i="41"/>
  <c r="K10" i="49"/>
  <c r="J6" i="49"/>
  <c r="K6" i="49" l="1"/>
  <c r="J5" i="49"/>
  <c r="K5" i="49" s="1"/>
  <c r="M5" i="49"/>
  <c r="N5" i="49" s="1"/>
  <c r="P5" i="49"/>
  <c r="Q5" i="49" s="1"/>
  <c r="N6" i="47"/>
  <c r="L7" i="47"/>
  <c r="N5" i="47" l="1"/>
  <c r="L5" i="47" s="1"/>
  <c r="L6" i="47"/>
  <c r="F6" i="51" s="1"/>
  <c r="F5" i="51" s="1"/>
  <c r="F10" i="51" s="1"/>
</calcChain>
</file>

<file path=xl/sharedStrings.xml><?xml version="1.0" encoding="utf-8"?>
<sst xmlns="http://schemas.openxmlformats.org/spreadsheetml/2006/main" count="296" uniqueCount="91">
  <si>
    <t>계</t>
    <phoneticPr fontId="2" type="noConversion"/>
  </si>
  <si>
    <t>처리구역</t>
    <phoneticPr fontId="2" type="noConversion"/>
  </si>
  <si>
    <t>처리분구</t>
    <phoneticPr fontId="2" type="noConversion"/>
  </si>
  <si>
    <t>나. 처리구역별 계획인구</t>
    <phoneticPr fontId="2" type="noConversion"/>
  </si>
  <si>
    <t>가. 행정구역별 하수처리인구</t>
    <phoneticPr fontId="2" type="noConversion"/>
  </si>
  <si>
    <t>나. 처리구역별 하수처리인구</t>
    <phoneticPr fontId="2" type="noConversion"/>
  </si>
  <si>
    <t>1.3 계획인구 산정</t>
    <phoneticPr fontId="2" type="noConversion"/>
  </si>
  <si>
    <t>소계</t>
    <phoneticPr fontId="2" type="noConversion"/>
  </si>
  <si>
    <t>소규모</t>
    <phoneticPr fontId="2" type="noConversion"/>
  </si>
  <si>
    <t>1.3.1 계획인구</t>
    <phoneticPr fontId="2" type="noConversion"/>
  </si>
  <si>
    <t>1.3.2 하수처리인구</t>
    <phoneticPr fontId="2" type="noConversion"/>
  </si>
  <si>
    <t>▶ 행정구역별 계획인구</t>
    <phoneticPr fontId="2" type="noConversion"/>
  </si>
  <si>
    <t>구   분</t>
    <phoneticPr fontId="2" type="noConversion"/>
  </si>
  <si>
    <t>계</t>
    <phoneticPr fontId="2" type="noConversion"/>
  </si>
  <si>
    <t>계</t>
    <phoneticPr fontId="2" type="noConversion"/>
  </si>
  <si>
    <t>김천시</t>
    <phoneticPr fontId="2" type="noConversion"/>
  </si>
  <si>
    <t>동지역</t>
    <phoneticPr fontId="2" type="noConversion"/>
  </si>
  <si>
    <t>소계</t>
    <phoneticPr fontId="2" type="noConversion"/>
  </si>
  <si>
    <t>자산동</t>
    <phoneticPr fontId="2" type="noConversion"/>
  </si>
  <si>
    <t>평화남산동</t>
    <phoneticPr fontId="2" type="noConversion"/>
  </si>
  <si>
    <t>양금동</t>
    <phoneticPr fontId="2" type="noConversion"/>
  </si>
  <si>
    <t>대신동</t>
    <phoneticPr fontId="2" type="noConversion"/>
  </si>
  <si>
    <t>대곡동</t>
    <phoneticPr fontId="2" type="noConversion"/>
  </si>
  <si>
    <t>지좌동</t>
    <phoneticPr fontId="2" type="noConversion"/>
  </si>
  <si>
    <t>읍면지역</t>
    <phoneticPr fontId="2" type="noConversion"/>
  </si>
  <si>
    <t>아포읍</t>
    <phoneticPr fontId="2" type="noConversion"/>
  </si>
  <si>
    <t>농소면</t>
    <phoneticPr fontId="2" type="noConversion"/>
  </si>
  <si>
    <t>남면</t>
    <phoneticPr fontId="2" type="noConversion"/>
  </si>
  <si>
    <t>개령면</t>
    <phoneticPr fontId="2" type="noConversion"/>
  </si>
  <si>
    <t>감문면</t>
    <phoneticPr fontId="2" type="noConversion"/>
  </si>
  <si>
    <t>어모면</t>
    <phoneticPr fontId="2" type="noConversion"/>
  </si>
  <si>
    <t>봉산면</t>
    <phoneticPr fontId="2" type="noConversion"/>
  </si>
  <si>
    <t>대항면</t>
    <phoneticPr fontId="2" type="noConversion"/>
  </si>
  <si>
    <t>감천면</t>
    <phoneticPr fontId="2" type="noConversion"/>
  </si>
  <si>
    <t>조마면</t>
    <phoneticPr fontId="2" type="noConversion"/>
  </si>
  <si>
    <t>구성면</t>
    <phoneticPr fontId="2" type="noConversion"/>
  </si>
  <si>
    <t>지례면</t>
    <phoneticPr fontId="2" type="noConversion"/>
  </si>
  <si>
    <t>부항면</t>
    <phoneticPr fontId="2" type="noConversion"/>
  </si>
  <si>
    <t>대덕면</t>
    <phoneticPr fontId="2" type="noConversion"/>
  </si>
  <si>
    <t>증산면</t>
    <phoneticPr fontId="2" type="noConversion"/>
  </si>
  <si>
    <t>자연적증가</t>
    <phoneticPr fontId="2" type="noConversion"/>
  </si>
  <si>
    <t>사회적증가</t>
    <phoneticPr fontId="2" type="noConversion"/>
  </si>
  <si>
    <t>가. 행정구역별 계획인구</t>
    <phoneticPr fontId="2" type="noConversion"/>
  </si>
  <si>
    <t>처리구역</t>
    <phoneticPr fontId="2" type="noConversion"/>
  </si>
  <si>
    <t>처리분구</t>
    <phoneticPr fontId="2" type="noConversion"/>
  </si>
  <si>
    <t>▶ 처리구역별 계획인구</t>
    <phoneticPr fontId="2" type="noConversion"/>
  </si>
  <si>
    <t>김천</t>
    <phoneticPr fontId="2" type="noConversion"/>
  </si>
  <si>
    <t>대광</t>
    <phoneticPr fontId="2" type="noConversion"/>
  </si>
  <si>
    <t>신음</t>
    <phoneticPr fontId="2" type="noConversion"/>
  </si>
  <si>
    <t>교동</t>
    <phoneticPr fontId="2" type="noConversion"/>
  </si>
  <si>
    <t>평화</t>
    <phoneticPr fontId="2" type="noConversion"/>
  </si>
  <si>
    <t>양천</t>
    <phoneticPr fontId="2" type="noConversion"/>
  </si>
  <si>
    <t>모암</t>
    <phoneticPr fontId="2" type="noConversion"/>
  </si>
  <si>
    <t>지좌</t>
    <phoneticPr fontId="2" type="noConversion"/>
  </si>
  <si>
    <t>대항</t>
    <phoneticPr fontId="2" type="noConversion"/>
  </si>
  <si>
    <t>농소</t>
    <phoneticPr fontId="2" type="noConversion"/>
  </si>
  <si>
    <t>공단하수</t>
    <phoneticPr fontId="2" type="noConversion"/>
  </si>
  <si>
    <t>아포</t>
    <phoneticPr fontId="2" type="noConversion"/>
  </si>
  <si>
    <t>대신</t>
    <phoneticPr fontId="2" type="noConversion"/>
  </si>
  <si>
    <t>송천</t>
    <phoneticPr fontId="2" type="noConversion"/>
  </si>
  <si>
    <t>미처리</t>
    <phoneticPr fontId="2" type="noConversion"/>
  </si>
  <si>
    <t>봉산</t>
    <phoneticPr fontId="2" type="noConversion"/>
  </si>
  <si>
    <t>혁신도시</t>
    <phoneticPr fontId="2" type="noConversion"/>
  </si>
  <si>
    <t>▶ 행정구역별 하수처리인구</t>
    <phoneticPr fontId="2" type="noConversion"/>
  </si>
  <si>
    <t>▶ 처리구역별 하수처리인구</t>
    <phoneticPr fontId="2" type="noConversion"/>
  </si>
  <si>
    <t>혁신도시</t>
    <phoneticPr fontId="2" type="noConversion"/>
  </si>
  <si>
    <t>어모</t>
    <phoneticPr fontId="2" type="noConversion"/>
  </si>
  <si>
    <t>처리인구</t>
    <phoneticPr fontId="2" type="noConversion"/>
  </si>
  <si>
    <t>하수계열</t>
    <phoneticPr fontId="2" type="noConversion"/>
  </si>
  <si>
    <t>구미 원평</t>
    <phoneticPr fontId="2" type="noConversion"/>
  </si>
  <si>
    <t>4단계(2035년)</t>
    <phoneticPr fontId="2" type="noConversion"/>
  </si>
  <si>
    <t>2015년</t>
    <phoneticPr fontId="2" type="noConversion"/>
  </si>
  <si>
    <t>1단계(2020년)</t>
    <phoneticPr fontId="2" type="noConversion"/>
  </si>
  <si>
    <t>2단계(2025년)</t>
    <phoneticPr fontId="2" type="noConversion"/>
  </si>
  <si>
    <t>3단계(2030년)</t>
    <phoneticPr fontId="2" type="noConversion"/>
  </si>
  <si>
    <t>3단계(2030년)</t>
    <phoneticPr fontId="2" type="noConversion"/>
  </si>
  <si>
    <t>율곡동</t>
    <phoneticPr fontId="2" type="noConversion"/>
  </si>
  <si>
    <t>다. 행정구역별 처리보급율</t>
    <phoneticPr fontId="2" type="noConversion"/>
  </si>
  <si>
    <t>계획인구</t>
    <phoneticPr fontId="2" type="noConversion"/>
  </si>
  <si>
    <t>보급율(%)</t>
    <phoneticPr fontId="2" type="noConversion"/>
  </si>
  <si>
    <t>공단하수계열</t>
    <phoneticPr fontId="2" type="noConversion"/>
  </si>
  <si>
    <t>라. 단계별 하수도보급율</t>
    <phoneticPr fontId="2" type="noConversion"/>
  </si>
  <si>
    <t>김천처리구역</t>
    <phoneticPr fontId="2" type="noConversion"/>
  </si>
  <si>
    <t>아포처리구역</t>
    <phoneticPr fontId="2" type="noConversion"/>
  </si>
  <si>
    <t>구미원평처리구역</t>
    <phoneticPr fontId="2" type="noConversion"/>
  </si>
  <si>
    <t>소규모 하수도</t>
    <phoneticPr fontId="2" type="noConversion"/>
  </si>
  <si>
    <t>하수처리인구
(인)</t>
    <phoneticPr fontId="2" type="noConversion"/>
  </si>
  <si>
    <t>하수도보급율(%)</t>
    <phoneticPr fontId="2" type="noConversion"/>
  </si>
  <si>
    <t>현재(2013년)</t>
    <phoneticPr fontId="2" type="noConversion"/>
  </si>
  <si>
    <t>현재(2013년)</t>
  </si>
  <si>
    <t>남부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</si>
</sst>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 "/>
    <numFmt numFmtId="177" formatCode="#,##0\ ;[Red]&quot;△&quot;\ #,##0\ ;&quot;-&quot;\ \ ;@"/>
    <numFmt numFmtId="178" formatCode="#,##0.0\ ;[Red]&quot;△&quot;\ #,##0.0\ ;&quot;-&quot;\ \ ;@"/>
  </numFmts>
  <fonts count="26" x14ac:knownFonts="1">
    <font>
      <sz val="10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b/>
      <sz val="12"/>
      <name val="나눔고딕"/>
      <family val="3"/>
      <charset val="129"/>
    </font>
    <font>
      <sz val="10"/>
      <color indexed="10"/>
      <name val="나눔고딕"/>
      <family val="3"/>
      <charset val="129"/>
    </font>
    <font>
      <sz val="8"/>
      <name val="나눔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1" borderId="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3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0" fillId="0" borderId="0">
      <alignment vertical="center"/>
    </xf>
  </cellStyleXfs>
  <cellXfs count="90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25" borderId="12" xfId="44" applyFont="1" applyFill="1" applyBorder="1" applyAlignment="1">
      <alignment horizontal="center" vertical="center" shrinkToFit="1"/>
    </xf>
    <xf numFmtId="0" fontId="21" fillId="25" borderId="13" xfId="44" applyFont="1" applyFill="1" applyBorder="1" applyAlignment="1">
      <alignment horizontal="center" vertical="center" shrinkToFit="1"/>
    </xf>
    <xf numFmtId="0" fontId="21" fillId="26" borderId="14" xfId="44" applyFont="1" applyFill="1" applyBorder="1" applyAlignment="1">
      <alignment horizontal="center" vertical="center" shrinkToFit="1"/>
    </xf>
    <xf numFmtId="0" fontId="21" fillId="0" borderId="15" xfId="44" applyFont="1" applyFill="1" applyBorder="1" applyAlignment="1">
      <alignment horizontal="center" vertical="center" shrinkToFit="1"/>
    </xf>
    <xf numFmtId="0" fontId="21" fillId="0" borderId="14" xfId="44" applyFont="1" applyFill="1" applyBorder="1" applyAlignment="1">
      <alignment horizontal="center" vertical="center" shrinkToFit="1"/>
    </xf>
    <xf numFmtId="0" fontId="21" fillId="0" borderId="16" xfId="44" applyFont="1" applyFill="1" applyBorder="1" applyAlignment="1">
      <alignment horizontal="center" vertical="center" shrinkToFit="1"/>
    </xf>
    <xf numFmtId="0" fontId="21" fillId="0" borderId="17" xfId="44" applyFont="1" applyFill="1" applyBorder="1" applyAlignment="1">
      <alignment horizontal="center" vertical="center" shrinkToFit="1"/>
    </xf>
    <xf numFmtId="0" fontId="23" fillId="0" borderId="0" xfId="0" applyFont="1" applyAlignment="1">
      <alignment horizontal="left" vertical="center"/>
    </xf>
    <xf numFmtId="0" fontId="21" fillId="25" borderId="19" xfId="44" applyFont="1" applyFill="1" applyBorder="1" applyAlignment="1">
      <alignment horizontal="center" vertical="center" shrinkToFit="1"/>
    </xf>
    <xf numFmtId="0" fontId="21" fillId="25" borderId="20" xfId="44" applyFont="1" applyFill="1" applyBorder="1" applyAlignment="1">
      <alignment horizontal="center" vertical="center" shrinkToFit="1"/>
    </xf>
    <xf numFmtId="0" fontId="21" fillId="26" borderId="21" xfId="44" applyFont="1" applyFill="1" applyBorder="1" applyAlignment="1">
      <alignment horizontal="center" vertical="center" shrinkToFit="1"/>
    </xf>
    <xf numFmtId="0" fontId="21" fillId="0" borderId="13" xfId="44" applyFont="1" applyFill="1" applyBorder="1" applyAlignment="1">
      <alignment horizontal="center" vertical="center" shrinkToFit="1"/>
    </xf>
    <xf numFmtId="0" fontId="21" fillId="0" borderId="22" xfId="44" applyFont="1" applyFill="1" applyBorder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41" fontId="21" fillId="24" borderId="23" xfId="32" applyFont="1" applyFill="1" applyBorder="1" applyAlignment="1">
      <alignment horizontal="center" vertical="center" wrapText="1"/>
    </xf>
    <xf numFmtId="41" fontId="21" fillId="24" borderId="24" xfId="32" applyFont="1" applyFill="1" applyBorder="1" applyAlignment="1">
      <alignment horizontal="center" vertical="center" wrapText="1"/>
    </xf>
    <xf numFmtId="41" fontId="21" fillId="24" borderId="11" xfId="32" applyFont="1" applyFill="1" applyBorder="1" applyAlignment="1">
      <alignment horizontal="center" vertical="center" wrapText="1"/>
    </xf>
    <xf numFmtId="0" fontId="21" fillId="26" borderId="13" xfId="44" applyFont="1" applyFill="1" applyBorder="1" applyAlignment="1">
      <alignment horizontal="center" vertical="center" shrinkToFit="1"/>
    </xf>
    <xf numFmtId="41" fontId="21" fillId="0" borderId="0" xfId="32" applyFont="1" applyAlignment="1">
      <alignment horizontal="center" vertical="center"/>
    </xf>
    <xf numFmtId="41" fontId="21" fillId="0" borderId="0" xfId="0" applyNumberFormat="1" applyFont="1">
      <alignment vertical="center"/>
    </xf>
    <xf numFmtId="176" fontId="21" fillId="0" borderId="0" xfId="0" applyNumberFormat="1" applyFont="1">
      <alignment vertical="center"/>
    </xf>
    <xf numFmtId="0" fontId="21" fillId="26" borderId="12" xfId="44" applyFont="1" applyFill="1" applyBorder="1" applyAlignment="1">
      <alignment horizontal="center" vertical="center" shrinkToFit="1"/>
    </xf>
    <xf numFmtId="0" fontId="21" fillId="27" borderId="14" xfId="44" applyFont="1" applyFill="1" applyBorder="1" applyAlignment="1">
      <alignment horizontal="center" vertical="center" shrinkToFit="1"/>
    </xf>
    <xf numFmtId="41" fontId="21" fillId="24" borderId="25" xfId="32" applyFont="1" applyFill="1" applyBorder="1" applyAlignment="1">
      <alignment horizontal="center" vertical="center" wrapText="1"/>
    </xf>
    <xf numFmtId="41" fontId="21" fillId="24" borderId="26" xfId="32" applyFont="1" applyFill="1" applyBorder="1" applyAlignment="1">
      <alignment horizontal="center" vertical="center" wrapText="1"/>
    </xf>
    <xf numFmtId="177" fontId="25" fillId="0" borderId="14" xfId="33" applyNumberFormat="1" applyFont="1" applyFill="1" applyBorder="1" applyAlignment="1">
      <alignment horizontal="right" vertical="center"/>
    </xf>
    <xf numFmtId="177" fontId="21" fillId="25" borderId="20" xfId="32" applyNumberFormat="1" applyFont="1" applyFill="1" applyBorder="1" applyAlignment="1">
      <alignment horizontal="right" vertical="center"/>
    </xf>
    <xf numFmtId="177" fontId="21" fillId="25" borderId="27" xfId="32" applyNumberFormat="1" applyFont="1" applyFill="1" applyBorder="1" applyAlignment="1">
      <alignment horizontal="right" vertical="center"/>
    </xf>
    <xf numFmtId="177" fontId="21" fillId="25" borderId="28" xfId="32" applyNumberFormat="1" applyFont="1" applyFill="1" applyBorder="1" applyAlignment="1">
      <alignment horizontal="right" vertical="center"/>
    </xf>
    <xf numFmtId="177" fontId="21" fillId="26" borderId="14" xfId="32" applyNumberFormat="1" applyFont="1" applyFill="1" applyBorder="1" applyAlignment="1">
      <alignment horizontal="right" vertical="center"/>
    </xf>
    <xf numFmtId="177" fontId="21" fillId="26" borderId="29" xfId="32" applyNumberFormat="1" applyFont="1" applyFill="1" applyBorder="1" applyAlignment="1">
      <alignment horizontal="right" vertical="center"/>
    </xf>
    <xf numFmtId="177" fontId="21" fillId="26" borderId="10" xfId="32" applyNumberFormat="1" applyFont="1" applyFill="1" applyBorder="1" applyAlignment="1">
      <alignment horizontal="right" vertical="center"/>
    </xf>
    <xf numFmtId="177" fontId="21" fillId="28" borderId="14" xfId="32" applyNumberFormat="1" applyFont="1" applyFill="1" applyBorder="1" applyAlignment="1">
      <alignment horizontal="right" vertical="center"/>
    </xf>
    <xf numFmtId="177" fontId="21" fillId="28" borderId="29" xfId="32" applyNumberFormat="1" applyFont="1" applyFill="1" applyBorder="1" applyAlignment="1">
      <alignment horizontal="right" vertical="center"/>
    </xf>
    <xf numFmtId="177" fontId="21" fillId="28" borderId="10" xfId="32" applyNumberFormat="1" applyFont="1" applyFill="1" applyBorder="1" applyAlignment="1">
      <alignment horizontal="right" vertical="center"/>
    </xf>
    <xf numFmtId="177" fontId="21" fillId="0" borderId="14" xfId="32" applyNumberFormat="1" applyFont="1" applyBorder="1" applyAlignment="1">
      <alignment horizontal="right" vertical="center"/>
    </xf>
    <xf numFmtId="177" fontId="21" fillId="0" borderId="10" xfId="32" applyNumberFormat="1" applyFont="1" applyBorder="1" applyAlignment="1">
      <alignment horizontal="right" vertical="center"/>
    </xf>
    <xf numFmtId="177" fontId="21" fillId="0" borderId="13" xfId="32" applyNumberFormat="1" applyFont="1" applyBorder="1" applyAlignment="1">
      <alignment horizontal="right" vertical="center"/>
    </xf>
    <xf numFmtId="177" fontId="21" fillId="0" borderId="30" xfId="32" applyNumberFormat="1" applyFont="1" applyBorder="1" applyAlignment="1">
      <alignment horizontal="right" vertical="center"/>
    </xf>
    <xf numFmtId="177" fontId="21" fillId="26" borderId="17" xfId="32" applyNumberFormat="1" applyFont="1" applyFill="1" applyBorder="1" applyAlignment="1">
      <alignment horizontal="right" vertical="center"/>
    </xf>
    <xf numFmtId="177" fontId="21" fillId="26" borderId="31" xfId="32" applyNumberFormat="1" applyFont="1" applyFill="1" applyBorder="1" applyAlignment="1">
      <alignment horizontal="right" vertical="center"/>
    </xf>
    <xf numFmtId="177" fontId="21" fillId="25" borderId="13" xfId="32" applyNumberFormat="1" applyFont="1" applyFill="1" applyBorder="1" applyAlignment="1">
      <alignment horizontal="right" vertical="center"/>
    </xf>
    <xf numFmtId="177" fontId="21" fillId="25" borderId="32" xfId="32" applyNumberFormat="1" applyFont="1" applyFill="1" applyBorder="1" applyAlignment="1">
      <alignment horizontal="right" vertical="center"/>
    </xf>
    <xf numFmtId="177" fontId="21" fillId="25" borderId="30" xfId="32" applyNumberFormat="1" applyFont="1" applyFill="1" applyBorder="1" applyAlignment="1">
      <alignment horizontal="right" vertical="center"/>
    </xf>
    <xf numFmtId="177" fontId="21" fillId="0" borderId="17" xfId="32" applyNumberFormat="1" applyFont="1" applyBorder="1" applyAlignment="1">
      <alignment horizontal="right" vertical="center"/>
    </xf>
    <xf numFmtId="177" fontId="21" fillId="0" borderId="31" xfId="32" applyNumberFormat="1" applyFont="1" applyBorder="1" applyAlignment="1">
      <alignment horizontal="right" vertical="center"/>
    </xf>
    <xf numFmtId="177" fontId="21" fillId="27" borderId="14" xfId="32" applyNumberFormat="1" applyFont="1" applyFill="1" applyBorder="1" applyAlignment="1">
      <alignment horizontal="right" vertical="center"/>
    </xf>
    <xf numFmtId="178" fontId="21" fillId="25" borderId="13" xfId="32" applyNumberFormat="1" applyFont="1" applyFill="1" applyBorder="1" applyAlignment="1">
      <alignment horizontal="right" vertical="center"/>
    </xf>
    <xf numFmtId="178" fontId="21" fillId="26" borderId="14" xfId="32" applyNumberFormat="1" applyFont="1" applyFill="1" applyBorder="1" applyAlignment="1">
      <alignment horizontal="right" vertical="center"/>
    </xf>
    <xf numFmtId="178" fontId="21" fillId="0" borderId="14" xfId="32" applyNumberFormat="1" applyFont="1" applyBorder="1" applyAlignment="1">
      <alignment horizontal="right" vertical="center"/>
    </xf>
    <xf numFmtId="178" fontId="21" fillId="0" borderId="17" xfId="32" applyNumberFormat="1" applyFont="1" applyBorder="1" applyAlignment="1">
      <alignment horizontal="right" vertical="center"/>
    </xf>
    <xf numFmtId="178" fontId="21" fillId="25" borderId="30" xfId="32" applyNumberFormat="1" applyFont="1" applyFill="1" applyBorder="1" applyAlignment="1">
      <alignment horizontal="right" vertical="center"/>
    </xf>
    <xf numFmtId="178" fontId="21" fillId="26" borderId="10" xfId="32" applyNumberFormat="1" applyFont="1" applyFill="1" applyBorder="1" applyAlignment="1">
      <alignment horizontal="right" vertical="center"/>
    </xf>
    <xf numFmtId="178" fontId="21" fillId="0" borderId="10" xfId="32" applyNumberFormat="1" applyFont="1" applyBorder="1" applyAlignment="1">
      <alignment horizontal="right" vertical="center"/>
    </xf>
    <xf numFmtId="178" fontId="21" fillId="0" borderId="31" xfId="32" applyNumberFormat="1" applyFont="1" applyBorder="1" applyAlignment="1">
      <alignment horizontal="right" vertical="center"/>
    </xf>
    <xf numFmtId="177" fontId="21" fillId="26" borderId="13" xfId="32" applyNumberFormat="1" applyFont="1" applyFill="1" applyBorder="1" applyAlignment="1">
      <alignment horizontal="right" vertical="center"/>
    </xf>
    <xf numFmtId="177" fontId="21" fillId="26" borderId="30" xfId="32" applyNumberFormat="1" applyFont="1" applyFill="1" applyBorder="1" applyAlignment="1">
      <alignment horizontal="right" vertical="center"/>
    </xf>
    <xf numFmtId="177" fontId="21" fillId="27" borderId="10" xfId="32" applyNumberFormat="1" applyFont="1" applyFill="1" applyBorder="1" applyAlignment="1">
      <alignment horizontal="right" vertical="center"/>
    </xf>
    <xf numFmtId="178" fontId="21" fillId="27" borderId="17" xfId="32" applyNumberFormat="1" applyFont="1" applyFill="1" applyBorder="1" applyAlignment="1">
      <alignment horizontal="right" vertical="center"/>
    </xf>
    <xf numFmtId="178" fontId="21" fillId="27" borderId="31" xfId="32" applyNumberFormat="1" applyFont="1" applyFill="1" applyBorder="1" applyAlignment="1">
      <alignment horizontal="right" vertical="center"/>
    </xf>
    <xf numFmtId="41" fontId="21" fillId="24" borderId="18" xfId="32" applyFont="1" applyFill="1" applyBorder="1" applyAlignment="1">
      <alignment horizontal="center" vertical="center" wrapText="1"/>
    </xf>
    <xf numFmtId="41" fontId="21" fillId="24" borderId="33" xfId="32" applyFont="1" applyFill="1" applyBorder="1" applyAlignment="1">
      <alignment horizontal="center" vertical="center" wrapText="1"/>
    </xf>
    <xf numFmtId="41" fontId="21" fillId="24" borderId="34" xfId="32" applyFont="1" applyFill="1" applyBorder="1" applyAlignment="1">
      <alignment horizontal="center" vertical="center"/>
    </xf>
    <xf numFmtId="41" fontId="21" fillId="24" borderId="35" xfId="32" applyFont="1" applyFill="1" applyBorder="1" applyAlignment="1">
      <alignment horizontal="center" vertical="center"/>
    </xf>
    <xf numFmtId="41" fontId="21" fillId="24" borderId="36" xfId="32" applyFont="1" applyFill="1" applyBorder="1" applyAlignment="1">
      <alignment horizontal="center" vertical="center"/>
    </xf>
    <xf numFmtId="41" fontId="21" fillId="24" borderId="37" xfId="32" applyFont="1" applyFill="1" applyBorder="1" applyAlignment="1">
      <alignment horizontal="center" vertical="center"/>
    </xf>
    <xf numFmtId="41" fontId="21" fillId="24" borderId="38" xfId="32" applyFont="1" applyFill="1" applyBorder="1" applyAlignment="1">
      <alignment horizontal="center" vertical="center" wrapText="1"/>
    </xf>
    <xf numFmtId="41" fontId="21" fillId="24" borderId="39" xfId="32" applyFont="1" applyFill="1" applyBorder="1" applyAlignment="1">
      <alignment horizontal="center" vertical="center" wrapText="1"/>
    </xf>
    <xf numFmtId="41" fontId="21" fillId="24" borderId="40" xfId="32" applyFont="1" applyFill="1" applyBorder="1" applyAlignment="1">
      <alignment horizontal="center" vertical="center" wrapText="1"/>
    </xf>
    <xf numFmtId="0" fontId="21" fillId="26" borderId="47" xfId="44" applyFont="1" applyFill="1" applyBorder="1" applyAlignment="1">
      <alignment horizontal="center" vertical="center" shrinkToFit="1"/>
    </xf>
    <xf numFmtId="0" fontId="21" fillId="26" borderId="48" xfId="44" applyFont="1" applyFill="1" applyBorder="1" applyAlignment="1">
      <alignment horizontal="center" vertical="center" shrinkToFit="1"/>
    </xf>
    <xf numFmtId="0" fontId="21" fillId="28" borderId="49" xfId="44" applyFont="1" applyFill="1" applyBorder="1" applyAlignment="1">
      <alignment horizontal="center" vertical="center" shrinkToFit="1"/>
    </xf>
    <xf numFmtId="0" fontId="21" fillId="28" borderId="50" xfId="44" applyFont="1" applyFill="1" applyBorder="1" applyAlignment="1">
      <alignment horizontal="center" vertical="center" shrinkToFit="1"/>
    </xf>
    <xf numFmtId="0" fontId="21" fillId="26" borderId="41" xfId="44" applyFont="1" applyFill="1" applyBorder="1" applyAlignment="1">
      <alignment horizontal="center" vertical="center" shrinkToFit="1"/>
    </xf>
    <xf numFmtId="0" fontId="21" fillId="26" borderId="42" xfId="44" applyFont="1" applyFill="1" applyBorder="1" applyAlignment="1">
      <alignment horizontal="center" vertical="center" shrinkToFit="1"/>
    </xf>
    <xf numFmtId="41" fontId="21" fillId="24" borderId="43" xfId="32" applyFont="1" applyFill="1" applyBorder="1" applyAlignment="1">
      <alignment horizontal="center" vertical="center"/>
    </xf>
    <xf numFmtId="41" fontId="21" fillId="24" borderId="44" xfId="32" applyFont="1" applyFill="1" applyBorder="1" applyAlignment="1">
      <alignment horizontal="center" vertical="center"/>
    </xf>
    <xf numFmtId="41" fontId="21" fillId="24" borderId="45" xfId="32" applyFont="1" applyFill="1" applyBorder="1" applyAlignment="1">
      <alignment horizontal="center" vertical="center"/>
    </xf>
    <xf numFmtId="41" fontId="21" fillId="24" borderId="46" xfId="32" applyFont="1" applyFill="1" applyBorder="1" applyAlignment="1">
      <alignment horizontal="center" vertical="center"/>
    </xf>
    <xf numFmtId="0" fontId="21" fillId="27" borderId="21" xfId="44" applyFont="1" applyFill="1" applyBorder="1" applyAlignment="1">
      <alignment horizontal="center" vertical="center" wrapText="1" shrinkToFit="1"/>
    </xf>
    <xf numFmtId="0" fontId="21" fillId="27" borderId="21" xfId="44" applyFont="1" applyFill="1" applyBorder="1" applyAlignment="1">
      <alignment horizontal="center" vertical="center" shrinkToFit="1"/>
    </xf>
    <xf numFmtId="0" fontId="21" fillId="27" borderId="51" xfId="44" applyFont="1" applyFill="1" applyBorder="1" applyAlignment="1">
      <alignment horizontal="center" vertical="center" shrinkToFit="1"/>
    </xf>
    <xf numFmtId="0" fontId="21" fillId="27" borderId="17" xfId="44" applyFont="1" applyFill="1" applyBorder="1" applyAlignment="1">
      <alignment horizontal="center" vertical="center" shrinkToFit="1"/>
    </xf>
    <xf numFmtId="41" fontId="21" fillId="24" borderId="52" xfId="32" applyFont="1" applyFill="1" applyBorder="1" applyAlignment="1">
      <alignment horizontal="center" vertical="center"/>
    </xf>
    <xf numFmtId="41" fontId="21" fillId="24" borderId="25" xfId="32" applyFont="1" applyFill="1" applyBorder="1" applyAlignment="1">
      <alignment horizontal="center" vertical="center"/>
    </xf>
  </cellXfs>
  <cellStyles count="45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쉼표 [0]" xfId="32" builtinId="6"/>
    <cellStyle name="쉼표 [0] 2 2" xfId="33"/>
    <cellStyle name="연결된 셀" xfId="34" builtinId="24" customBuiltin="1"/>
    <cellStyle name="요약" xfId="35" builtinId="25" customBuiltin="1"/>
    <cellStyle name="입력" xfId="36" builtinId="20" customBuiltin="1"/>
    <cellStyle name="제목" xfId="37" builtinId="15" customBuiltin="1"/>
    <cellStyle name="제목 1" xfId="38" builtinId="16" customBuiltin="1"/>
    <cellStyle name="제목 2" xfId="39" builtinId="17" customBuiltin="1"/>
    <cellStyle name="제목 3" xfId="40" builtinId="18" customBuiltin="1"/>
    <cellStyle name="제목 4" xfId="41" builtinId="19" customBuiltin="1"/>
    <cellStyle name="좋음" xfId="42" builtinId="26" customBuiltin="1"/>
    <cellStyle name="출력" xfId="43" builtinId="21" customBuiltin="1"/>
    <cellStyle name="표준" xfId="0" builtinId="0"/>
    <cellStyle name="표준_2.1 계획인구 추정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2-4.&#48277;&#51221;&#46041;%20&#44228;&#54925;&#51064;&#443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획인구"/>
      <sheetName val="처리인구"/>
      <sheetName val="행정구역별-계획"/>
      <sheetName val="행정구역별-처리"/>
      <sheetName val="처리분구별-계획"/>
      <sheetName val="처리분구별-처리"/>
      <sheetName val="유량 및 수질조사"/>
      <sheetName val="유량 및 수질조사-처리"/>
      <sheetName val="---"/>
      <sheetName val="상하수도요금(2012년)"/>
      <sheetName val="상하수도요금(2012년) (3)"/>
    </sheetNames>
    <sheetDataSet>
      <sheetData sheetId="0" refreshError="1"/>
      <sheetData sheetId="1" refreshError="1"/>
      <sheetData sheetId="2">
        <row r="7">
          <cell r="I7">
            <v>9053</v>
          </cell>
          <cell r="J7">
            <v>8787</v>
          </cell>
          <cell r="K7">
            <v>8687</v>
          </cell>
          <cell r="L7">
            <v>8610</v>
          </cell>
          <cell r="M7">
            <v>8531</v>
          </cell>
          <cell r="N7">
            <v>8407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I8">
            <v>10454</v>
          </cell>
          <cell r="J8">
            <v>10147</v>
          </cell>
          <cell r="K8">
            <v>10032</v>
          </cell>
          <cell r="L8">
            <v>9942</v>
          </cell>
          <cell r="M8">
            <v>9852</v>
          </cell>
          <cell r="N8">
            <v>9708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I9">
            <v>5265</v>
          </cell>
          <cell r="J9">
            <v>5110</v>
          </cell>
          <cell r="K9">
            <v>5052</v>
          </cell>
          <cell r="L9">
            <v>5007</v>
          </cell>
          <cell r="M9">
            <v>4962</v>
          </cell>
          <cell r="N9">
            <v>4889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I10">
            <v>26402</v>
          </cell>
          <cell r="J10">
            <v>25626</v>
          </cell>
          <cell r="K10">
            <v>25336</v>
          </cell>
          <cell r="L10">
            <v>25109</v>
          </cell>
          <cell r="M10">
            <v>24881</v>
          </cell>
          <cell r="N10">
            <v>24518</v>
          </cell>
          <cell r="O10">
            <v>0</v>
          </cell>
          <cell r="P10">
            <v>0</v>
          </cell>
          <cell r="Q10">
            <v>504</v>
          </cell>
          <cell r="R10">
            <v>504</v>
          </cell>
          <cell r="S10">
            <v>504</v>
          </cell>
          <cell r="T10">
            <v>504</v>
          </cell>
        </row>
        <row r="11">
          <cell r="I11">
            <v>23023</v>
          </cell>
          <cell r="J11">
            <v>22347</v>
          </cell>
          <cell r="K11">
            <v>22093</v>
          </cell>
          <cell r="L11">
            <v>21896</v>
          </cell>
          <cell r="M11">
            <v>21697</v>
          </cell>
          <cell r="N11">
            <v>21380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I12">
            <v>11098</v>
          </cell>
          <cell r="J12">
            <v>10772</v>
          </cell>
          <cell r="K12">
            <v>10650</v>
          </cell>
          <cell r="L12">
            <v>10555</v>
          </cell>
          <cell r="M12">
            <v>10459</v>
          </cell>
          <cell r="N12">
            <v>10306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15676</v>
          </cell>
          <cell r="R13">
            <v>15676</v>
          </cell>
          <cell r="S13">
            <v>15676</v>
          </cell>
          <cell r="T13">
            <v>15676</v>
          </cell>
        </row>
        <row r="15">
          <cell r="I15">
            <v>8699</v>
          </cell>
          <cell r="J15">
            <v>8443</v>
          </cell>
          <cell r="K15">
            <v>8348</v>
          </cell>
          <cell r="L15">
            <v>8273</v>
          </cell>
          <cell r="M15">
            <v>8198</v>
          </cell>
          <cell r="N15">
            <v>8078</v>
          </cell>
          <cell r="O15">
            <v>0</v>
          </cell>
          <cell r="P15">
            <v>0</v>
          </cell>
          <cell r="Q15">
            <v>0</v>
          </cell>
          <cell r="R15">
            <v>5167</v>
          </cell>
          <cell r="S15">
            <v>5167</v>
          </cell>
          <cell r="T15">
            <v>5167</v>
          </cell>
        </row>
        <row r="16">
          <cell r="I16">
            <v>3389</v>
          </cell>
          <cell r="J16">
            <v>3289</v>
          </cell>
          <cell r="K16">
            <v>3252</v>
          </cell>
          <cell r="L16">
            <v>3223</v>
          </cell>
          <cell r="M16">
            <v>3194</v>
          </cell>
          <cell r="N16">
            <v>3147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I17">
            <v>4146</v>
          </cell>
          <cell r="J17">
            <v>4024</v>
          </cell>
          <cell r="K17">
            <v>3979</v>
          </cell>
          <cell r="L17">
            <v>3943</v>
          </cell>
          <cell r="M17">
            <v>3907</v>
          </cell>
          <cell r="N17">
            <v>3850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I18">
            <v>3030</v>
          </cell>
          <cell r="J18">
            <v>2941</v>
          </cell>
          <cell r="K18">
            <v>2908</v>
          </cell>
          <cell r="L18">
            <v>2882</v>
          </cell>
          <cell r="M18">
            <v>2855</v>
          </cell>
          <cell r="N18">
            <v>2814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I19">
            <v>3944</v>
          </cell>
          <cell r="J19">
            <v>3828</v>
          </cell>
          <cell r="K19">
            <v>3785</v>
          </cell>
          <cell r="L19">
            <v>3751</v>
          </cell>
          <cell r="M19">
            <v>3717</v>
          </cell>
          <cell r="N19">
            <v>3663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I20">
            <v>5027</v>
          </cell>
          <cell r="J20">
            <v>4879</v>
          </cell>
          <cell r="K20">
            <v>4824</v>
          </cell>
          <cell r="L20">
            <v>4781</v>
          </cell>
          <cell r="M20">
            <v>4737</v>
          </cell>
          <cell r="N20">
            <v>4668</v>
          </cell>
          <cell r="O20">
            <v>0</v>
          </cell>
          <cell r="P20">
            <v>0</v>
          </cell>
          <cell r="Q20">
            <v>156</v>
          </cell>
          <cell r="R20">
            <v>156</v>
          </cell>
          <cell r="S20">
            <v>156</v>
          </cell>
          <cell r="T20">
            <v>156</v>
          </cell>
        </row>
        <row r="21">
          <cell r="I21">
            <v>3667</v>
          </cell>
          <cell r="J21">
            <v>3559</v>
          </cell>
          <cell r="K21">
            <v>3519</v>
          </cell>
          <cell r="L21">
            <v>3487</v>
          </cell>
          <cell r="M21">
            <v>3456</v>
          </cell>
          <cell r="N21">
            <v>3405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I22">
            <v>4242</v>
          </cell>
          <cell r="J22">
            <v>4117</v>
          </cell>
          <cell r="K22">
            <v>4071</v>
          </cell>
          <cell r="L22">
            <v>4034</v>
          </cell>
          <cell r="M22">
            <v>3998</v>
          </cell>
          <cell r="N22">
            <v>3939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I23">
            <v>2325</v>
          </cell>
          <cell r="J23">
            <v>2257</v>
          </cell>
          <cell r="K23">
            <v>2231</v>
          </cell>
          <cell r="L23">
            <v>2211</v>
          </cell>
          <cell r="M23">
            <v>2191</v>
          </cell>
          <cell r="N23">
            <v>2159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I24">
            <v>2674</v>
          </cell>
          <cell r="J24">
            <v>2595</v>
          </cell>
          <cell r="K24">
            <v>2566</v>
          </cell>
          <cell r="L24">
            <v>2543</v>
          </cell>
          <cell r="M24">
            <v>2520</v>
          </cell>
          <cell r="N24">
            <v>2483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I25">
            <v>3322</v>
          </cell>
          <cell r="J25">
            <v>3224</v>
          </cell>
          <cell r="K25">
            <v>3188</v>
          </cell>
          <cell r="L25">
            <v>3159</v>
          </cell>
          <cell r="M25">
            <v>3131</v>
          </cell>
          <cell r="N25">
            <v>3085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I26">
            <v>1932</v>
          </cell>
          <cell r="J26">
            <v>1875</v>
          </cell>
          <cell r="K26">
            <v>1854</v>
          </cell>
          <cell r="L26">
            <v>1837</v>
          </cell>
          <cell r="M26">
            <v>1821</v>
          </cell>
          <cell r="N26">
            <v>1794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I27">
            <v>1431</v>
          </cell>
          <cell r="J27">
            <v>1389</v>
          </cell>
          <cell r="K27">
            <v>1373</v>
          </cell>
          <cell r="L27">
            <v>1361</v>
          </cell>
          <cell r="M27">
            <v>1349</v>
          </cell>
          <cell r="N27">
            <v>1329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I28">
            <v>2461</v>
          </cell>
          <cell r="J28">
            <v>2389</v>
          </cell>
          <cell r="K28">
            <v>2362</v>
          </cell>
          <cell r="L28">
            <v>2340</v>
          </cell>
          <cell r="M28">
            <v>2319</v>
          </cell>
          <cell r="N28">
            <v>2285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I29">
            <v>1274</v>
          </cell>
          <cell r="J29">
            <v>1240</v>
          </cell>
          <cell r="K29">
            <v>1222</v>
          </cell>
          <cell r="L29">
            <v>1212</v>
          </cell>
          <cell r="M29">
            <v>1199</v>
          </cell>
          <cell r="N29">
            <v>1187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</sheetData>
      <sheetData sheetId="3">
        <row r="7">
          <cell r="I7">
            <v>9053</v>
          </cell>
          <cell r="J7">
            <v>8787</v>
          </cell>
          <cell r="K7">
            <v>8687</v>
          </cell>
          <cell r="L7">
            <v>8610</v>
          </cell>
          <cell r="M7">
            <v>8531</v>
          </cell>
          <cell r="N7">
            <v>8407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I8">
            <v>10454</v>
          </cell>
          <cell r="J8">
            <v>10147</v>
          </cell>
          <cell r="K8">
            <v>10032</v>
          </cell>
          <cell r="L8">
            <v>9942</v>
          </cell>
          <cell r="M8">
            <v>9852</v>
          </cell>
          <cell r="N8">
            <v>9708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I9">
            <v>5004</v>
          </cell>
          <cell r="J9">
            <v>4857</v>
          </cell>
          <cell r="K9">
            <v>4802</v>
          </cell>
          <cell r="L9">
            <v>4759</v>
          </cell>
          <cell r="M9">
            <v>4716</v>
          </cell>
          <cell r="N9">
            <v>4646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I10">
            <v>26255</v>
          </cell>
          <cell r="J10">
            <v>25483</v>
          </cell>
          <cell r="K10">
            <v>25336</v>
          </cell>
          <cell r="L10">
            <v>25109</v>
          </cell>
          <cell r="M10">
            <v>24881</v>
          </cell>
          <cell r="N10">
            <v>24518</v>
          </cell>
          <cell r="O10">
            <v>0</v>
          </cell>
          <cell r="P10">
            <v>0</v>
          </cell>
          <cell r="Q10">
            <v>504</v>
          </cell>
          <cell r="R10">
            <v>504</v>
          </cell>
          <cell r="S10">
            <v>504</v>
          </cell>
          <cell r="T10">
            <v>504</v>
          </cell>
        </row>
        <row r="11">
          <cell r="I11">
            <v>23023</v>
          </cell>
          <cell r="J11">
            <v>22347</v>
          </cell>
          <cell r="K11">
            <v>22093</v>
          </cell>
          <cell r="L11">
            <v>21896</v>
          </cell>
          <cell r="M11">
            <v>21697</v>
          </cell>
          <cell r="N11">
            <v>21380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I12">
            <v>10987</v>
          </cell>
          <cell r="J12">
            <v>10664</v>
          </cell>
          <cell r="K12">
            <v>10650</v>
          </cell>
          <cell r="L12">
            <v>10555</v>
          </cell>
          <cell r="M12">
            <v>10459</v>
          </cell>
          <cell r="N12">
            <v>10306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15676</v>
          </cell>
          <cell r="R13">
            <v>15676</v>
          </cell>
          <cell r="S13">
            <v>15676</v>
          </cell>
          <cell r="T13">
            <v>15676</v>
          </cell>
        </row>
        <row r="15">
          <cell r="I15">
            <v>5862</v>
          </cell>
          <cell r="J15">
            <v>5694</v>
          </cell>
          <cell r="K15">
            <v>6073</v>
          </cell>
          <cell r="L15">
            <v>7565</v>
          </cell>
          <cell r="M15">
            <v>7490</v>
          </cell>
          <cell r="N15">
            <v>7381</v>
          </cell>
          <cell r="O15">
            <v>0</v>
          </cell>
          <cell r="P15">
            <v>0</v>
          </cell>
          <cell r="Q15">
            <v>0</v>
          </cell>
          <cell r="R15">
            <v>5167</v>
          </cell>
          <cell r="S15">
            <v>5167</v>
          </cell>
          <cell r="T15">
            <v>5167</v>
          </cell>
        </row>
        <row r="16">
          <cell r="I16">
            <v>2002</v>
          </cell>
          <cell r="J16">
            <v>1943</v>
          </cell>
          <cell r="K16">
            <v>2312</v>
          </cell>
          <cell r="L16">
            <v>2966</v>
          </cell>
          <cell r="M16">
            <v>2940</v>
          </cell>
          <cell r="N16">
            <v>2897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I17">
            <v>1124</v>
          </cell>
          <cell r="J17">
            <v>1094</v>
          </cell>
          <cell r="K17">
            <v>2024</v>
          </cell>
          <cell r="L17">
            <v>2908</v>
          </cell>
          <cell r="M17">
            <v>2885</v>
          </cell>
          <cell r="N17">
            <v>2842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I18">
            <v>1490</v>
          </cell>
          <cell r="J18">
            <v>1446</v>
          </cell>
          <cell r="K18">
            <v>2225</v>
          </cell>
          <cell r="L18">
            <v>2205</v>
          </cell>
          <cell r="M18">
            <v>2185</v>
          </cell>
          <cell r="N18">
            <v>2154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I19">
            <v>457</v>
          </cell>
          <cell r="J19">
            <v>443</v>
          </cell>
          <cell r="K19">
            <v>1591</v>
          </cell>
          <cell r="L19">
            <v>2583</v>
          </cell>
          <cell r="M19">
            <v>2557</v>
          </cell>
          <cell r="N19">
            <v>2519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I20">
            <v>1610</v>
          </cell>
          <cell r="J20">
            <v>1569</v>
          </cell>
          <cell r="K20">
            <v>3281</v>
          </cell>
          <cell r="L20">
            <v>3500</v>
          </cell>
          <cell r="M20">
            <v>3467</v>
          </cell>
          <cell r="N20">
            <v>3416</v>
          </cell>
          <cell r="O20">
            <v>0</v>
          </cell>
          <cell r="P20">
            <v>0</v>
          </cell>
          <cell r="Q20">
            <v>156</v>
          </cell>
          <cell r="R20">
            <v>156</v>
          </cell>
          <cell r="S20">
            <v>156</v>
          </cell>
          <cell r="T20">
            <v>156</v>
          </cell>
        </row>
        <row r="21">
          <cell r="I21">
            <v>1557</v>
          </cell>
          <cell r="J21">
            <v>1514</v>
          </cell>
          <cell r="K21">
            <v>2115</v>
          </cell>
          <cell r="L21">
            <v>2510</v>
          </cell>
          <cell r="M21">
            <v>2485</v>
          </cell>
          <cell r="N21">
            <v>2448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I22">
            <v>3612</v>
          </cell>
          <cell r="J22">
            <v>3504</v>
          </cell>
          <cell r="K22">
            <v>3465</v>
          </cell>
          <cell r="L22">
            <v>3434</v>
          </cell>
          <cell r="M22">
            <v>3404</v>
          </cell>
          <cell r="N22">
            <v>3354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I23">
            <v>913</v>
          </cell>
          <cell r="J23">
            <v>889</v>
          </cell>
          <cell r="K23">
            <v>1606</v>
          </cell>
          <cell r="L23">
            <v>1589</v>
          </cell>
          <cell r="M23">
            <v>1574</v>
          </cell>
          <cell r="N23">
            <v>1551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I24">
            <v>816</v>
          </cell>
          <cell r="J24">
            <v>795</v>
          </cell>
          <cell r="K24">
            <v>1341</v>
          </cell>
          <cell r="L24">
            <v>1626</v>
          </cell>
          <cell r="M24">
            <v>1610</v>
          </cell>
          <cell r="N24">
            <v>1585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I25">
            <v>468</v>
          </cell>
          <cell r="J25">
            <v>458</v>
          </cell>
          <cell r="K25">
            <v>1039</v>
          </cell>
          <cell r="L25">
            <v>1030</v>
          </cell>
          <cell r="M25">
            <v>1017</v>
          </cell>
          <cell r="N25">
            <v>1000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I26">
            <v>948</v>
          </cell>
          <cell r="J26">
            <v>925</v>
          </cell>
          <cell r="K26">
            <v>915</v>
          </cell>
          <cell r="L26">
            <v>906</v>
          </cell>
          <cell r="M26">
            <v>892</v>
          </cell>
          <cell r="N26">
            <v>881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154</v>
          </cell>
          <cell r="M27">
            <v>148</v>
          </cell>
          <cell r="N27">
            <v>146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I28">
            <v>656</v>
          </cell>
          <cell r="J28">
            <v>636</v>
          </cell>
          <cell r="K28">
            <v>630</v>
          </cell>
          <cell r="L28">
            <v>622</v>
          </cell>
          <cell r="M28">
            <v>618</v>
          </cell>
          <cell r="N28">
            <v>610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I29">
            <v>185</v>
          </cell>
          <cell r="J29">
            <v>183</v>
          </cell>
          <cell r="K29">
            <v>468</v>
          </cell>
          <cell r="L29">
            <v>464</v>
          </cell>
          <cell r="M29">
            <v>457</v>
          </cell>
          <cell r="N29">
            <v>453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</sheetData>
      <sheetData sheetId="4">
        <row r="8">
          <cell r="J8">
            <v>18375</v>
          </cell>
          <cell r="K8">
            <v>17835</v>
          </cell>
          <cell r="L8">
            <v>17633</v>
          </cell>
          <cell r="M8">
            <v>17475</v>
          </cell>
          <cell r="N8">
            <v>17317</v>
          </cell>
          <cell r="O8">
            <v>17064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J9">
            <v>7196</v>
          </cell>
          <cell r="K9">
            <v>6985</v>
          </cell>
          <cell r="L9">
            <v>6905</v>
          </cell>
          <cell r="M9">
            <v>6844</v>
          </cell>
          <cell r="N9">
            <v>6782</v>
          </cell>
          <cell r="O9">
            <v>6682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J10">
            <v>33023</v>
          </cell>
          <cell r="K10">
            <v>32054</v>
          </cell>
          <cell r="L10">
            <v>31689</v>
          </cell>
          <cell r="M10">
            <v>31407</v>
          </cell>
          <cell r="N10">
            <v>31121</v>
          </cell>
          <cell r="O10">
            <v>30666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4">
          <cell r="J14">
            <v>722</v>
          </cell>
          <cell r="K14">
            <v>701</v>
          </cell>
          <cell r="L14">
            <v>693</v>
          </cell>
          <cell r="M14">
            <v>687</v>
          </cell>
          <cell r="N14">
            <v>680</v>
          </cell>
          <cell r="O14">
            <v>670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J15">
            <v>13789</v>
          </cell>
          <cell r="K15">
            <v>13383</v>
          </cell>
          <cell r="L15">
            <v>13232</v>
          </cell>
          <cell r="M15">
            <v>13113</v>
          </cell>
          <cell r="N15">
            <v>12995</v>
          </cell>
          <cell r="O15">
            <v>12805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9">
          <cell r="J19">
            <v>9757</v>
          </cell>
          <cell r="K19">
            <v>9469</v>
          </cell>
          <cell r="L19">
            <v>9364</v>
          </cell>
          <cell r="M19">
            <v>9277</v>
          </cell>
          <cell r="N19">
            <v>9194</v>
          </cell>
          <cell r="O19">
            <v>9059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2">
          <cell r="J22">
            <v>1248</v>
          </cell>
          <cell r="K22">
            <v>1214</v>
          </cell>
          <cell r="L22">
            <v>1200</v>
          </cell>
          <cell r="M22">
            <v>1190</v>
          </cell>
          <cell r="N22">
            <v>1176</v>
          </cell>
          <cell r="O22">
            <v>1160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J23">
            <v>4123</v>
          </cell>
          <cell r="K23">
            <v>4000</v>
          </cell>
          <cell r="L23">
            <v>3955</v>
          </cell>
          <cell r="M23">
            <v>3920</v>
          </cell>
          <cell r="N23">
            <v>3886</v>
          </cell>
          <cell r="O23">
            <v>3829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6">
          <cell r="J26">
            <v>1851</v>
          </cell>
          <cell r="K26">
            <v>1796</v>
          </cell>
          <cell r="L26">
            <v>1776</v>
          </cell>
          <cell r="M26">
            <v>1760</v>
          </cell>
          <cell r="N26">
            <v>1744</v>
          </cell>
          <cell r="O26">
            <v>1719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9">
          <cell r="J29">
            <v>3124</v>
          </cell>
          <cell r="K29">
            <v>3038</v>
          </cell>
          <cell r="L29">
            <v>3002</v>
          </cell>
          <cell r="M29">
            <v>2972</v>
          </cell>
          <cell r="N29">
            <v>2946</v>
          </cell>
          <cell r="O29">
            <v>2900</v>
          </cell>
          <cell r="P29">
            <v>0</v>
          </cell>
          <cell r="Q29">
            <v>0</v>
          </cell>
          <cell r="R29">
            <v>15676</v>
          </cell>
          <cell r="S29">
            <v>15676</v>
          </cell>
          <cell r="T29">
            <v>15676</v>
          </cell>
          <cell r="U29">
            <v>15676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J35">
            <v>1659</v>
          </cell>
          <cell r="K35">
            <v>1611</v>
          </cell>
          <cell r="L35">
            <v>1593</v>
          </cell>
          <cell r="M35">
            <v>1578</v>
          </cell>
          <cell r="N35">
            <v>1562</v>
          </cell>
          <cell r="O35">
            <v>1542</v>
          </cell>
          <cell r="P35">
            <v>0</v>
          </cell>
          <cell r="Q35">
            <v>0</v>
          </cell>
          <cell r="R35">
            <v>504</v>
          </cell>
          <cell r="S35">
            <v>504</v>
          </cell>
          <cell r="T35">
            <v>504</v>
          </cell>
          <cell r="U35">
            <v>504</v>
          </cell>
        </row>
        <row r="38">
          <cell r="J38">
            <v>1793</v>
          </cell>
          <cell r="K38">
            <v>1745</v>
          </cell>
          <cell r="L38">
            <v>1726</v>
          </cell>
          <cell r="M38">
            <v>1710</v>
          </cell>
          <cell r="N38">
            <v>1690</v>
          </cell>
          <cell r="O38">
            <v>1666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40">
          <cell r="J40">
            <v>4874</v>
          </cell>
          <cell r="K40">
            <v>4735</v>
          </cell>
          <cell r="L40">
            <v>4682</v>
          </cell>
          <cell r="M40">
            <v>4639</v>
          </cell>
          <cell r="N40">
            <v>4592</v>
          </cell>
          <cell r="O40">
            <v>4526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J41">
            <v>1578</v>
          </cell>
          <cell r="K41">
            <v>1532</v>
          </cell>
          <cell r="L41">
            <v>1515</v>
          </cell>
          <cell r="M41">
            <v>1500</v>
          </cell>
          <cell r="N41">
            <v>1487</v>
          </cell>
          <cell r="O41">
            <v>1467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4">
          <cell r="J44">
            <v>1052</v>
          </cell>
          <cell r="K44">
            <v>1020</v>
          </cell>
          <cell r="L44">
            <v>1008</v>
          </cell>
          <cell r="M44">
            <v>1001</v>
          </cell>
          <cell r="N44">
            <v>991</v>
          </cell>
          <cell r="O44">
            <v>977</v>
          </cell>
          <cell r="P44">
            <v>0</v>
          </cell>
          <cell r="Q44">
            <v>0</v>
          </cell>
          <cell r="R44">
            <v>0</v>
          </cell>
          <cell r="S44">
            <v>5167</v>
          </cell>
          <cell r="T44">
            <v>5167</v>
          </cell>
          <cell r="U44">
            <v>5167</v>
          </cell>
        </row>
        <row r="46">
          <cell r="J46">
            <v>168</v>
          </cell>
          <cell r="K46">
            <v>161</v>
          </cell>
          <cell r="L46">
            <v>159</v>
          </cell>
          <cell r="M46">
            <v>158</v>
          </cell>
          <cell r="N46">
            <v>155</v>
          </cell>
          <cell r="O46">
            <v>150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J47">
            <v>16496</v>
          </cell>
          <cell r="K47">
            <v>16015</v>
          </cell>
          <cell r="L47">
            <v>15845</v>
          </cell>
          <cell r="M47">
            <v>15702</v>
          </cell>
          <cell r="N47">
            <v>15547</v>
          </cell>
          <cell r="O47">
            <v>15320</v>
          </cell>
          <cell r="P47">
            <v>0</v>
          </cell>
          <cell r="Q47">
            <v>0</v>
          </cell>
          <cell r="R47">
            <v>156</v>
          </cell>
          <cell r="S47">
            <v>156</v>
          </cell>
          <cell r="T47">
            <v>156</v>
          </cell>
          <cell r="U47">
            <v>156</v>
          </cell>
        </row>
        <row r="48">
          <cell r="J48">
            <v>16030</v>
          </cell>
          <cell r="K48">
            <v>15544</v>
          </cell>
          <cell r="L48">
            <v>15355</v>
          </cell>
          <cell r="M48">
            <v>15223</v>
          </cell>
          <cell r="N48">
            <v>15109</v>
          </cell>
          <cell r="O48">
            <v>14892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</sheetData>
      <sheetData sheetId="5">
        <row r="8">
          <cell r="J8">
            <v>18375</v>
          </cell>
          <cell r="K8">
            <v>17835</v>
          </cell>
          <cell r="L8">
            <v>17633</v>
          </cell>
          <cell r="M8">
            <v>17475</v>
          </cell>
          <cell r="N8">
            <v>17317</v>
          </cell>
          <cell r="O8">
            <v>17064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J9">
            <v>7049</v>
          </cell>
          <cell r="K9">
            <v>6842</v>
          </cell>
          <cell r="L9">
            <v>6905</v>
          </cell>
          <cell r="M9">
            <v>6844</v>
          </cell>
          <cell r="N9">
            <v>6782</v>
          </cell>
          <cell r="O9">
            <v>6682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J10">
            <v>33023</v>
          </cell>
          <cell r="K10">
            <v>32054</v>
          </cell>
          <cell r="L10">
            <v>31689</v>
          </cell>
          <cell r="M10">
            <v>31407</v>
          </cell>
          <cell r="N10">
            <v>31121</v>
          </cell>
          <cell r="O10">
            <v>30666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4">
          <cell r="J14">
            <v>722</v>
          </cell>
          <cell r="K14">
            <v>701</v>
          </cell>
          <cell r="L14">
            <v>693</v>
          </cell>
          <cell r="M14">
            <v>687</v>
          </cell>
          <cell r="N14">
            <v>680</v>
          </cell>
          <cell r="O14">
            <v>670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J15">
            <v>13789</v>
          </cell>
          <cell r="K15">
            <v>13383</v>
          </cell>
          <cell r="L15">
            <v>13232</v>
          </cell>
          <cell r="M15">
            <v>13113</v>
          </cell>
          <cell r="N15">
            <v>12995</v>
          </cell>
          <cell r="O15">
            <v>12805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9">
          <cell r="J19">
            <v>9419</v>
          </cell>
          <cell r="K19">
            <v>9142</v>
          </cell>
          <cell r="L19">
            <v>9364</v>
          </cell>
          <cell r="M19">
            <v>9277</v>
          </cell>
          <cell r="N19">
            <v>9194</v>
          </cell>
          <cell r="O19">
            <v>9059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2">
          <cell r="J22">
            <v>1046</v>
          </cell>
          <cell r="K22">
            <v>1018</v>
          </cell>
          <cell r="L22">
            <v>1200</v>
          </cell>
          <cell r="M22">
            <v>1190</v>
          </cell>
          <cell r="N22">
            <v>1176</v>
          </cell>
          <cell r="O22">
            <v>1160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J23">
            <v>4123</v>
          </cell>
          <cell r="K23">
            <v>4000</v>
          </cell>
          <cell r="L23">
            <v>3955</v>
          </cell>
          <cell r="M23">
            <v>3920</v>
          </cell>
          <cell r="N23">
            <v>3886</v>
          </cell>
          <cell r="O23">
            <v>3829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6">
          <cell r="J26">
            <v>1851</v>
          </cell>
          <cell r="K26">
            <v>1796</v>
          </cell>
          <cell r="L26">
            <v>1776</v>
          </cell>
          <cell r="M26">
            <v>1760</v>
          </cell>
          <cell r="N26">
            <v>1744</v>
          </cell>
          <cell r="O26">
            <v>1719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9">
          <cell r="J29">
            <v>1731</v>
          </cell>
          <cell r="K29">
            <v>1687</v>
          </cell>
          <cell r="L29">
            <v>3002</v>
          </cell>
          <cell r="M29">
            <v>2972</v>
          </cell>
          <cell r="N29">
            <v>2946</v>
          </cell>
          <cell r="O29">
            <v>2900</v>
          </cell>
          <cell r="P29">
            <v>0</v>
          </cell>
          <cell r="Q29">
            <v>0</v>
          </cell>
          <cell r="R29">
            <v>15676</v>
          </cell>
          <cell r="S29">
            <v>15676</v>
          </cell>
          <cell r="T29">
            <v>15676</v>
          </cell>
          <cell r="U29">
            <v>15676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J35">
            <v>831</v>
          </cell>
          <cell r="K35">
            <v>806</v>
          </cell>
          <cell r="L35">
            <v>1593</v>
          </cell>
          <cell r="M35">
            <v>1578</v>
          </cell>
          <cell r="N35">
            <v>1562</v>
          </cell>
          <cell r="O35">
            <v>1542</v>
          </cell>
          <cell r="P35">
            <v>0</v>
          </cell>
          <cell r="Q35">
            <v>0</v>
          </cell>
          <cell r="R35">
            <v>504</v>
          </cell>
          <cell r="S35">
            <v>504</v>
          </cell>
          <cell r="T35">
            <v>504</v>
          </cell>
          <cell r="U35">
            <v>504</v>
          </cell>
        </row>
        <row r="38">
          <cell r="J38">
            <v>1434</v>
          </cell>
          <cell r="K38">
            <v>1397</v>
          </cell>
          <cell r="L38">
            <v>1726</v>
          </cell>
          <cell r="M38">
            <v>1710</v>
          </cell>
          <cell r="N38">
            <v>1690</v>
          </cell>
          <cell r="O38">
            <v>1666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40">
          <cell r="J40">
            <v>4299</v>
          </cell>
          <cell r="K40">
            <v>4177</v>
          </cell>
          <cell r="L40">
            <v>4130</v>
          </cell>
          <cell r="M40">
            <v>4639</v>
          </cell>
          <cell r="N40">
            <v>4592</v>
          </cell>
          <cell r="O40">
            <v>4526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J41">
            <v>1210</v>
          </cell>
          <cell r="K41">
            <v>1175</v>
          </cell>
          <cell r="L41">
            <v>1162</v>
          </cell>
          <cell r="M41">
            <v>1500</v>
          </cell>
          <cell r="N41">
            <v>1487</v>
          </cell>
          <cell r="O41">
            <v>1467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1001</v>
          </cell>
          <cell r="N44">
            <v>991</v>
          </cell>
          <cell r="O44">
            <v>977</v>
          </cell>
          <cell r="P44">
            <v>0</v>
          </cell>
          <cell r="Q44">
            <v>0</v>
          </cell>
          <cell r="R44">
            <v>0</v>
          </cell>
          <cell r="S44">
            <v>5167</v>
          </cell>
          <cell r="T44">
            <v>5167</v>
          </cell>
          <cell r="U44">
            <v>5167</v>
          </cell>
        </row>
        <row r="46">
          <cell r="J46">
            <v>0</v>
          </cell>
          <cell r="K46">
            <v>0</v>
          </cell>
          <cell r="L46">
            <v>159</v>
          </cell>
          <cell r="M46">
            <v>158</v>
          </cell>
          <cell r="N46">
            <v>155</v>
          </cell>
          <cell r="O46">
            <v>150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J47">
            <v>7574</v>
          </cell>
          <cell r="K47">
            <v>7365</v>
          </cell>
          <cell r="L47">
            <v>12466</v>
          </cell>
          <cell r="M47">
            <v>15702</v>
          </cell>
          <cell r="N47">
            <v>15547</v>
          </cell>
          <cell r="O47">
            <v>15320</v>
          </cell>
          <cell r="P47">
            <v>0</v>
          </cell>
          <cell r="Q47">
            <v>0</v>
          </cell>
          <cell r="R47">
            <v>156</v>
          </cell>
          <cell r="S47">
            <v>156</v>
          </cell>
          <cell r="T47">
            <v>156</v>
          </cell>
          <cell r="U47">
            <v>156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tabSelected="1" view="pageBreakPreview" zoomScale="85" zoomScaleNormal="85" workbookViewId="0">
      <selection activeCell="K21" sqref="K21"/>
    </sheetView>
  </sheetViews>
  <sheetFormatPr defaultColWidth="12.83203125" defaultRowHeight="30.75" customHeight="1" x14ac:dyDescent="0.15"/>
  <cols>
    <col min="1" max="20" width="12.5" style="1" customWidth="1"/>
    <col min="21" max="16384" width="12.83203125" style="1"/>
  </cols>
  <sheetData>
    <row r="1" spans="1:29" ht="23.25" customHeight="1" x14ac:dyDescent="0.15">
      <c r="A1" s="11" t="s">
        <v>6</v>
      </c>
      <c r="F1" s="17"/>
      <c r="G1" s="18"/>
    </row>
    <row r="2" spans="1:29" ht="23.25" customHeight="1" x14ac:dyDescent="0.15">
      <c r="A2" s="11" t="s">
        <v>9</v>
      </c>
      <c r="F2" s="17"/>
      <c r="G2" s="18"/>
    </row>
    <row r="3" spans="1:29" ht="23.25" customHeight="1" x14ac:dyDescent="0.15">
      <c r="A3" s="11" t="s">
        <v>42</v>
      </c>
      <c r="F3" s="17"/>
      <c r="G3" s="18"/>
    </row>
    <row r="4" spans="1:29" ht="23.25" customHeight="1" x14ac:dyDescent="0.15">
      <c r="A4" s="11" t="s">
        <v>11</v>
      </c>
    </row>
    <row r="5" spans="1:29" ht="23.25" customHeight="1" x14ac:dyDescent="0.15">
      <c r="A5" s="67" t="s">
        <v>12</v>
      </c>
      <c r="B5" s="68"/>
      <c r="C5" s="65" t="s">
        <v>88</v>
      </c>
      <c r="D5" s="65"/>
      <c r="E5" s="65"/>
      <c r="F5" s="65" t="s">
        <v>71</v>
      </c>
      <c r="G5" s="65"/>
      <c r="H5" s="65"/>
      <c r="I5" s="71" t="s">
        <v>72</v>
      </c>
      <c r="J5" s="72"/>
      <c r="K5" s="73"/>
      <c r="L5" s="71" t="s">
        <v>73</v>
      </c>
      <c r="M5" s="72"/>
      <c r="N5" s="73"/>
      <c r="O5" s="71" t="s">
        <v>74</v>
      </c>
      <c r="P5" s="72"/>
      <c r="Q5" s="72"/>
      <c r="R5" s="65" t="s">
        <v>70</v>
      </c>
      <c r="S5" s="65"/>
      <c r="T5" s="66"/>
    </row>
    <row r="6" spans="1:29" ht="23.25" customHeight="1" thickBot="1" x14ac:dyDescent="0.2">
      <c r="A6" s="69"/>
      <c r="B6" s="70"/>
      <c r="C6" s="19" t="s">
        <v>13</v>
      </c>
      <c r="D6" s="19" t="s">
        <v>40</v>
      </c>
      <c r="E6" s="19" t="s">
        <v>41</v>
      </c>
      <c r="F6" s="19" t="s">
        <v>0</v>
      </c>
      <c r="G6" s="19" t="s">
        <v>40</v>
      </c>
      <c r="H6" s="19" t="s">
        <v>41</v>
      </c>
      <c r="I6" s="19" t="s">
        <v>0</v>
      </c>
      <c r="J6" s="19" t="s">
        <v>40</v>
      </c>
      <c r="K6" s="19" t="s">
        <v>41</v>
      </c>
      <c r="L6" s="19" t="s">
        <v>0</v>
      </c>
      <c r="M6" s="19" t="s">
        <v>40</v>
      </c>
      <c r="N6" s="19" t="s">
        <v>41</v>
      </c>
      <c r="O6" s="19" t="s">
        <v>0</v>
      </c>
      <c r="P6" s="19" t="s">
        <v>40</v>
      </c>
      <c r="Q6" s="20" t="s">
        <v>41</v>
      </c>
      <c r="R6" s="19" t="s">
        <v>0</v>
      </c>
      <c r="S6" s="19" t="s">
        <v>40</v>
      </c>
      <c r="T6" s="21" t="s">
        <v>41</v>
      </c>
      <c r="Y6" s="3"/>
      <c r="Z6" s="3"/>
      <c r="AA6" s="3"/>
      <c r="AB6" s="3"/>
      <c r="AC6" s="3"/>
    </row>
    <row r="7" spans="1:29" ht="23.25" customHeight="1" thickTop="1" x14ac:dyDescent="0.15">
      <c r="A7" s="4" t="s">
        <v>15</v>
      </c>
      <c r="B7" s="5" t="s">
        <v>14</v>
      </c>
      <c r="C7" s="46">
        <f t="shared" ref="C7:Q7" si="0">C8+C16</f>
        <v>136858</v>
      </c>
      <c r="D7" s="46">
        <f t="shared" si="0"/>
        <v>136858</v>
      </c>
      <c r="E7" s="46">
        <f t="shared" si="0"/>
        <v>0</v>
      </c>
      <c r="F7" s="46">
        <f t="shared" si="0"/>
        <v>132838</v>
      </c>
      <c r="G7" s="46">
        <f t="shared" si="0"/>
        <v>132838</v>
      </c>
      <c r="H7" s="46">
        <f t="shared" si="0"/>
        <v>0</v>
      </c>
      <c r="I7" s="46">
        <f t="shared" si="0"/>
        <v>147668</v>
      </c>
      <c r="J7" s="46">
        <f t="shared" si="0"/>
        <v>131332</v>
      </c>
      <c r="K7" s="46">
        <f t="shared" si="0"/>
        <v>16336</v>
      </c>
      <c r="L7" s="46">
        <f t="shared" si="0"/>
        <v>151659</v>
      </c>
      <c r="M7" s="46">
        <f t="shared" si="0"/>
        <v>130156</v>
      </c>
      <c r="N7" s="46">
        <f t="shared" si="0"/>
        <v>21503</v>
      </c>
      <c r="O7" s="46">
        <f t="shared" si="0"/>
        <v>150477</v>
      </c>
      <c r="P7" s="46">
        <f t="shared" si="0"/>
        <v>128974</v>
      </c>
      <c r="Q7" s="47">
        <f t="shared" si="0"/>
        <v>21503</v>
      </c>
      <c r="R7" s="46">
        <f>R8+R16</f>
        <v>148597</v>
      </c>
      <c r="S7" s="46">
        <f>S8+S16</f>
        <v>127094</v>
      </c>
      <c r="T7" s="48">
        <f>T8+T16</f>
        <v>21503</v>
      </c>
      <c r="Y7" s="3"/>
      <c r="Z7" s="3"/>
      <c r="AA7" s="3"/>
      <c r="AB7" s="3"/>
      <c r="AC7" s="3"/>
    </row>
    <row r="8" spans="1:29" ht="23.25" customHeight="1" x14ac:dyDescent="0.15">
      <c r="A8" s="14" t="s">
        <v>16</v>
      </c>
      <c r="B8" s="22" t="s">
        <v>17</v>
      </c>
      <c r="C8" s="34">
        <f>SUM(C9:C15)</f>
        <v>85295</v>
      </c>
      <c r="D8" s="34">
        <f>SUM(D9:D15)</f>
        <v>85295</v>
      </c>
      <c r="E8" s="34">
        <f t="shared" ref="E8:T8" si="1">SUM(E9:E15)</f>
        <v>0</v>
      </c>
      <c r="F8" s="34">
        <f t="shared" si="1"/>
        <v>82789</v>
      </c>
      <c r="G8" s="34">
        <f t="shared" si="1"/>
        <v>82789</v>
      </c>
      <c r="H8" s="34">
        <f t="shared" si="1"/>
        <v>0</v>
      </c>
      <c r="I8" s="34">
        <f t="shared" si="1"/>
        <v>98030</v>
      </c>
      <c r="J8" s="34">
        <f t="shared" si="1"/>
        <v>81850</v>
      </c>
      <c r="K8" s="34">
        <f t="shared" si="1"/>
        <v>16180</v>
      </c>
      <c r="L8" s="34">
        <f t="shared" si="1"/>
        <v>97299</v>
      </c>
      <c r="M8" s="34">
        <f t="shared" si="1"/>
        <v>81119</v>
      </c>
      <c r="N8" s="34">
        <f t="shared" si="1"/>
        <v>16180</v>
      </c>
      <c r="O8" s="34">
        <f t="shared" si="1"/>
        <v>96562</v>
      </c>
      <c r="P8" s="34">
        <f t="shared" si="1"/>
        <v>80382</v>
      </c>
      <c r="Q8" s="35">
        <f t="shared" si="1"/>
        <v>16180</v>
      </c>
      <c r="R8" s="34">
        <f t="shared" si="1"/>
        <v>95388</v>
      </c>
      <c r="S8" s="34">
        <f t="shared" si="1"/>
        <v>79208</v>
      </c>
      <c r="T8" s="36">
        <f t="shared" si="1"/>
        <v>16180</v>
      </c>
      <c r="Y8" s="3"/>
      <c r="Z8" s="3"/>
      <c r="AA8" s="3"/>
      <c r="AB8" s="3"/>
      <c r="AC8" s="23"/>
    </row>
    <row r="9" spans="1:29" ht="23.25" customHeight="1" x14ac:dyDescent="0.15">
      <c r="A9" s="7"/>
      <c r="B9" s="8" t="s">
        <v>18</v>
      </c>
      <c r="C9" s="40">
        <f t="shared" ref="C9:C31" si="2">D9+E9</f>
        <v>9053</v>
      </c>
      <c r="D9" s="40">
        <f>'[1]행정구역별-계획'!$I$7</f>
        <v>9053</v>
      </c>
      <c r="E9" s="40">
        <f>'[1]행정구역별-계획'!$O$7</f>
        <v>0</v>
      </c>
      <c r="F9" s="40">
        <f t="shared" ref="F9:F14" si="3">G9+H9</f>
        <v>8787</v>
      </c>
      <c r="G9" s="40">
        <f>'[1]행정구역별-계획'!$J$7</f>
        <v>8787</v>
      </c>
      <c r="H9" s="40">
        <f>'[1]행정구역별-계획'!$P$7</f>
        <v>0</v>
      </c>
      <c r="I9" s="40">
        <f t="shared" ref="I9:I14" si="4">J9+K9</f>
        <v>8687</v>
      </c>
      <c r="J9" s="40">
        <f>'[1]행정구역별-계획'!$K$7</f>
        <v>8687</v>
      </c>
      <c r="K9" s="40">
        <f>'[1]행정구역별-계획'!$Q$7</f>
        <v>0</v>
      </c>
      <c r="L9" s="40">
        <f t="shared" ref="L9:L14" si="5">M9+N9</f>
        <v>8610</v>
      </c>
      <c r="M9" s="40">
        <f>'[1]행정구역별-계획'!$L$7</f>
        <v>8610</v>
      </c>
      <c r="N9" s="40">
        <f>'[1]행정구역별-계획'!$R$7</f>
        <v>0</v>
      </c>
      <c r="O9" s="40">
        <f t="shared" ref="O9:O14" si="6">P9+Q9</f>
        <v>8531</v>
      </c>
      <c r="P9" s="40">
        <f>'[1]행정구역별-계획'!$M$7</f>
        <v>8531</v>
      </c>
      <c r="Q9" s="40">
        <f>'[1]행정구역별-계획'!$S$7</f>
        <v>0</v>
      </c>
      <c r="R9" s="40">
        <f t="shared" ref="R9:R14" si="7">S9+T9</f>
        <v>8407</v>
      </c>
      <c r="S9" s="40">
        <f>'[1]행정구역별-계획'!$N$7</f>
        <v>8407</v>
      </c>
      <c r="T9" s="41">
        <f>'[1]행정구역별-계획'!$T$7</f>
        <v>0</v>
      </c>
    </row>
    <row r="10" spans="1:29" ht="23.25" customHeight="1" x14ac:dyDescent="0.15">
      <c r="A10" s="7"/>
      <c r="B10" s="8" t="s">
        <v>19</v>
      </c>
      <c r="C10" s="40">
        <f t="shared" si="2"/>
        <v>10454</v>
      </c>
      <c r="D10" s="40">
        <f>'[1]행정구역별-계획'!$I$8</f>
        <v>10454</v>
      </c>
      <c r="E10" s="40">
        <f>'[1]행정구역별-계획'!$O$8</f>
        <v>0</v>
      </c>
      <c r="F10" s="40">
        <f t="shared" si="3"/>
        <v>10147</v>
      </c>
      <c r="G10" s="40">
        <f>'[1]행정구역별-계획'!$J$8</f>
        <v>10147</v>
      </c>
      <c r="H10" s="40">
        <f>'[1]행정구역별-계획'!$P$8</f>
        <v>0</v>
      </c>
      <c r="I10" s="40">
        <f t="shared" si="4"/>
        <v>10032</v>
      </c>
      <c r="J10" s="40">
        <f>'[1]행정구역별-계획'!$K$8</f>
        <v>10032</v>
      </c>
      <c r="K10" s="40">
        <f>'[1]행정구역별-계획'!$Q$8</f>
        <v>0</v>
      </c>
      <c r="L10" s="40">
        <f t="shared" si="5"/>
        <v>9942</v>
      </c>
      <c r="M10" s="40">
        <f>'[1]행정구역별-계획'!$L$8</f>
        <v>9942</v>
      </c>
      <c r="N10" s="40">
        <f>'[1]행정구역별-계획'!$R$8</f>
        <v>0</v>
      </c>
      <c r="O10" s="40">
        <f t="shared" si="6"/>
        <v>9852</v>
      </c>
      <c r="P10" s="40">
        <f>'[1]행정구역별-계획'!$M$8</f>
        <v>9852</v>
      </c>
      <c r="Q10" s="40">
        <f>'[1]행정구역별-계획'!$S$8</f>
        <v>0</v>
      </c>
      <c r="R10" s="40">
        <f t="shared" si="7"/>
        <v>9708</v>
      </c>
      <c r="S10" s="40">
        <f>'[1]행정구역별-계획'!$N$8</f>
        <v>9708</v>
      </c>
      <c r="T10" s="41">
        <f>'[1]행정구역별-계획'!$T$8</f>
        <v>0</v>
      </c>
    </row>
    <row r="11" spans="1:29" ht="23.25" customHeight="1" x14ac:dyDescent="0.15">
      <c r="A11" s="7"/>
      <c r="B11" s="8" t="s">
        <v>20</v>
      </c>
      <c r="C11" s="40">
        <f t="shared" si="2"/>
        <v>5265</v>
      </c>
      <c r="D11" s="40">
        <f>'[1]행정구역별-계획'!$I$9</f>
        <v>5265</v>
      </c>
      <c r="E11" s="40">
        <f>'[1]행정구역별-계획'!$O$9</f>
        <v>0</v>
      </c>
      <c r="F11" s="40">
        <f t="shared" si="3"/>
        <v>5110</v>
      </c>
      <c r="G11" s="40">
        <f>'[1]행정구역별-계획'!$J$9</f>
        <v>5110</v>
      </c>
      <c r="H11" s="40">
        <f>'[1]행정구역별-계획'!$P$9</f>
        <v>0</v>
      </c>
      <c r="I11" s="40">
        <f t="shared" si="4"/>
        <v>5052</v>
      </c>
      <c r="J11" s="40">
        <f>'[1]행정구역별-계획'!$K$9</f>
        <v>5052</v>
      </c>
      <c r="K11" s="40">
        <f>'[1]행정구역별-계획'!$Q$9</f>
        <v>0</v>
      </c>
      <c r="L11" s="40">
        <f t="shared" si="5"/>
        <v>5007</v>
      </c>
      <c r="M11" s="40">
        <f>'[1]행정구역별-계획'!$L$9</f>
        <v>5007</v>
      </c>
      <c r="N11" s="40">
        <f>'[1]행정구역별-계획'!$R$9</f>
        <v>0</v>
      </c>
      <c r="O11" s="40">
        <f t="shared" si="6"/>
        <v>4962</v>
      </c>
      <c r="P11" s="40">
        <f>'[1]행정구역별-계획'!$M$9</f>
        <v>4962</v>
      </c>
      <c r="Q11" s="40">
        <f>'[1]행정구역별-계획'!$S$9</f>
        <v>0</v>
      </c>
      <c r="R11" s="40">
        <f t="shared" si="7"/>
        <v>4889</v>
      </c>
      <c r="S11" s="40">
        <f>'[1]행정구역별-계획'!$N$9</f>
        <v>4889</v>
      </c>
      <c r="T11" s="41">
        <f>'[1]행정구역별-계획'!$T$9</f>
        <v>0</v>
      </c>
    </row>
    <row r="12" spans="1:29" ht="23.25" customHeight="1" x14ac:dyDescent="0.15">
      <c r="A12" s="7"/>
      <c r="B12" s="8" t="s">
        <v>21</v>
      </c>
      <c r="C12" s="40">
        <f t="shared" si="2"/>
        <v>26402</v>
      </c>
      <c r="D12" s="40">
        <f>'[1]행정구역별-계획'!$I$10</f>
        <v>26402</v>
      </c>
      <c r="E12" s="40">
        <f>'[1]행정구역별-계획'!$O$10</f>
        <v>0</v>
      </c>
      <c r="F12" s="40">
        <f t="shared" si="3"/>
        <v>25626</v>
      </c>
      <c r="G12" s="40">
        <f>'[1]행정구역별-계획'!$J$10</f>
        <v>25626</v>
      </c>
      <c r="H12" s="40">
        <f>'[1]행정구역별-계획'!$P$10</f>
        <v>0</v>
      </c>
      <c r="I12" s="40">
        <f t="shared" si="4"/>
        <v>25840</v>
      </c>
      <c r="J12" s="40">
        <f>'[1]행정구역별-계획'!$K$10</f>
        <v>25336</v>
      </c>
      <c r="K12" s="40">
        <f>'[1]행정구역별-계획'!$Q$10</f>
        <v>504</v>
      </c>
      <c r="L12" s="40">
        <f t="shared" si="5"/>
        <v>25613</v>
      </c>
      <c r="M12" s="40">
        <f>'[1]행정구역별-계획'!$L$10</f>
        <v>25109</v>
      </c>
      <c r="N12" s="40">
        <f>'[1]행정구역별-계획'!$R$10</f>
        <v>504</v>
      </c>
      <c r="O12" s="40">
        <f t="shared" si="6"/>
        <v>25385</v>
      </c>
      <c r="P12" s="40">
        <f>'[1]행정구역별-계획'!$M$10</f>
        <v>24881</v>
      </c>
      <c r="Q12" s="40">
        <f>'[1]행정구역별-계획'!$S$10</f>
        <v>504</v>
      </c>
      <c r="R12" s="40">
        <f t="shared" si="7"/>
        <v>25022</v>
      </c>
      <c r="S12" s="40">
        <f>'[1]행정구역별-계획'!$N$10</f>
        <v>24518</v>
      </c>
      <c r="T12" s="41">
        <f>'[1]행정구역별-계획'!$T$10</f>
        <v>504</v>
      </c>
    </row>
    <row r="13" spans="1:29" ht="23.25" customHeight="1" x14ac:dyDescent="0.15">
      <c r="A13" s="7"/>
      <c r="B13" s="8" t="s">
        <v>22</v>
      </c>
      <c r="C13" s="40">
        <f t="shared" si="2"/>
        <v>23023</v>
      </c>
      <c r="D13" s="40">
        <f>'[1]행정구역별-계획'!$I$11</f>
        <v>23023</v>
      </c>
      <c r="E13" s="40">
        <f>'[1]행정구역별-계획'!$O$11</f>
        <v>0</v>
      </c>
      <c r="F13" s="40">
        <f t="shared" si="3"/>
        <v>22347</v>
      </c>
      <c r="G13" s="40">
        <f>'[1]행정구역별-계획'!$J$11</f>
        <v>22347</v>
      </c>
      <c r="H13" s="40">
        <f>'[1]행정구역별-계획'!$P$11</f>
        <v>0</v>
      </c>
      <c r="I13" s="40">
        <f t="shared" si="4"/>
        <v>22093</v>
      </c>
      <c r="J13" s="40">
        <f>'[1]행정구역별-계획'!$K$11</f>
        <v>22093</v>
      </c>
      <c r="K13" s="40">
        <f>'[1]행정구역별-계획'!$Q$11</f>
        <v>0</v>
      </c>
      <c r="L13" s="40">
        <f t="shared" si="5"/>
        <v>21896</v>
      </c>
      <c r="M13" s="40">
        <f>'[1]행정구역별-계획'!$L$11</f>
        <v>21896</v>
      </c>
      <c r="N13" s="40">
        <f>'[1]행정구역별-계획'!$R$11</f>
        <v>0</v>
      </c>
      <c r="O13" s="40">
        <f t="shared" si="6"/>
        <v>21697</v>
      </c>
      <c r="P13" s="40">
        <f>'[1]행정구역별-계획'!$M$11</f>
        <v>21697</v>
      </c>
      <c r="Q13" s="40">
        <f>'[1]행정구역별-계획'!$S$11</f>
        <v>0</v>
      </c>
      <c r="R13" s="40">
        <f t="shared" si="7"/>
        <v>21380</v>
      </c>
      <c r="S13" s="40">
        <f>'[1]행정구역별-계획'!$N$11</f>
        <v>21380</v>
      </c>
      <c r="T13" s="41">
        <f>'[1]행정구역별-계획'!$T$11</f>
        <v>0</v>
      </c>
    </row>
    <row r="14" spans="1:29" ht="23.25" customHeight="1" x14ac:dyDescent="0.15">
      <c r="A14" s="7"/>
      <c r="B14" s="8" t="s">
        <v>23</v>
      </c>
      <c r="C14" s="40">
        <f t="shared" si="2"/>
        <v>11098</v>
      </c>
      <c r="D14" s="40">
        <f>'[1]행정구역별-계획'!$I$12</f>
        <v>11098</v>
      </c>
      <c r="E14" s="40">
        <f>'[1]행정구역별-계획'!$O$12</f>
        <v>0</v>
      </c>
      <c r="F14" s="40">
        <f t="shared" si="3"/>
        <v>10772</v>
      </c>
      <c r="G14" s="40">
        <f>'[1]행정구역별-계획'!$J$12</f>
        <v>10772</v>
      </c>
      <c r="H14" s="40">
        <f>'[1]행정구역별-계획'!$P$12</f>
        <v>0</v>
      </c>
      <c r="I14" s="40">
        <f t="shared" si="4"/>
        <v>10650</v>
      </c>
      <c r="J14" s="40">
        <f>'[1]행정구역별-계획'!$K$12</f>
        <v>10650</v>
      </c>
      <c r="K14" s="40">
        <f>'[1]행정구역별-계획'!$Q$12</f>
        <v>0</v>
      </c>
      <c r="L14" s="40">
        <f t="shared" si="5"/>
        <v>10555</v>
      </c>
      <c r="M14" s="40">
        <f>'[1]행정구역별-계획'!$L$12</f>
        <v>10555</v>
      </c>
      <c r="N14" s="40">
        <f>'[1]행정구역별-계획'!$R$12</f>
        <v>0</v>
      </c>
      <c r="O14" s="40">
        <f t="shared" si="6"/>
        <v>10459</v>
      </c>
      <c r="P14" s="40">
        <f>'[1]행정구역별-계획'!$M$12</f>
        <v>10459</v>
      </c>
      <c r="Q14" s="40">
        <f>'[1]행정구역별-계획'!$S$12</f>
        <v>0</v>
      </c>
      <c r="R14" s="40">
        <f t="shared" si="7"/>
        <v>10306</v>
      </c>
      <c r="S14" s="40">
        <f>'[1]행정구역별-계획'!$N$12</f>
        <v>10306</v>
      </c>
      <c r="T14" s="41">
        <f>'[1]행정구역별-계획'!$T$12</f>
        <v>0</v>
      </c>
    </row>
    <row r="15" spans="1:29" ht="23.25" customHeight="1" x14ac:dyDescent="0.15">
      <c r="A15" s="7"/>
      <c r="B15" s="8" t="s">
        <v>76</v>
      </c>
      <c r="C15" s="40">
        <f>D15+E15</f>
        <v>0</v>
      </c>
      <c r="D15" s="40">
        <f>'[1]행정구역별-계획'!$I$13</f>
        <v>0</v>
      </c>
      <c r="E15" s="40">
        <f>'[1]행정구역별-계획'!$O$13</f>
        <v>0</v>
      </c>
      <c r="F15" s="40">
        <f>G15+H15</f>
        <v>0</v>
      </c>
      <c r="G15" s="40">
        <f>'[1]행정구역별-계획'!$J$13</f>
        <v>0</v>
      </c>
      <c r="H15" s="40">
        <f>'[1]행정구역별-계획'!$P$13</f>
        <v>0</v>
      </c>
      <c r="I15" s="40">
        <f>J15+K15</f>
        <v>15676</v>
      </c>
      <c r="J15" s="40">
        <f>'[1]행정구역별-계획'!$K$13</f>
        <v>0</v>
      </c>
      <c r="K15" s="40">
        <f>'[1]행정구역별-계획'!$Q$13</f>
        <v>15676</v>
      </c>
      <c r="L15" s="40">
        <f>M15+N15</f>
        <v>15676</v>
      </c>
      <c r="M15" s="40">
        <f>'[1]행정구역별-계획'!$L$13</f>
        <v>0</v>
      </c>
      <c r="N15" s="40">
        <f>'[1]행정구역별-계획'!$R$13</f>
        <v>15676</v>
      </c>
      <c r="O15" s="40">
        <f>P15+Q15</f>
        <v>15676</v>
      </c>
      <c r="P15" s="40">
        <f>'[1]행정구역별-계획'!$M$13</f>
        <v>0</v>
      </c>
      <c r="Q15" s="40">
        <f>'[1]행정구역별-계획'!$S$13</f>
        <v>15676</v>
      </c>
      <c r="R15" s="40">
        <f>S15+T15</f>
        <v>15676</v>
      </c>
      <c r="S15" s="40">
        <f>'[1]행정구역별-계획'!$N$13</f>
        <v>0</v>
      </c>
      <c r="T15" s="41">
        <f>'[1]행정구역별-계획'!$T$13</f>
        <v>15676</v>
      </c>
    </row>
    <row r="16" spans="1:29" ht="23.25" customHeight="1" x14ac:dyDescent="0.15">
      <c r="A16" s="14" t="s">
        <v>24</v>
      </c>
      <c r="B16" s="6" t="s">
        <v>17</v>
      </c>
      <c r="C16" s="34">
        <f t="shared" ref="C16:O16" si="8">SUM(C17:C31)</f>
        <v>51563</v>
      </c>
      <c r="D16" s="34">
        <f t="shared" si="8"/>
        <v>51563</v>
      </c>
      <c r="E16" s="34">
        <f t="shared" si="8"/>
        <v>0</v>
      </c>
      <c r="F16" s="34">
        <f t="shared" si="8"/>
        <v>50049</v>
      </c>
      <c r="G16" s="34">
        <f t="shared" ref="G16:H16" si="9">SUM(G17:G31)</f>
        <v>50049</v>
      </c>
      <c r="H16" s="34">
        <f t="shared" si="9"/>
        <v>0</v>
      </c>
      <c r="I16" s="34">
        <f t="shared" si="8"/>
        <v>49638</v>
      </c>
      <c r="J16" s="34">
        <f t="shared" ref="J16:K16" si="10">SUM(J17:J31)</f>
        <v>49482</v>
      </c>
      <c r="K16" s="34">
        <f t="shared" si="10"/>
        <v>156</v>
      </c>
      <c r="L16" s="34">
        <f t="shared" si="8"/>
        <v>54360</v>
      </c>
      <c r="M16" s="34">
        <f t="shared" ref="M16:N16" si="11">SUM(M17:M31)</f>
        <v>49037</v>
      </c>
      <c r="N16" s="34">
        <f t="shared" si="11"/>
        <v>5323</v>
      </c>
      <c r="O16" s="34">
        <f t="shared" si="8"/>
        <v>53915</v>
      </c>
      <c r="P16" s="34">
        <f t="shared" ref="P16:Q16" si="12">SUM(P17:P31)</f>
        <v>48592</v>
      </c>
      <c r="Q16" s="34">
        <f t="shared" si="12"/>
        <v>5323</v>
      </c>
      <c r="R16" s="34">
        <f>SUM(R17:R31)</f>
        <v>53209</v>
      </c>
      <c r="S16" s="34">
        <f t="shared" ref="S16:T16" si="13">SUM(S17:S31)</f>
        <v>47886</v>
      </c>
      <c r="T16" s="36">
        <f t="shared" si="13"/>
        <v>5323</v>
      </c>
    </row>
    <row r="17" spans="1:20" ht="23.25" customHeight="1" x14ac:dyDescent="0.15">
      <c r="A17" s="7"/>
      <c r="B17" s="8" t="s">
        <v>25</v>
      </c>
      <c r="C17" s="40">
        <f t="shared" si="2"/>
        <v>8699</v>
      </c>
      <c r="D17" s="40">
        <f>'[1]행정구역별-계획'!$I$15</f>
        <v>8699</v>
      </c>
      <c r="E17" s="40">
        <f>'[1]행정구역별-계획'!$O$15</f>
        <v>0</v>
      </c>
      <c r="F17" s="40">
        <f t="shared" ref="F17:F31" si="14">G17+H17</f>
        <v>8443</v>
      </c>
      <c r="G17" s="40">
        <f>'[1]행정구역별-계획'!$J$15</f>
        <v>8443</v>
      </c>
      <c r="H17" s="40">
        <f>'[1]행정구역별-계획'!$P$15</f>
        <v>0</v>
      </c>
      <c r="I17" s="40">
        <f t="shared" ref="I17:I31" si="15">J17+K17</f>
        <v>8348</v>
      </c>
      <c r="J17" s="40">
        <f>'[1]행정구역별-계획'!$K$15</f>
        <v>8348</v>
      </c>
      <c r="K17" s="40">
        <f>'[1]행정구역별-계획'!$Q$15</f>
        <v>0</v>
      </c>
      <c r="L17" s="40">
        <f t="shared" ref="L17:L31" si="16">M17+N17</f>
        <v>13440</v>
      </c>
      <c r="M17" s="40">
        <f>'[1]행정구역별-계획'!$L$15</f>
        <v>8273</v>
      </c>
      <c r="N17" s="40">
        <f>'[1]행정구역별-계획'!$R$15</f>
        <v>5167</v>
      </c>
      <c r="O17" s="40">
        <f t="shared" ref="O17:O31" si="17">P17+Q17</f>
        <v>13365</v>
      </c>
      <c r="P17" s="40">
        <f>'[1]행정구역별-계획'!$M$15</f>
        <v>8198</v>
      </c>
      <c r="Q17" s="40">
        <f>'[1]행정구역별-계획'!$S$15</f>
        <v>5167</v>
      </c>
      <c r="R17" s="40">
        <f t="shared" ref="R17:R31" si="18">S17+T17</f>
        <v>13245</v>
      </c>
      <c r="S17" s="40">
        <f>'[1]행정구역별-계획'!$N$15</f>
        <v>8078</v>
      </c>
      <c r="T17" s="41">
        <f>'[1]행정구역별-계획'!$T$15</f>
        <v>5167</v>
      </c>
    </row>
    <row r="18" spans="1:20" ht="23.25" customHeight="1" x14ac:dyDescent="0.15">
      <c r="A18" s="7"/>
      <c r="B18" s="8" t="s">
        <v>26</v>
      </c>
      <c r="C18" s="40">
        <f t="shared" si="2"/>
        <v>3389</v>
      </c>
      <c r="D18" s="40">
        <f>'[1]행정구역별-계획'!$I$16</f>
        <v>3389</v>
      </c>
      <c r="E18" s="40">
        <f>'[1]행정구역별-계획'!$O$16</f>
        <v>0</v>
      </c>
      <c r="F18" s="40">
        <f t="shared" si="14"/>
        <v>3289</v>
      </c>
      <c r="G18" s="40">
        <f>'[1]행정구역별-계획'!$J$16</f>
        <v>3289</v>
      </c>
      <c r="H18" s="40">
        <f>'[1]행정구역별-계획'!$P$16</f>
        <v>0</v>
      </c>
      <c r="I18" s="40">
        <f t="shared" si="15"/>
        <v>3252</v>
      </c>
      <c r="J18" s="40">
        <f>'[1]행정구역별-계획'!$K$16</f>
        <v>3252</v>
      </c>
      <c r="K18" s="40">
        <f>'[1]행정구역별-계획'!$Q$16</f>
        <v>0</v>
      </c>
      <c r="L18" s="40">
        <f t="shared" si="16"/>
        <v>3223</v>
      </c>
      <c r="M18" s="40">
        <f>'[1]행정구역별-계획'!$L$16</f>
        <v>3223</v>
      </c>
      <c r="N18" s="40">
        <f>'[1]행정구역별-계획'!$R$16</f>
        <v>0</v>
      </c>
      <c r="O18" s="40">
        <f t="shared" si="17"/>
        <v>3194</v>
      </c>
      <c r="P18" s="40">
        <f>'[1]행정구역별-계획'!$M$16</f>
        <v>3194</v>
      </c>
      <c r="Q18" s="40">
        <f>'[1]행정구역별-계획'!$S$16</f>
        <v>0</v>
      </c>
      <c r="R18" s="40">
        <f t="shared" si="18"/>
        <v>3147</v>
      </c>
      <c r="S18" s="40">
        <f>'[1]행정구역별-계획'!$N$16</f>
        <v>3147</v>
      </c>
      <c r="T18" s="41">
        <f>'[1]행정구역별-계획'!$T$16</f>
        <v>0</v>
      </c>
    </row>
    <row r="19" spans="1:20" ht="23.25" customHeight="1" x14ac:dyDescent="0.15">
      <c r="A19" s="7"/>
      <c r="B19" s="8" t="s">
        <v>27</v>
      </c>
      <c r="C19" s="40">
        <f t="shared" si="2"/>
        <v>4146</v>
      </c>
      <c r="D19" s="40">
        <f>'[1]행정구역별-계획'!$I$17</f>
        <v>4146</v>
      </c>
      <c r="E19" s="40">
        <f>'[1]행정구역별-계획'!$O$17</f>
        <v>0</v>
      </c>
      <c r="F19" s="40">
        <f t="shared" si="14"/>
        <v>4024</v>
      </c>
      <c r="G19" s="40">
        <f>'[1]행정구역별-계획'!$J$17</f>
        <v>4024</v>
      </c>
      <c r="H19" s="40">
        <f>'[1]행정구역별-계획'!$P$17</f>
        <v>0</v>
      </c>
      <c r="I19" s="40">
        <f t="shared" si="15"/>
        <v>3979</v>
      </c>
      <c r="J19" s="40">
        <f>'[1]행정구역별-계획'!$K$17</f>
        <v>3979</v>
      </c>
      <c r="K19" s="40">
        <f>'[1]행정구역별-계획'!$Q$17</f>
        <v>0</v>
      </c>
      <c r="L19" s="40">
        <f t="shared" si="16"/>
        <v>3943</v>
      </c>
      <c r="M19" s="40">
        <f>'[1]행정구역별-계획'!$L$17</f>
        <v>3943</v>
      </c>
      <c r="N19" s="40">
        <f>'[1]행정구역별-계획'!$R$17</f>
        <v>0</v>
      </c>
      <c r="O19" s="40">
        <f t="shared" si="17"/>
        <v>3907</v>
      </c>
      <c r="P19" s="40">
        <f>'[1]행정구역별-계획'!$M$17</f>
        <v>3907</v>
      </c>
      <c r="Q19" s="40">
        <f>'[1]행정구역별-계획'!$S$17</f>
        <v>0</v>
      </c>
      <c r="R19" s="40">
        <f t="shared" si="18"/>
        <v>3850</v>
      </c>
      <c r="S19" s="40">
        <f>'[1]행정구역별-계획'!$N$17</f>
        <v>3850</v>
      </c>
      <c r="T19" s="41">
        <f>'[1]행정구역별-계획'!$T$17</f>
        <v>0</v>
      </c>
    </row>
    <row r="20" spans="1:20" ht="23.25" customHeight="1" x14ac:dyDescent="0.15">
      <c r="A20" s="7"/>
      <c r="B20" s="8" t="s">
        <v>28</v>
      </c>
      <c r="C20" s="40">
        <f t="shared" si="2"/>
        <v>3030</v>
      </c>
      <c r="D20" s="40">
        <f>'[1]행정구역별-계획'!$I$18</f>
        <v>3030</v>
      </c>
      <c r="E20" s="40">
        <f>'[1]행정구역별-계획'!$O$18</f>
        <v>0</v>
      </c>
      <c r="F20" s="40">
        <f t="shared" si="14"/>
        <v>2941</v>
      </c>
      <c r="G20" s="40">
        <f>'[1]행정구역별-계획'!$J$18</f>
        <v>2941</v>
      </c>
      <c r="H20" s="40">
        <f>'[1]행정구역별-계획'!$P$18</f>
        <v>0</v>
      </c>
      <c r="I20" s="40">
        <f t="shared" si="15"/>
        <v>2908</v>
      </c>
      <c r="J20" s="40">
        <f>'[1]행정구역별-계획'!$K$18</f>
        <v>2908</v>
      </c>
      <c r="K20" s="40">
        <f>'[1]행정구역별-계획'!$Q$18</f>
        <v>0</v>
      </c>
      <c r="L20" s="40">
        <f t="shared" si="16"/>
        <v>2882</v>
      </c>
      <c r="M20" s="40">
        <f>'[1]행정구역별-계획'!$L$18</f>
        <v>2882</v>
      </c>
      <c r="N20" s="40">
        <f>'[1]행정구역별-계획'!$R$18</f>
        <v>0</v>
      </c>
      <c r="O20" s="40">
        <f t="shared" si="17"/>
        <v>2855</v>
      </c>
      <c r="P20" s="40">
        <f>'[1]행정구역별-계획'!$M$18</f>
        <v>2855</v>
      </c>
      <c r="Q20" s="40">
        <f>'[1]행정구역별-계획'!$S$18</f>
        <v>0</v>
      </c>
      <c r="R20" s="40">
        <f t="shared" si="18"/>
        <v>2814</v>
      </c>
      <c r="S20" s="40">
        <f>'[1]행정구역별-계획'!$N$18</f>
        <v>2814</v>
      </c>
      <c r="T20" s="41">
        <f>'[1]행정구역별-계획'!$T$18</f>
        <v>0</v>
      </c>
    </row>
    <row r="21" spans="1:20" ht="23.25" customHeight="1" x14ac:dyDescent="0.15">
      <c r="A21" s="7"/>
      <c r="B21" s="8" t="s">
        <v>29</v>
      </c>
      <c r="C21" s="40">
        <f t="shared" si="2"/>
        <v>3944</v>
      </c>
      <c r="D21" s="40">
        <f>'[1]행정구역별-계획'!$I$19</f>
        <v>3944</v>
      </c>
      <c r="E21" s="40">
        <f>'[1]행정구역별-계획'!$O$19</f>
        <v>0</v>
      </c>
      <c r="F21" s="40">
        <f t="shared" si="14"/>
        <v>3828</v>
      </c>
      <c r="G21" s="40">
        <f>'[1]행정구역별-계획'!$J$19</f>
        <v>3828</v>
      </c>
      <c r="H21" s="40">
        <f>'[1]행정구역별-계획'!$P$19</f>
        <v>0</v>
      </c>
      <c r="I21" s="40">
        <f t="shared" si="15"/>
        <v>3785</v>
      </c>
      <c r="J21" s="40">
        <f>'[1]행정구역별-계획'!$K$19</f>
        <v>3785</v>
      </c>
      <c r="K21" s="40">
        <f>'[1]행정구역별-계획'!$Q$19</f>
        <v>0</v>
      </c>
      <c r="L21" s="40">
        <f t="shared" si="16"/>
        <v>3751</v>
      </c>
      <c r="M21" s="40">
        <f>'[1]행정구역별-계획'!$L$19</f>
        <v>3751</v>
      </c>
      <c r="N21" s="40">
        <f>'[1]행정구역별-계획'!$R$19</f>
        <v>0</v>
      </c>
      <c r="O21" s="40">
        <f t="shared" si="17"/>
        <v>3717</v>
      </c>
      <c r="P21" s="40">
        <f>'[1]행정구역별-계획'!$M$19</f>
        <v>3717</v>
      </c>
      <c r="Q21" s="40">
        <f>'[1]행정구역별-계획'!$S$19</f>
        <v>0</v>
      </c>
      <c r="R21" s="40">
        <f t="shared" si="18"/>
        <v>3663</v>
      </c>
      <c r="S21" s="40">
        <f>'[1]행정구역별-계획'!$N$19</f>
        <v>3663</v>
      </c>
      <c r="T21" s="41">
        <f>'[1]행정구역별-계획'!$T$19</f>
        <v>0</v>
      </c>
    </row>
    <row r="22" spans="1:20" ht="23.25" customHeight="1" x14ac:dyDescent="0.15">
      <c r="A22" s="7"/>
      <c r="B22" s="8" t="s">
        <v>30</v>
      </c>
      <c r="C22" s="40">
        <f t="shared" si="2"/>
        <v>5027</v>
      </c>
      <c r="D22" s="40">
        <f>'[1]행정구역별-계획'!$I$20</f>
        <v>5027</v>
      </c>
      <c r="E22" s="40">
        <f>'[1]행정구역별-계획'!$O$20</f>
        <v>0</v>
      </c>
      <c r="F22" s="40">
        <f t="shared" si="14"/>
        <v>4879</v>
      </c>
      <c r="G22" s="40">
        <f>'[1]행정구역별-계획'!$J$20</f>
        <v>4879</v>
      </c>
      <c r="H22" s="40">
        <f>'[1]행정구역별-계획'!$P$20</f>
        <v>0</v>
      </c>
      <c r="I22" s="40">
        <f t="shared" si="15"/>
        <v>4980</v>
      </c>
      <c r="J22" s="40">
        <f>'[1]행정구역별-계획'!$K$20</f>
        <v>4824</v>
      </c>
      <c r="K22" s="40">
        <f>'[1]행정구역별-계획'!$Q$20</f>
        <v>156</v>
      </c>
      <c r="L22" s="40">
        <f t="shared" si="16"/>
        <v>4937</v>
      </c>
      <c r="M22" s="40">
        <f>'[1]행정구역별-계획'!$L$20</f>
        <v>4781</v>
      </c>
      <c r="N22" s="40">
        <f>'[1]행정구역별-계획'!$R$20</f>
        <v>156</v>
      </c>
      <c r="O22" s="40">
        <f t="shared" si="17"/>
        <v>4893</v>
      </c>
      <c r="P22" s="40">
        <f>'[1]행정구역별-계획'!$M$20</f>
        <v>4737</v>
      </c>
      <c r="Q22" s="40">
        <f>'[1]행정구역별-계획'!$S$20</f>
        <v>156</v>
      </c>
      <c r="R22" s="40">
        <f t="shared" si="18"/>
        <v>4824</v>
      </c>
      <c r="S22" s="40">
        <f>'[1]행정구역별-계획'!$N$20</f>
        <v>4668</v>
      </c>
      <c r="T22" s="41">
        <f>'[1]행정구역별-계획'!$T$20</f>
        <v>156</v>
      </c>
    </row>
    <row r="23" spans="1:20" ht="23.25" customHeight="1" x14ac:dyDescent="0.15">
      <c r="A23" s="7"/>
      <c r="B23" s="8" t="s">
        <v>31</v>
      </c>
      <c r="C23" s="40">
        <f t="shared" si="2"/>
        <v>3667</v>
      </c>
      <c r="D23" s="40">
        <f>'[1]행정구역별-계획'!$I$21</f>
        <v>3667</v>
      </c>
      <c r="E23" s="40">
        <f>'[1]행정구역별-계획'!$O$21</f>
        <v>0</v>
      </c>
      <c r="F23" s="40">
        <f t="shared" si="14"/>
        <v>3559</v>
      </c>
      <c r="G23" s="40">
        <f>'[1]행정구역별-계획'!$J$21</f>
        <v>3559</v>
      </c>
      <c r="H23" s="40">
        <f>'[1]행정구역별-계획'!$P$21</f>
        <v>0</v>
      </c>
      <c r="I23" s="40">
        <f t="shared" si="15"/>
        <v>3519</v>
      </c>
      <c r="J23" s="40">
        <f>'[1]행정구역별-계획'!$K$21</f>
        <v>3519</v>
      </c>
      <c r="K23" s="40">
        <f>'[1]행정구역별-계획'!$Q$21</f>
        <v>0</v>
      </c>
      <c r="L23" s="40">
        <f t="shared" si="16"/>
        <v>3487</v>
      </c>
      <c r="M23" s="40">
        <f>'[1]행정구역별-계획'!$L$21</f>
        <v>3487</v>
      </c>
      <c r="N23" s="40">
        <f>'[1]행정구역별-계획'!$R$21</f>
        <v>0</v>
      </c>
      <c r="O23" s="40">
        <f t="shared" si="17"/>
        <v>3456</v>
      </c>
      <c r="P23" s="40">
        <f>'[1]행정구역별-계획'!$M$21</f>
        <v>3456</v>
      </c>
      <c r="Q23" s="40">
        <f>'[1]행정구역별-계획'!$S$21</f>
        <v>0</v>
      </c>
      <c r="R23" s="40">
        <f t="shared" si="18"/>
        <v>3405</v>
      </c>
      <c r="S23" s="40">
        <f>'[1]행정구역별-계획'!$N$21</f>
        <v>3405</v>
      </c>
      <c r="T23" s="41">
        <f>'[1]행정구역별-계획'!$T$21</f>
        <v>0</v>
      </c>
    </row>
    <row r="24" spans="1:20" ht="23.25" customHeight="1" x14ac:dyDescent="0.15">
      <c r="A24" s="7"/>
      <c r="B24" s="8" t="s">
        <v>32</v>
      </c>
      <c r="C24" s="40">
        <f t="shared" si="2"/>
        <v>4242</v>
      </c>
      <c r="D24" s="40">
        <f>'[1]행정구역별-계획'!$I$22</f>
        <v>4242</v>
      </c>
      <c r="E24" s="40">
        <f>'[1]행정구역별-계획'!$O$22</f>
        <v>0</v>
      </c>
      <c r="F24" s="40">
        <f t="shared" si="14"/>
        <v>4117</v>
      </c>
      <c r="G24" s="40">
        <f>'[1]행정구역별-계획'!$J$22</f>
        <v>4117</v>
      </c>
      <c r="H24" s="40">
        <f>'[1]행정구역별-계획'!$P$22</f>
        <v>0</v>
      </c>
      <c r="I24" s="40">
        <f t="shared" si="15"/>
        <v>4071</v>
      </c>
      <c r="J24" s="40">
        <f>'[1]행정구역별-계획'!$K$22</f>
        <v>4071</v>
      </c>
      <c r="K24" s="40">
        <f>'[1]행정구역별-계획'!$Q$22</f>
        <v>0</v>
      </c>
      <c r="L24" s="40">
        <f t="shared" si="16"/>
        <v>4034</v>
      </c>
      <c r="M24" s="40">
        <f>'[1]행정구역별-계획'!$L$22</f>
        <v>4034</v>
      </c>
      <c r="N24" s="40">
        <f>'[1]행정구역별-계획'!$R$22</f>
        <v>0</v>
      </c>
      <c r="O24" s="40">
        <f t="shared" si="17"/>
        <v>3998</v>
      </c>
      <c r="P24" s="40">
        <f>'[1]행정구역별-계획'!$M$22</f>
        <v>3998</v>
      </c>
      <c r="Q24" s="40">
        <f>'[1]행정구역별-계획'!$S$22</f>
        <v>0</v>
      </c>
      <c r="R24" s="40">
        <f t="shared" si="18"/>
        <v>3939</v>
      </c>
      <c r="S24" s="40">
        <f>'[1]행정구역별-계획'!$N$22</f>
        <v>3939</v>
      </c>
      <c r="T24" s="41">
        <f>'[1]행정구역별-계획'!$T$22</f>
        <v>0</v>
      </c>
    </row>
    <row r="25" spans="1:20" ht="23.25" customHeight="1" x14ac:dyDescent="0.15">
      <c r="A25" s="7"/>
      <c r="B25" s="8" t="s">
        <v>33</v>
      </c>
      <c r="C25" s="40">
        <f t="shared" si="2"/>
        <v>2325</v>
      </c>
      <c r="D25" s="40">
        <f>'[1]행정구역별-계획'!$I$23</f>
        <v>2325</v>
      </c>
      <c r="E25" s="40">
        <f>'[1]행정구역별-계획'!$O$23</f>
        <v>0</v>
      </c>
      <c r="F25" s="40">
        <f t="shared" si="14"/>
        <v>2257</v>
      </c>
      <c r="G25" s="40">
        <f>'[1]행정구역별-계획'!$J$23</f>
        <v>2257</v>
      </c>
      <c r="H25" s="40">
        <f>'[1]행정구역별-계획'!$P$23</f>
        <v>0</v>
      </c>
      <c r="I25" s="40">
        <f t="shared" si="15"/>
        <v>2231</v>
      </c>
      <c r="J25" s="40">
        <f>'[1]행정구역별-계획'!$K$23</f>
        <v>2231</v>
      </c>
      <c r="K25" s="40">
        <f>'[1]행정구역별-계획'!$Q$23</f>
        <v>0</v>
      </c>
      <c r="L25" s="40">
        <f t="shared" si="16"/>
        <v>2211</v>
      </c>
      <c r="M25" s="40">
        <f>'[1]행정구역별-계획'!$L$23</f>
        <v>2211</v>
      </c>
      <c r="N25" s="40">
        <f>'[1]행정구역별-계획'!$R$23</f>
        <v>0</v>
      </c>
      <c r="O25" s="40">
        <f t="shared" si="17"/>
        <v>2191</v>
      </c>
      <c r="P25" s="40">
        <f>'[1]행정구역별-계획'!$M$23</f>
        <v>2191</v>
      </c>
      <c r="Q25" s="40">
        <f>'[1]행정구역별-계획'!$S$23</f>
        <v>0</v>
      </c>
      <c r="R25" s="40">
        <f t="shared" si="18"/>
        <v>2159</v>
      </c>
      <c r="S25" s="40">
        <f>'[1]행정구역별-계획'!$N$23</f>
        <v>2159</v>
      </c>
      <c r="T25" s="41">
        <f>'[1]행정구역별-계획'!$T$23</f>
        <v>0</v>
      </c>
    </row>
    <row r="26" spans="1:20" ht="23.25" customHeight="1" x14ac:dyDescent="0.15">
      <c r="A26" s="7"/>
      <c r="B26" s="8" t="s">
        <v>34</v>
      </c>
      <c r="C26" s="40">
        <f t="shared" si="2"/>
        <v>2674</v>
      </c>
      <c r="D26" s="40">
        <f>'[1]행정구역별-계획'!$I$24</f>
        <v>2674</v>
      </c>
      <c r="E26" s="40">
        <f>'[1]행정구역별-계획'!$O$24</f>
        <v>0</v>
      </c>
      <c r="F26" s="40">
        <f t="shared" si="14"/>
        <v>2595</v>
      </c>
      <c r="G26" s="40">
        <f>'[1]행정구역별-계획'!$J$24</f>
        <v>2595</v>
      </c>
      <c r="H26" s="40">
        <f>'[1]행정구역별-계획'!$P$24</f>
        <v>0</v>
      </c>
      <c r="I26" s="40">
        <f t="shared" si="15"/>
        <v>2566</v>
      </c>
      <c r="J26" s="40">
        <f>'[1]행정구역별-계획'!$K$24</f>
        <v>2566</v>
      </c>
      <c r="K26" s="40">
        <f>'[1]행정구역별-계획'!$Q$24</f>
        <v>0</v>
      </c>
      <c r="L26" s="40">
        <f t="shared" si="16"/>
        <v>2543</v>
      </c>
      <c r="M26" s="40">
        <f>'[1]행정구역별-계획'!$L$24</f>
        <v>2543</v>
      </c>
      <c r="N26" s="40">
        <f>'[1]행정구역별-계획'!$R$24</f>
        <v>0</v>
      </c>
      <c r="O26" s="40">
        <f t="shared" si="17"/>
        <v>2520</v>
      </c>
      <c r="P26" s="40">
        <f>'[1]행정구역별-계획'!$M$24</f>
        <v>2520</v>
      </c>
      <c r="Q26" s="40">
        <f>'[1]행정구역별-계획'!$S$24</f>
        <v>0</v>
      </c>
      <c r="R26" s="40">
        <f t="shared" si="18"/>
        <v>2483</v>
      </c>
      <c r="S26" s="40">
        <f>'[1]행정구역별-계획'!$N$24</f>
        <v>2483</v>
      </c>
      <c r="T26" s="41">
        <f>'[1]행정구역별-계획'!$T$24</f>
        <v>0</v>
      </c>
    </row>
    <row r="27" spans="1:20" ht="23.25" customHeight="1" x14ac:dyDescent="0.15">
      <c r="A27" s="7"/>
      <c r="B27" s="8" t="s">
        <v>35</v>
      </c>
      <c r="C27" s="40">
        <f t="shared" si="2"/>
        <v>3322</v>
      </c>
      <c r="D27" s="40">
        <f>'[1]행정구역별-계획'!$I$25</f>
        <v>3322</v>
      </c>
      <c r="E27" s="40">
        <f>'[1]행정구역별-계획'!$O$25</f>
        <v>0</v>
      </c>
      <c r="F27" s="40">
        <f t="shared" si="14"/>
        <v>3224</v>
      </c>
      <c r="G27" s="40">
        <f>'[1]행정구역별-계획'!$J$25</f>
        <v>3224</v>
      </c>
      <c r="H27" s="40">
        <f>'[1]행정구역별-계획'!$P$25</f>
        <v>0</v>
      </c>
      <c r="I27" s="40">
        <f t="shared" si="15"/>
        <v>3188</v>
      </c>
      <c r="J27" s="40">
        <f>'[1]행정구역별-계획'!$K$25</f>
        <v>3188</v>
      </c>
      <c r="K27" s="40">
        <f>'[1]행정구역별-계획'!$Q$25</f>
        <v>0</v>
      </c>
      <c r="L27" s="40">
        <f t="shared" si="16"/>
        <v>3159</v>
      </c>
      <c r="M27" s="40">
        <f>'[1]행정구역별-계획'!$L$25</f>
        <v>3159</v>
      </c>
      <c r="N27" s="40">
        <f>'[1]행정구역별-계획'!$R$25</f>
        <v>0</v>
      </c>
      <c r="O27" s="40">
        <f t="shared" si="17"/>
        <v>3131</v>
      </c>
      <c r="P27" s="40">
        <f>'[1]행정구역별-계획'!$M$25</f>
        <v>3131</v>
      </c>
      <c r="Q27" s="40">
        <f>'[1]행정구역별-계획'!$S$25</f>
        <v>0</v>
      </c>
      <c r="R27" s="40">
        <f t="shared" si="18"/>
        <v>3085</v>
      </c>
      <c r="S27" s="40">
        <f>'[1]행정구역별-계획'!$N$25</f>
        <v>3085</v>
      </c>
      <c r="T27" s="41">
        <f>'[1]행정구역별-계획'!$T$25</f>
        <v>0</v>
      </c>
    </row>
    <row r="28" spans="1:20" ht="23.25" customHeight="1" x14ac:dyDescent="0.15">
      <c r="A28" s="7"/>
      <c r="B28" s="8" t="s">
        <v>36</v>
      </c>
      <c r="C28" s="40">
        <f t="shared" si="2"/>
        <v>1932</v>
      </c>
      <c r="D28" s="40">
        <f>'[1]행정구역별-계획'!$I$26</f>
        <v>1932</v>
      </c>
      <c r="E28" s="40">
        <f>'[1]행정구역별-계획'!$O$26</f>
        <v>0</v>
      </c>
      <c r="F28" s="40">
        <f t="shared" si="14"/>
        <v>1875</v>
      </c>
      <c r="G28" s="40">
        <f>'[1]행정구역별-계획'!$J$26</f>
        <v>1875</v>
      </c>
      <c r="H28" s="40">
        <f>'[1]행정구역별-계획'!$P$26</f>
        <v>0</v>
      </c>
      <c r="I28" s="40">
        <f t="shared" si="15"/>
        <v>1854</v>
      </c>
      <c r="J28" s="40">
        <f>'[1]행정구역별-계획'!$K$26</f>
        <v>1854</v>
      </c>
      <c r="K28" s="40">
        <f>'[1]행정구역별-계획'!$Q$26</f>
        <v>0</v>
      </c>
      <c r="L28" s="40">
        <f t="shared" si="16"/>
        <v>1837</v>
      </c>
      <c r="M28" s="40">
        <f>'[1]행정구역별-계획'!$L$26</f>
        <v>1837</v>
      </c>
      <c r="N28" s="40">
        <f>'[1]행정구역별-계획'!$R$26</f>
        <v>0</v>
      </c>
      <c r="O28" s="40">
        <f t="shared" si="17"/>
        <v>1821</v>
      </c>
      <c r="P28" s="40">
        <f>'[1]행정구역별-계획'!$M$26</f>
        <v>1821</v>
      </c>
      <c r="Q28" s="40">
        <f>'[1]행정구역별-계획'!$S$26</f>
        <v>0</v>
      </c>
      <c r="R28" s="40">
        <f t="shared" si="18"/>
        <v>1794</v>
      </c>
      <c r="S28" s="40">
        <f>'[1]행정구역별-계획'!$N$26</f>
        <v>1794</v>
      </c>
      <c r="T28" s="41">
        <f>'[1]행정구역별-계획'!$T$26</f>
        <v>0</v>
      </c>
    </row>
    <row r="29" spans="1:20" ht="23.25" customHeight="1" x14ac:dyDescent="0.15">
      <c r="A29" s="7"/>
      <c r="B29" s="8" t="s">
        <v>37</v>
      </c>
      <c r="C29" s="40">
        <f t="shared" si="2"/>
        <v>1431</v>
      </c>
      <c r="D29" s="40">
        <f>'[1]행정구역별-계획'!$I$27</f>
        <v>1431</v>
      </c>
      <c r="E29" s="40">
        <f>'[1]행정구역별-계획'!$O$27</f>
        <v>0</v>
      </c>
      <c r="F29" s="40">
        <f t="shared" si="14"/>
        <v>1389</v>
      </c>
      <c r="G29" s="40">
        <f>'[1]행정구역별-계획'!$J$27</f>
        <v>1389</v>
      </c>
      <c r="H29" s="40">
        <f>'[1]행정구역별-계획'!$P$27</f>
        <v>0</v>
      </c>
      <c r="I29" s="40">
        <f t="shared" si="15"/>
        <v>1373</v>
      </c>
      <c r="J29" s="40">
        <f>'[1]행정구역별-계획'!$K$27</f>
        <v>1373</v>
      </c>
      <c r="K29" s="40">
        <f>'[1]행정구역별-계획'!$Q$27</f>
        <v>0</v>
      </c>
      <c r="L29" s="40">
        <f t="shared" si="16"/>
        <v>1361</v>
      </c>
      <c r="M29" s="40">
        <f>'[1]행정구역별-계획'!$L$27</f>
        <v>1361</v>
      </c>
      <c r="N29" s="40">
        <f>'[1]행정구역별-계획'!$R$27</f>
        <v>0</v>
      </c>
      <c r="O29" s="40">
        <f t="shared" si="17"/>
        <v>1349</v>
      </c>
      <c r="P29" s="40">
        <f>'[1]행정구역별-계획'!$M$27</f>
        <v>1349</v>
      </c>
      <c r="Q29" s="40">
        <f>'[1]행정구역별-계획'!$S$27</f>
        <v>0</v>
      </c>
      <c r="R29" s="40">
        <f t="shared" si="18"/>
        <v>1329</v>
      </c>
      <c r="S29" s="40">
        <f>'[1]행정구역별-계획'!$N$27</f>
        <v>1329</v>
      </c>
      <c r="T29" s="41">
        <f>'[1]행정구역별-계획'!$T$27</f>
        <v>0</v>
      </c>
    </row>
    <row r="30" spans="1:20" ht="23.25" customHeight="1" x14ac:dyDescent="0.15">
      <c r="A30" s="7"/>
      <c r="B30" s="8" t="s">
        <v>38</v>
      </c>
      <c r="C30" s="40">
        <f t="shared" si="2"/>
        <v>2461</v>
      </c>
      <c r="D30" s="40">
        <f>'[1]행정구역별-계획'!$I$28</f>
        <v>2461</v>
      </c>
      <c r="E30" s="40">
        <f>'[1]행정구역별-계획'!$O$28</f>
        <v>0</v>
      </c>
      <c r="F30" s="40">
        <f t="shared" si="14"/>
        <v>2389</v>
      </c>
      <c r="G30" s="40">
        <f>'[1]행정구역별-계획'!$J$28</f>
        <v>2389</v>
      </c>
      <c r="H30" s="40">
        <f>'[1]행정구역별-계획'!$P$28</f>
        <v>0</v>
      </c>
      <c r="I30" s="40">
        <f t="shared" si="15"/>
        <v>2362</v>
      </c>
      <c r="J30" s="40">
        <f>'[1]행정구역별-계획'!$K$28</f>
        <v>2362</v>
      </c>
      <c r="K30" s="40">
        <f>'[1]행정구역별-계획'!$Q$28</f>
        <v>0</v>
      </c>
      <c r="L30" s="40">
        <f t="shared" si="16"/>
        <v>2340</v>
      </c>
      <c r="M30" s="40">
        <f>'[1]행정구역별-계획'!$L$28</f>
        <v>2340</v>
      </c>
      <c r="N30" s="40">
        <f>'[1]행정구역별-계획'!$R$28</f>
        <v>0</v>
      </c>
      <c r="O30" s="40">
        <f t="shared" si="17"/>
        <v>2319</v>
      </c>
      <c r="P30" s="40">
        <f>'[1]행정구역별-계획'!$M$28</f>
        <v>2319</v>
      </c>
      <c r="Q30" s="40">
        <f>'[1]행정구역별-계획'!$S$28</f>
        <v>0</v>
      </c>
      <c r="R30" s="40">
        <f t="shared" si="18"/>
        <v>2285</v>
      </c>
      <c r="S30" s="40">
        <f>'[1]행정구역별-계획'!$N$28</f>
        <v>2285</v>
      </c>
      <c r="T30" s="41">
        <f>'[1]행정구역별-계획'!$T$28</f>
        <v>0</v>
      </c>
    </row>
    <row r="31" spans="1:20" ht="23.25" customHeight="1" x14ac:dyDescent="0.15">
      <c r="A31" s="9"/>
      <c r="B31" s="10" t="s">
        <v>39</v>
      </c>
      <c r="C31" s="49">
        <f t="shared" si="2"/>
        <v>1274</v>
      </c>
      <c r="D31" s="49">
        <f>'[1]행정구역별-계획'!$I$29</f>
        <v>1274</v>
      </c>
      <c r="E31" s="49">
        <f>'[1]행정구역별-계획'!$O$29</f>
        <v>0</v>
      </c>
      <c r="F31" s="49">
        <f t="shared" si="14"/>
        <v>1240</v>
      </c>
      <c r="G31" s="49">
        <f>'[1]행정구역별-계획'!$J$29</f>
        <v>1240</v>
      </c>
      <c r="H31" s="49">
        <f>'[1]행정구역별-계획'!$P$29</f>
        <v>0</v>
      </c>
      <c r="I31" s="49">
        <f t="shared" si="15"/>
        <v>1222</v>
      </c>
      <c r="J31" s="49">
        <f>'[1]행정구역별-계획'!$K$29</f>
        <v>1222</v>
      </c>
      <c r="K31" s="49">
        <f>'[1]행정구역별-계획'!$Q$29</f>
        <v>0</v>
      </c>
      <c r="L31" s="49">
        <f t="shared" si="16"/>
        <v>1212</v>
      </c>
      <c r="M31" s="49">
        <f>'[1]행정구역별-계획'!$L$29</f>
        <v>1212</v>
      </c>
      <c r="N31" s="49">
        <f>'[1]행정구역별-계획'!$R$29</f>
        <v>0</v>
      </c>
      <c r="O31" s="49">
        <f t="shared" si="17"/>
        <v>1199</v>
      </c>
      <c r="P31" s="49">
        <f>'[1]행정구역별-계획'!$M$29</f>
        <v>1199</v>
      </c>
      <c r="Q31" s="49">
        <f>'[1]행정구역별-계획'!$S$29</f>
        <v>0</v>
      </c>
      <c r="R31" s="49">
        <f t="shared" si="18"/>
        <v>1187</v>
      </c>
      <c r="S31" s="49">
        <f>'[1]행정구역별-계획'!$N$29</f>
        <v>1187</v>
      </c>
      <c r="T31" s="50">
        <f>'[1]행정구역별-계획'!$T$29</f>
        <v>0</v>
      </c>
    </row>
  </sheetData>
  <mergeCells count="7">
    <mergeCell ref="R5:T5"/>
    <mergeCell ref="A5:B6"/>
    <mergeCell ref="C5:E5"/>
    <mergeCell ref="F5:H5"/>
    <mergeCell ref="I5:K5"/>
    <mergeCell ref="L5:N5"/>
    <mergeCell ref="O5:Q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showGridLines="0" view="pageBreakPreview" zoomScale="85" zoomScaleNormal="85" workbookViewId="0">
      <selection activeCell="K21" sqref="K21"/>
    </sheetView>
  </sheetViews>
  <sheetFormatPr defaultColWidth="12.83203125" defaultRowHeight="30.75" customHeight="1" x14ac:dyDescent="0.15"/>
  <cols>
    <col min="1" max="20" width="12.5" style="1" customWidth="1"/>
    <col min="21" max="16384" width="12.83203125" style="1"/>
  </cols>
  <sheetData>
    <row r="1" spans="1:29" ht="23.25" customHeight="1" x14ac:dyDescent="0.15">
      <c r="A1" s="11" t="s">
        <v>3</v>
      </c>
      <c r="F1" s="17"/>
      <c r="G1" s="18"/>
    </row>
    <row r="2" spans="1:29" ht="23.25" customHeight="1" x14ac:dyDescent="0.15">
      <c r="A2" s="11" t="s">
        <v>45</v>
      </c>
    </row>
    <row r="3" spans="1:29" ht="23.25" customHeight="1" x14ac:dyDescent="0.15">
      <c r="A3" s="80" t="s">
        <v>43</v>
      </c>
      <c r="B3" s="82" t="s">
        <v>44</v>
      </c>
      <c r="C3" s="65" t="s">
        <v>89</v>
      </c>
      <c r="D3" s="65"/>
      <c r="E3" s="65"/>
      <c r="F3" s="65" t="s">
        <v>71</v>
      </c>
      <c r="G3" s="65"/>
      <c r="H3" s="65"/>
      <c r="I3" s="65" t="s">
        <v>72</v>
      </c>
      <c r="J3" s="65"/>
      <c r="K3" s="65"/>
      <c r="L3" s="65" t="s">
        <v>73</v>
      </c>
      <c r="M3" s="65"/>
      <c r="N3" s="65"/>
      <c r="O3" s="65" t="s">
        <v>75</v>
      </c>
      <c r="P3" s="65"/>
      <c r="Q3" s="71"/>
      <c r="R3" s="65" t="s">
        <v>70</v>
      </c>
      <c r="S3" s="65"/>
      <c r="T3" s="66"/>
    </row>
    <row r="4" spans="1:29" ht="23.25" customHeight="1" thickBot="1" x14ac:dyDescent="0.2">
      <c r="A4" s="81"/>
      <c r="B4" s="83"/>
      <c r="C4" s="19" t="s">
        <v>0</v>
      </c>
      <c r="D4" s="19" t="s">
        <v>40</v>
      </c>
      <c r="E4" s="19" t="s">
        <v>41</v>
      </c>
      <c r="F4" s="19" t="s">
        <v>0</v>
      </c>
      <c r="G4" s="19" t="s">
        <v>40</v>
      </c>
      <c r="H4" s="19" t="s">
        <v>41</v>
      </c>
      <c r="I4" s="19" t="s">
        <v>0</v>
      </c>
      <c r="J4" s="19" t="s">
        <v>40</v>
      </c>
      <c r="K4" s="19" t="s">
        <v>41</v>
      </c>
      <c r="L4" s="19" t="s">
        <v>0</v>
      </c>
      <c r="M4" s="19" t="s">
        <v>40</v>
      </c>
      <c r="N4" s="19" t="s">
        <v>41</v>
      </c>
      <c r="O4" s="19" t="s">
        <v>0</v>
      </c>
      <c r="P4" s="19" t="s">
        <v>40</v>
      </c>
      <c r="Q4" s="20" t="s">
        <v>41</v>
      </c>
      <c r="R4" s="19" t="s">
        <v>0</v>
      </c>
      <c r="S4" s="19" t="s">
        <v>40</v>
      </c>
      <c r="T4" s="21" t="s">
        <v>41</v>
      </c>
      <c r="Y4" s="3"/>
      <c r="Z4" s="3"/>
      <c r="AA4" s="3"/>
      <c r="AB4" s="3"/>
      <c r="AC4" s="3"/>
    </row>
    <row r="5" spans="1:29" ht="23.25" customHeight="1" thickTop="1" x14ac:dyDescent="0.15">
      <c r="A5" s="12" t="s">
        <v>15</v>
      </c>
      <c r="B5" s="13" t="s">
        <v>0</v>
      </c>
      <c r="C5" s="31">
        <f t="shared" ref="C5:C25" si="0">D5+E5</f>
        <v>136858</v>
      </c>
      <c r="D5" s="31">
        <f>D6+D22+D26+D27+D28</f>
        <v>136858</v>
      </c>
      <c r="E5" s="31">
        <f>E6+E22+E26+E27+E28</f>
        <v>0</v>
      </c>
      <c r="F5" s="31">
        <f>G5+H5</f>
        <v>132838</v>
      </c>
      <c r="G5" s="31">
        <f t="shared" ref="G5:H5" si="1">G6+G22+G26+G27+G28</f>
        <v>132838</v>
      </c>
      <c r="H5" s="31">
        <f t="shared" si="1"/>
        <v>0</v>
      </c>
      <c r="I5" s="31">
        <f>J5+K5</f>
        <v>147668</v>
      </c>
      <c r="J5" s="31">
        <f t="shared" ref="J5:K5" si="2">J6+J22+J26+J27+J28</f>
        <v>131332</v>
      </c>
      <c r="K5" s="31">
        <f t="shared" si="2"/>
        <v>16336</v>
      </c>
      <c r="L5" s="31">
        <f>M5+N5</f>
        <v>151659</v>
      </c>
      <c r="M5" s="31">
        <f t="shared" ref="M5:N5" si="3">M6+M22+M26+M27+M28</f>
        <v>130156</v>
      </c>
      <c r="N5" s="31">
        <f t="shared" si="3"/>
        <v>21503</v>
      </c>
      <c r="O5" s="31">
        <f>P5+Q5</f>
        <v>150477</v>
      </c>
      <c r="P5" s="31">
        <f t="shared" ref="P5:Q5" si="4">P6+P22+P26+P27+P28</f>
        <v>128974</v>
      </c>
      <c r="Q5" s="31">
        <f t="shared" si="4"/>
        <v>21503</v>
      </c>
      <c r="R5" s="31">
        <f>S5+T5</f>
        <v>148597</v>
      </c>
      <c r="S5" s="31">
        <f t="shared" ref="S5:T5" si="5">S6+S22+S26+S27+S28</f>
        <v>127094</v>
      </c>
      <c r="T5" s="33">
        <f t="shared" si="5"/>
        <v>21503</v>
      </c>
      <c r="Y5" s="3"/>
      <c r="Z5" s="3"/>
      <c r="AA5" s="3"/>
      <c r="AB5" s="3"/>
      <c r="AC5" s="3"/>
    </row>
    <row r="6" spans="1:29" ht="23.25" customHeight="1" x14ac:dyDescent="0.15">
      <c r="A6" s="14" t="s">
        <v>46</v>
      </c>
      <c r="B6" s="6" t="s">
        <v>7</v>
      </c>
      <c r="C6" s="34">
        <f t="shared" si="0"/>
        <v>96660</v>
      </c>
      <c r="D6" s="34">
        <f>D7+D18</f>
        <v>96660</v>
      </c>
      <c r="E6" s="34">
        <f>E7+E18</f>
        <v>0</v>
      </c>
      <c r="F6" s="34">
        <f>G6+H6</f>
        <v>93831</v>
      </c>
      <c r="G6" s="34">
        <f t="shared" ref="G6:H6" si="6">G7+G18</f>
        <v>93831</v>
      </c>
      <c r="H6" s="34">
        <f t="shared" si="6"/>
        <v>0</v>
      </c>
      <c r="I6" s="34">
        <f>J6+K6</f>
        <v>108948</v>
      </c>
      <c r="J6" s="34">
        <f t="shared" ref="J6:K6" si="7">J7+J18</f>
        <v>92768</v>
      </c>
      <c r="K6" s="34">
        <f t="shared" si="7"/>
        <v>16180</v>
      </c>
      <c r="L6" s="34">
        <f>M6+N6</f>
        <v>108113</v>
      </c>
      <c r="M6" s="34">
        <f t="shared" ref="M6:N6" si="8">M7+M18</f>
        <v>91933</v>
      </c>
      <c r="N6" s="34">
        <f t="shared" si="8"/>
        <v>16180</v>
      </c>
      <c r="O6" s="34">
        <f>P6+Q6</f>
        <v>107273</v>
      </c>
      <c r="P6" s="34">
        <f t="shared" ref="P6:Q6" si="9">P7+P18</f>
        <v>91093</v>
      </c>
      <c r="Q6" s="34">
        <f t="shared" si="9"/>
        <v>16180</v>
      </c>
      <c r="R6" s="34">
        <f>S6+T6</f>
        <v>105942</v>
      </c>
      <c r="S6" s="34">
        <f t="shared" ref="S6:T6" si="10">S7+S18</f>
        <v>89762</v>
      </c>
      <c r="T6" s="36">
        <f t="shared" si="10"/>
        <v>16180</v>
      </c>
      <c r="Y6" s="3"/>
      <c r="Z6" s="3"/>
      <c r="AA6" s="3"/>
      <c r="AB6" s="3"/>
      <c r="AC6" s="23"/>
    </row>
    <row r="7" spans="1:29" ht="23.25" customHeight="1" x14ac:dyDescent="0.15">
      <c r="A7" s="76" t="s">
        <v>68</v>
      </c>
      <c r="B7" s="77"/>
      <c r="C7" s="37">
        <f t="shared" si="0"/>
        <v>93208</v>
      </c>
      <c r="D7" s="37">
        <f>SUM(D8:D17)</f>
        <v>93208</v>
      </c>
      <c r="E7" s="37">
        <f>SUM(E8:E17)</f>
        <v>0</v>
      </c>
      <c r="F7" s="37">
        <f>G7+H7</f>
        <v>90475</v>
      </c>
      <c r="G7" s="37">
        <f t="shared" ref="G7:H7" si="11">SUM(G8:G17)</f>
        <v>90475</v>
      </c>
      <c r="H7" s="37">
        <f t="shared" si="11"/>
        <v>0</v>
      </c>
      <c r="I7" s="37">
        <f>J7+K7</f>
        <v>105125</v>
      </c>
      <c r="J7" s="37">
        <f t="shared" ref="J7:K7" si="12">SUM(J8:J17)</f>
        <v>89449</v>
      </c>
      <c r="K7" s="37">
        <f t="shared" si="12"/>
        <v>15676</v>
      </c>
      <c r="L7" s="37">
        <f>M7+N7</f>
        <v>104321</v>
      </c>
      <c r="M7" s="37">
        <f t="shared" ref="M7:N7" si="13">SUM(M8:M17)</f>
        <v>88645</v>
      </c>
      <c r="N7" s="37">
        <f t="shared" si="13"/>
        <v>15676</v>
      </c>
      <c r="O7" s="37">
        <f>P7+Q7</f>
        <v>103517</v>
      </c>
      <c r="P7" s="37">
        <f t="shared" ref="P7:Q7" si="14">SUM(P8:P17)</f>
        <v>87841</v>
      </c>
      <c r="Q7" s="37">
        <f t="shared" si="14"/>
        <v>15676</v>
      </c>
      <c r="R7" s="37">
        <f>S7+T7</f>
        <v>102230</v>
      </c>
      <c r="S7" s="37">
        <f t="shared" ref="S7:T7" si="15">SUM(S8:S17)</f>
        <v>86554</v>
      </c>
      <c r="T7" s="39">
        <f t="shared" si="15"/>
        <v>15676</v>
      </c>
      <c r="Y7" s="3"/>
      <c r="Z7" s="3"/>
      <c r="AA7" s="3"/>
      <c r="AB7" s="3"/>
      <c r="AC7" s="23"/>
    </row>
    <row r="8" spans="1:29" ht="23.25" customHeight="1" x14ac:dyDescent="0.15">
      <c r="A8" s="7"/>
      <c r="B8" s="8" t="s">
        <v>48</v>
      </c>
      <c r="C8" s="40">
        <f t="shared" si="0"/>
        <v>18375</v>
      </c>
      <c r="D8" s="40">
        <f>'[1]처리분구별-계획'!$J$8</f>
        <v>18375</v>
      </c>
      <c r="E8" s="40">
        <f>'[1]처리분구별-계획'!$P$8</f>
        <v>0</v>
      </c>
      <c r="F8" s="40">
        <f t="shared" ref="F8:F19" si="16">G8+H8</f>
        <v>17835</v>
      </c>
      <c r="G8" s="40">
        <f>'[1]처리분구별-계획'!$K$8</f>
        <v>17835</v>
      </c>
      <c r="H8" s="40">
        <f>'[1]처리분구별-계획'!$Q$8</f>
        <v>0</v>
      </c>
      <c r="I8" s="40">
        <f t="shared" ref="I8:I19" si="17">J8+K8</f>
        <v>17633</v>
      </c>
      <c r="J8" s="40">
        <f>'[1]처리분구별-계획'!$L$8</f>
        <v>17633</v>
      </c>
      <c r="K8" s="40">
        <f>'[1]처리분구별-계획'!$R$8</f>
        <v>0</v>
      </c>
      <c r="L8" s="40">
        <f t="shared" ref="L8:L19" si="18">M8+N8</f>
        <v>17475</v>
      </c>
      <c r="M8" s="40">
        <f>'[1]처리분구별-계획'!$M$8</f>
        <v>17475</v>
      </c>
      <c r="N8" s="40">
        <f>'[1]처리분구별-계획'!$S$8</f>
        <v>0</v>
      </c>
      <c r="O8" s="40">
        <f t="shared" ref="O8:O19" si="19">P8+Q8</f>
        <v>17317</v>
      </c>
      <c r="P8" s="40">
        <f>'[1]처리분구별-계획'!$N$8</f>
        <v>17317</v>
      </c>
      <c r="Q8" s="40">
        <f>'[1]처리분구별-계획'!$T$8</f>
        <v>0</v>
      </c>
      <c r="R8" s="40">
        <f t="shared" ref="R8:R28" si="20">S8+T8</f>
        <v>17064</v>
      </c>
      <c r="S8" s="40">
        <f>'[1]처리분구별-계획'!$O$8</f>
        <v>17064</v>
      </c>
      <c r="T8" s="41">
        <f>'[1]처리분구별-계획'!$U$8</f>
        <v>0</v>
      </c>
    </row>
    <row r="9" spans="1:29" ht="23.25" customHeight="1" x14ac:dyDescent="0.15">
      <c r="A9" s="7"/>
      <c r="B9" s="8" t="s">
        <v>49</v>
      </c>
      <c r="C9" s="40">
        <f t="shared" si="0"/>
        <v>7196</v>
      </c>
      <c r="D9" s="40">
        <f>'[1]처리분구별-계획'!$J$9</f>
        <v>7196</v>
      </c>
      <c r="E9" s="40">
        <f>'[1]처리분구별-계획'!$P$9</f>
        <v>0</v>
      </c>
      <c r="F9" s="40">
        <f t="shared" si="16"/>
        <v>6985</v>
      </c>
      <c r="G9" s="40">
        <f>'[1]처리분구별-계획'!$K$9</f>
        <v>6985</v>
      </c>
      <c r="H9" s="40">
        <f>'[1]처리분구별-계획'!$Q$9</f>
        <v>0</v>
      </c>
      <c r="I9" s="40">
        <f t="shared" si="17"/>
        <v>6905</v>
      </c>
      <c r="J9" s="40">
        <f>'[1]처리분구별-계획'!$L$9</f>
        <v>6905</v>
      </c>
      <c r="K9" s="40">
        <f>'[1]처리분구별-계획'!$R$9</f>
        <v>0</v>
      </c>
      <c r="L9" s="40">
        <f t="shared" si="18"/>
        <v>6844</v>
      </c>
      <c r="M9" s="40">
        <f>'[1]처리분구별-계획'!$M$9</f>
        <v>6844</v>
      </c>
      <c r="N9" s="40">
        <f>'[1]처리분구별-계획'!$S$9</f>
        <v>0</v>
      </c>
      <c r="O9" s="40">
        <f t="shared" si="19"/>
        <v>6782</v>
      </c>
      <c r="P9" s="40">
        <f>'[1]처리분구별-계획'!$N$9</f>
        <v>6782</v>
      </c>
      <c r="Q9" s="40">
        <f>'[1]처리분구별-계획'!$T$9</f>
        <v>0</v>
      </c>
      <c r="R9" s="40">
        <f t="shared" si="20"/>
        <v>6682</v>
      </c>
      <c r="S9" s="40">
        <f>'[1]처리분구별-계획'!$O$9</f>
        <v>6682</v>
      </c>
      <c r="T9" s="41">
        <f>'[1]처리분구별-계획'!$U$9</f>
        <v>0</v>
      </c>
    </row>
    <row r="10" spans="1:29" ht="23.25" customHeight="1" x14ac:dyDescent="0.15">
      <c r="A10" s="7"/>
      <c r="B10" s="8" t="s">
        <v>50</v>
      </c>
      <c r="C10" s="40">
        <f t="shared" si="0"/>
        <v>33023</v>
      </c>
      <c r="D10" s="40">
        <f>'[1]처리분구별-계획'!$J$10</f>
        <v>33023</v>
      </c>
      <c r="E10" s="40">
        <f>'[1]처리분구별-계획'!$P$10</f>
        <v>0</v>
      </c>
      <c r="F10" s="40">
        <f t="shared" si="16"/>
        <v>32054</v>
      </c>
      <c r="G10" s="40">
        <f>'[1]처리분구별-계획'!$K$10</f>
        <v>32054</v>
      </c>
      <c r="H10" s="40">
        <f>'[1]처리분구별-계획'!$Q$10</f>
        <v>0</v>
      </c>
      <c r="I10" s="40">
        <f t="shared" si="17"/>
        <v>31689</v>
      </c>
      <c r="J10" s="40">
        <f>'[1]처리분구별-계획'!$L$10</f>
        <v>31689</v>
      </c>
      <c r="K10" s="40">
        <f>'[1]처리분구별-계획'!$R$10</f>
        <v>0</v>
      </c>
      <c r="L10" s="40">
        <f t="shared" si="18"/>
        <v>31407</v>
      </c>
      <c r="M10" s="40">
        <f>'[1]처리분구별-계획'!$M$10</f>
        <v>31407</v>
      </c>
      <c r="N10" s="40">
        <f>'[1]처리분구별-계획'!$S$10</f>
        <v>0</v>
      </c>
      <c r="O10" s="40">
        <f t="shared" si="19"/>
        <v>31121</v>
      </c>
      <c r="P10" s="40">
        <f>'[1]처리분구별-계획'!$N$10</f>
        <v>31121</v>
      </c>
      <c r="Q10" s="40">
        <f>'[1]처리분구별-계획'!$T$10</f>
        <v>0</v>
      </c>
      <c r="R10" s="40">
        <f t="shared" si="20"/>
        <v>30666</v>
      </c>
      <c r="S10" s="40">
        <f>'[1]처리분구별-계획'!$O$10</f>
        <v>30666</v>
      </c>
      <c r="T10" s="41">
        <f>'[1]처리분구별-계획'!$U$10</f>
        <v>0</v>
      </c>
    </row>
    <row r="11" spans="1:29" ht="23.25" customHeight="1" x14ac:dyDescent="0.15">
      <c r="A11" s="7"/>
      <c r="B11" s="8" t="s">
        <v>51</v>
      </c>
      <c r="C11" s="40">
        <f t="shared" si="0"/>
        <v>722</v>
      </c>
      <c r="D11" s="40">
        <f>'[1]처리분구별-계획'!$J$14</f>
        <v>722</v>
      </c>
      <c r="E11" s="40">
        <f>'[1]처리분구별-계획'!$P$14</f>
        <v>0</v>
      </c>
      <c r="F11" s="40">
        <f t="shared" si="16"/>
        <v>701</v>
      </c>
      <c r="G11" s="40">
        <f>'[1]처리분구별-계획'!$K$14</f>
        <v>701</v>
      </c>
      <c r="H11" s="40">
        <f>'[1]처리분구별-계획'!$Q$14</f>
        <v>0</v>
      </c>
      <c r="I11" s="40">
        <f t="shared" si="17"/>
        <v>693</v>
      </c>
      <c r="J11" s="40">
        <f>'[1]처리분구별-계획'!$L$14</f>
        <v>693</v>
      </c>
      <c r="K11" s="40">
        <f>'[1]처리분구별-계획'!$R$14</f>
        <v>0</v>
      </c>
      <c r="L11" s="40">
        <f t="shared" si="18"/>
        <v>687</v>
      </c>
      <c r="M11" s="40">
        <f>'[1]처리분구별-계획'!$M$14</f>
        <v>687</v>
      </c>
      <c r="N11" s="40">
        <f>'[1]처리분구별-계획'!$S$14</f>
        <v>0</v>
      </c>
      <c r="O11" s="40">
        <f t="shared" si="19"/>
        <v>680</v>
      </c>
      <c r="P11" s="40">
        <f>'[1]처리분구별-계획'!$N$14</f>
        <v>680</v>
      </c>
      <c r="Q11" s="40">
        <f>'[1]처리분구별-계획'!$T$14</f>
        <v>0</v>
      </c>
      <c r="R11" s="40">
        <f t="shared" si="20"/>
        <v>670</v>
      </c>
      <c r="S11" s="40">
        <f>'[1]처리분구별-계획'!$O$14</f>
        <v>670</v>
      </c>
      <c r="T11" s="41">
        <f>'[1]처리분구별-계획'!$U$14</f>
        <v>0</v>
      </c>
    </row>
    <row r="12" spans="1:29" ht="23.25" customHeight="1" x14ac:dyDescent="0.15">
      <c r="A12" s="7"/>
      <c r="B12" s="8" t="s">
        <v>52</v>
      </c>
      <c r="C12" s="40">
        <f t="shared" si="0"/>
        <v>13789</v>
      </c>
      <c r="D12" s="40">
        <f>'[1]처리분구별-계획'!$J$15</f>
        <v>13789</v>
      </c>
      <c r="E12" s="40">
        <f>'[1]처리분구별-계획'!$P$15</f>
        <v>0</v>
      </c>
      <c r="F12" s="40">
        <f t="shared" si="16"/>
        <v>13383</v>
      </c>
      <c r="G12" s="40">
        <f>'[1]처리분구별-계획'!$K$15</f>
        <v>13383</v>
      </c>
      <c r="H12" s="40">
        <f>'[1]처리분구별-계획'!$Q$15</f>
        <v>0</v>
      </c>
      <c r="I12" s="40">
        <f t="shared" si="17"/>
        <v>13232</v>
      </c>
      <c r="J12" s="40">
        <f>'[1]처리분구별-계획'!$L$15</f>
        <v>13232</v>
      </c>
      <c r="K12" s="40">
        <f>'[1]처리분구별-계획'!$R$15</f>
        <v>0</v>
      </c>
      <c r="L12" s="40">
        <f t="shared" si="18"/>
        <v>13113</v>
      </c>
      <c r="M12" s="40">
        <f>'[1]처리분구별-계획'!$M$15</f>
        <v>13113</v>
      </c>
      <c r="N12" s="40">
        <f>'[1]처리분구별-계획'!$S$15</f>
        <v>0</v>
      </c>
      <c r="O12" s="40">
        <f t="shared" si="19"/>
        <v>12995</v>
      </c>
      <c r="P12" s="40">
        <f>'[1]처리분구별-계획'!$N$15</f>
        <v>12995</v>
      </c>
      <c r="Q12" s="40">
        <f>'[1]처리분구별-계획'!$T$15</f>
        <v>0</v>
      </c>
      <c r="R12" s="40">
        <f t="shared" si="20"/>
        <v>12805</v>
      </c>
      <c r="S12" s="40">
        <f>'[1]처리분구별-계획'!$O$15</f>
        <v>12805</v>
      </c>
      <c r="T12" s="41">
        <f>'[1]처리분구별-계획'!$U$15</f>
        <v>0</v>
      </c>
    </row>
    <row r="13" spans="1:29" ht="23.25" customHeight="1" x14ac:dyDescent="0.15">
      <c r="A13" s="7"/>
      <c r="B13" s="8" t="s">
        <v>53</v>
      </c>
      <c r="C13" s="40">
        <f t="shared" ref="C13:C18" si="21">D13+E13</f>
        <v>9757</v>
      </c>
      <c r="D13" s="40">
        <f>'[1]처리분구별-계획'!$J$19</f>
        <v>9757</v>
      </c>
      <c r="E13" s="40">
        <f>'[1]처리분구별-계획'!$P$19</f>
        <v>0</v>
      </c>
      <c r="F13" s="40">
        <f t="shared" si="16"/>
        <v>9469</v>
      </c>
      <c r="G13" s="40">
        <f>'[1]처리분구별-계획'!$K$19</f>
        <v>9469</v>
      </c>
      <c r="H13" s="40">
        <f>'[1]처리분구별-계획'!$Q$19</f>
        <v>0</v>
      </c>
      <c r="I13" s="40">
        <f t="shared" si="17"/>
        <v>9364</v>
      </c>
      <c r="J13" s="40">
        <f>'[1]처리분구별-계획'!$L$19</f>
        <v>9364</v>
      </c>
      <c r="K13" s="40">
        <f>'[1]처리분구별-계획'!$R$19</f>
        <v>0</v>
      </c>
      <c r="L13" s="40">
        <f t="shared" si="18"/>
        <v>9277</v>
      </c>
      <c r="M13" s="40">
        <f>'[1]처리분구별-계획'!$M$19</f>
        <v>9277</v>
      </c>
      <c r="N13" s="40">
        <f>'[1]처리분구별-계획'!$S$19</f>
        <v>0</v>
      </c>
      <c r="O13" s="40">
        <f t="shared" si="19"/>
        <v>9194</v>
      </c>
      <c r="P13" s="40">
        <f>'[1]처리분구별-계획'!$N$19</f>
        <v>9194</v>
      </c>
      <c r="Q13" s="40">
        <f>'[1]처리분구별-계획'!$T$19</f>
        <v>0</v>
      </c>
      <c r="R13" s="40">
        <f t="shared" si="20"/>
        <v>9059</v>
      </c>
      <c r="S13" s="40">
        <f>'[1]처리분구별-계획'!$O$19</f>
        <v>9059</v>
      </c>
      <c r="T13" s="41">
        <f>'[1]처리분구별-계획'!$U$19</f>
        <v>0</v>
      </c>
    </row>
    <row r="14" spans="1:29" ht="23.25" customHeight="1" x14ac:dyDescent="0.15">
      <c r="A14" s="7"/>
      <c r="B14" s="8" t="s">
        <v>61</v>
      </c>
      <c r="C14" s="40">
        <f t="shared" si="21"/>
        <v>1248</v>
      </c>
      <c r="D14" s="40">
        <f>'[1]처리분구별-계획'!$J$22</f>
        <v>1248</v>
      </c>
      <c r="E14" s="40">
        <f>'[1]처리분구별-계획'!$P$22</f>
        <v>0</v>
      </c>
      <c r="F14" s="40">
        <f t="shared" si="16"/>
        <v>1214</v>
      </c>
      <c r="G14" s="40">
        <f>'[1]처리분구별-계획'!$K$22</f>
        <v>1214</v>
      </c>
      <c r="H14" s="40">
        <f>'[1]처리분구별-계획'!$Q$22</f>
        <v>0</v>
      </c>
      <c r="I14" s="40">
        <f t="shared" si="17"/>
        <v>1200</v>
      </c>
      <c r="J14" s="40">
        <f>'[1]처리분구별-계획'!$L$22</f>
        <v>1200</v>
      </c>
      <c r="K14" s="40">
        <f>'[1]처리분구별-계획'!$R$22</f>
        <v>0</v>
      </c>
      <c r="L14" s="40">
        <f t="shared" si="18"/>
        <v>1190</v>
      </c>
      <c r="M14" s="40">
        <f>'[1]처리분구별-계획'!$M$22</f>
        <v>1190</v>
      </c>
      <c r="N14" s="40">
        <f>'[1]처리분구별-계획'!$S$22</f>
        <v>0</v>
      </c>
      <c r="O14" s="40">
        <f t="shared" si="19"/>
        <v>1176</v>
      </c>
      <c r="P14" s="40">
        <f>'[1]처리분구별-계획'!$N$22</f>
        <v>1176</v>
      </c>
      <c r="Q14" s="40">
        <f>'[1]처리분구별-계획'!$T$22</f>
        <v>0</v>
      </c>
      <c r="R14" s="40">
        <f t="shared" si="20"/>
        <v>1160</v>
      </c>
      <c r="S14" s="40">
        <f>'[1]처리분구별-계획'!$O$22</f>
        <v>1160</v>
      </c>
      <c r="T14" s="41">
        <f>'[1]처리분구별-계획'!$U$22</f>
        <v>0</v>
      </c>
    </row>
    <row r="15" spans="1:29" ht="23.25" customHeight="1" x14ac:dyDescent="0.15">
      <c r="A15" s="7"/>
      <c r="B15" s="8" t="s">
        <v>54</v>
      </c>
      <c r="C15" s="40">
        <f t="shared" si="21"/>
        <v>4123</v>
      </c>
      <c r="D15" s="40">
        <f>'[1]처리분구별-계획'!$J$23</f>
        <v>4123</v>
      </c>
      <c r="E15" s="40">
        <f>'[1]처리분구별-계획'!$P$23</f>
        <v>0</v>
      </c>
      <c r="F15" s="40">
        <f t="shared" si="16"/>
        <v>4000</v>
      </c>
      <c r="G15" s="40">
        <f>'[1]처리분구별-계획'!$K$23</f>
        <v>4000</v>
      </c>
      <c r="H15" s="40">
        <f>'[1]처리분구별-계획'!$Q$23</f>
        <v>0</v>
      </c>
      <c r="I15" s="40">
        <f t="shared" si="17"/>
        <v>3955</v>
      </c>
      <c r="J15" s="40">
        <f>'[1]처리분구별-계획'!$L$23</f>
        <v>3955</v>
      </c>
      <c r="K15" s="40">
        <f>'[1]처리분구별-계획'!$R$23</f>
        <v>0</v>
      </c>
      <c r="L15" s="40">
        <f t="shared" si="18"/>
        <v>3920</v>
      </c>
      <c r="M15" s="40">
        <f>'[1]처리분구별-계획'!$M$23</f>
        <v>3920</v>
      </c>
      <c r="N15" s="40">
        <f>'[1]처리분구별-계획'!$S$23</f>
        <v>0</v>
      </c>
      <c r="O15" s="40">
        <f t="shared" si="19"/>
        <v>3886</v>
      </c>
      <c r="P15" s="40">
        <f>'[1]처리분구별-계획'!$N$23</f>
        <v>3886</v>
      </c>
      <c r="Q15" s="40">
        <f>'[1]처리분구별-계획'!$T$23</f>
        <v>0</v>
      </c>
      <c r="R15" s="40">
        <f t="shared" si="20"/>
        <v>3829</v>
      </c>
      <c r="S15" s="40">
        <f>'[1]처리분구별-계획'!$O$23</f>
        <v>3829</v>
      </c>
      <c r="T15" s="41">
        <f>'[1]처리분구별-계획'!$U$23</f>
        <v>0</v>
      </c>
    </row>
    <row r="16" spans="1:29" ht="23.25" customHeight="1" x14ac:dyDescent="0.15">
      <c r="A16" s="7"/>
      <c r="B16" s="8" t="s">
        <v>55</v>
      </c>
      <c r="C16" s="40">
        <f t="shared" si="21"/>
        <v>1851</v>
      </c>
      <c r="D16" s="40">
        <f>'[1]처리분구별-계획'!$J$26</f>
        <v>1851</v>
      </c>
      <c r="E16" s="40">
        <f>'[1]처리분구별-계획'!$P$26</f>
        <v>0</v>
      </c>
      <c r="F16" s="40">
        <f t="shared" si="16"/>
        <v>1796</v>
      </c>
      <c r="G16" s="40">
        <f>'[1]처리분구별-계획'!$K$26</f>
        <v>1796</v>
      </c>
      <c r="H16" s="40">
        <f>'[1]처리분구별-계획'!$Q$26</f>
        <v>0</v>
      </c>
      <c r="I16" s="40">
        <f t="shared" si="17"/>
        <v>1776</v>
      </c>
      <c r="J16" s="40">
        <f>'[1]처리분구별-계획'!$L$26</f>
        <v>1776</v>
      </c>
      <c r="K16" s="40">
        <f>'[1]처리분구별-계획'!$R$26</f>
        <v>0</v>
      </c>
      <c r="L16" s="40">
        <f t="shared" si="18"/>
        <v>1760</v>
      </c>
      <c r="M16" s="40">
        <f>'[1]처리분구별-계획'!$M$26</f>
        <v>1760</v>
      </c>
      <c r="N16" s="40">
        <f>'[1]처리분구별-계획'!$S$26</f>
        <v>0</v>
      </c>
      <c r="O16" s="40">
        <f t="shared" si="19"/>
        <v>1744</v>
      </c>
      <c r="P16" s="40">
        <f>'[1]처리분구별-계획'!$N$26</f>
        <v>1744</v>
      </c>
      <c r="Q16" s="40">
        <f>'[1]처리분구별-계획'!$T$26</f>
        <v>0</v>
      </c>
      <c r="R16" s="40">
        <f t="shared" si="20"/>
        <v>1719</v>
      </c>
      <c r="S16" s="40">
        <f>'[1]처리분구별-계획'!$O$26</f>
        <v>1719</v>
      </c>
      <c r="T16" s="41">
        <f>'[1]처리분구별-계획'!$U$26</f>
        <v>0</v>
      </c>
    </row>
    <row r="17" spans="1:29" ht="23.25" customHeight="1" x14ac:dyDescent="0.15">
      <c r="A17" s="7"/>
      <c r="B17" s="16" t="s">
        <v>65</v>
      </c>
      <c r="C17" s="40">
        <f t="shared" si="21"/>
        <v>3124</v>
      </c>
      <c r="D17" s="40">
        <f>'[1]처리분구별-계획'!$J$29</f>
        <v>3124</v>
      </c>
      <c r="E17" s="40">
        <f>'[1]처리분구별-계획'!$P$29</f>
        <v>0</v>
      </c>
      <c r="F17" s="40">
        <f t="shared" si="16"/>
        <v>3038</v>
      </c>
      <c r="G17" s="40">
        <f>'[1]처리분구별-계획'!$K$29</f>
        <v>3038</v>
      </c>
      <c r="H17" s="40">
        <f>'[1]처리분구별-계획'!$Q$29</f>
        <v>0</v>
      </c>
      <c r="I17" s="40">
        <f t="shared" si="17"/>
        <v>18678</v>
      </c>
      <c r="J17" s="40">
        <f>'[1]처리분구별-계획'!$L$29</f>
        <v>3002</v>
      </c>
      <c r="K17" s="40">
        <f>'[1]처리분구별-계획'!$R$29</f>
        <v>15676</v>
      </c>
      <c r="L17" s="40">
        <f t="shared" si="18"/>
        <v>18648</v>
      </c>
      <c r="M17" s="40">
        <f>'[1]처리분구별-계획'!$M$29</f>
        <v>2972</v>
      </c>
      <c r="N17" s="40">
        <f>'[1]처리분구별-계획'!$S$29</f>
        <v>15676</v>
      </c>
      <c r="O17" s="40">
        <f t="shared" si="19"/>
        <v>18622</v>
      </c>
      <c r="P17" s="40">
        <f>'[1]처리분구별-계획'!$N$29</f>
        <v>2946</v>
      </c>
      <c r="Q17" s="40">
        <f>'[1]처리분구별-계획'!$T$29</f>
        <v>15676</v>
      </c>
      <c r="R17" s="40">
        <f t="shared" si="20"/>
        <v>18576</v>
      </c>
      <c r="S17" s="40">
        <f>'[1]처리분구별-계획'!$O$29</f>
        <v>2900</v>
      </c>
      <c r="T17" s="41">
        <f>'[1]처리분구별-계획'!$U$29</f>
        <v>15676</v>
      </c>
    </row>
    <row r="18" spans="1:29" ht="23.25" customHeight="1" x14ac:dyDescent="0.15">
      <c r="A18" s="76" t="s">
        <v>80</v>
      </c>
      <c r="B18" s="77"/>
      <c r="C18" s="37">
        <f t="shared" si="21"/>
        <v>3452</v>
      </c>
      <c r="D18" s="37">
        <f>SUM(D19:D21)</f>
        <v>3452</v>
      </c>
      <c r="E18" s="37">
        <f>SUM(E19:E21)</f>
        <v>0</v>
      </c>
      <c r="F18" s="37">
        <f t="shared" si="16"/>
        <v>3356</v>
      </c>
      <c r="G18" s="37">
        <f t="shared" ref="G18:H18" si="22">SUM(G19:G21)</f>
        <v>3356</v>
      </c>
      <c r="H18" s="37">
        <f t="shared" si="22"/>
        <v>0</v>
      </c>
      <c r="I18" s="37">
        <f t="shared" si="17"/>
        <v>3823</v>
      </c>
      <c r="J18" s="37">
        <f t="shared" ref="J18:K18" si="23">SUM(J19:J21)</f>
        <v>3319</v>
      </c>
      <c r="K18" s="37">
        <f t="shared" si="23"/>
        <v>504</v>
      </c>
      <c r="L18" s="37">
        <f t="shared" si="18"/>
        <v>3792</v>
      </c>
      <c r="M18" s="37">
        <f t="shared" ref="M18:N18" si="24">SUM(M19:M21)</f>
        <v>3288</v>
      </c>
      <c r="N18" s="37">
        <f t="shared" si="24"/>
        <v>504</v>
      </c>
      <c r="O18" s="37">
        <f t="shared" si="19"/>
        <v>3756</v>
      </c>
      <c r="P18" s="37">
        <f t="shared" ref="P18:Q18" si="25">SUM(P19:P21)</f>
        <v>3252</v>
      </c>
      <c r="Q18" s="37">
        <f t="shared" si="25"/>
        <v>504</v>
      </c>
      <c r="R18" s="37">
        <f t="shared" si="20"/>
        <v>3712</v>
      </c>
      <c r="S18" s="37">
        <f t="shared" ref="S18:T18" si="26">SUM(S19:S21)</f>
        <v>3208</v>
      </c>
      <c r="T18" s="39">
        <f t="shared" si="26"/>
        <v>504</v>
      </c>
      <c r="Y18" s="3"/>
      <c r="Z18" s="3"/>
      <c r="AA18" s="3"/>
      <c r="AB18" s="3"/>
      <c r="AC18" s="23"/>
    </row>
    <row r="19" spans="1:29" ht="23.25" customHeight="1" x14ac:dyDescent="0.15">
      <c r="A19" s="7"/>
      <c r="B19" s="15" t="s">
        <v>56</v>
      </c>
      <c r="C19" s="40">
        <f t="shared" si="0"/>
        <v>0</v>
      </c>
      <c r="D19" s="40">
        <f>'[1]처리분구별-계획'!$J$34</f>
        <v>0</v>
      </c>
      <c r="E19" s="40">
        <f>'[1]처리분구별-계획'!$P$34</f>
        <v>0</v>
      </c>
      <c r="F19" s="40">
        <f t="shared" si="16"/>
        <v>0</v>
      </c>
      <c r="G19" s="40">
        <f>'[1]처리분구별-계획'!$K$34</f>
        <v>0</v>
      </c>
      <c r="H19" s="40">
        <f>'[1]처리분구별-계획'!$Q$34</f>
        <v>0</v>
      </c>
      <c r="I19" s="40">
        <f t="shared" si="17"/>
        <v>0</v>
      </c>
      <c r="J19" s="40">
        <f>'[1]처리분구별-계획'!$L$34</f>
        <v>0</v>
      </c>
      <c r="K19" s="40">
        <f>'[1]처리분구별-계획'!$R$34</f>
        <v>0</v>
      </c>
      <c r="L19" s="40">
        <f t="shared" si="18"/>
        <v>0</v>
      </c>
      <c r="M19" s="40">
        <f>'[1]처리분구별-계획'!$M$34</f>
        <v>0</v>
      </c>
      <c r="N19" s="40">
        <f>'[1]처리분구별-계획'!$S$34</f>
        <v>0</v>
      </c>
      <c r="O19" s="40">
        <f t="shared" si="19"/>
        <v>0</v>
      </c>
      <c r="P19" s="40">
        <f>'[1]처리분구별-계획'!$N$34</f>
        <v>0</v>
      </c>
      <c r="Q19" s="40">
        <f>'[1]처리분구별-계획'!$T$34</f>
        <v>0</v>
      </c>
      <c r="R19" s="40">
        <f t="shared" si="20"/>
        <v>0</v>
      </c>
      <c r="S19" s="40">
        <f>'[1]처리분구별-계획'!$O$34</f>
        <v>0</v>
      </c>
      <c r="T19" s="41">
        <f>'[1]처리분구별-계획'!$U$34</f>
        <v>0</v>
      </c>
    </row>
    <row r="20" spans="1:29" ht="23.25" customHeight="1" x14ac:dyDescent="0.15">
      <c r="A20" s="7"/>
      <c r="B20" s="15" t="s">
        <v>47</v>
      </c>
      <c r="C20" s="42">
        <f>D20+E20</f>
        <v>1659</v>
      </c>
      <c r="D20" s="40">
        <f>'[1]처리분구별-계획'!$J$35</f>
        <v>1659</v>
      </c>
      <c r="E20" s="40">
        <f>'[1]처리분구별-계획'!$P$35</f>
        <v>0</v>
      </c>
      <c r="F20" s="42">
        <f>G20+H20</f>
        <v>1611</v>
      </c>
      <c r="G20" s="40">
        <f>'[1]처리분구별-계획'!$K$35</f>
        <v>1611</v>
      </c>
      <c r="H20" s="40">
        <f>'[1]처리분구별-계획'!$Q$35</f>
        <v>0</v>
      </c>
      <c r="I20" s="42">
        <f>J20+K20</f>
        <v>2097</v>
      </c>
      <c r="J20" s="40">
        <f>'[1]처리분구별-계획'!$L$35</f>
        <v>1593</v>
      </c>
      <c r="K20" s="40">
        <f>'[1]처리분구별-계획'!$R$35</f>
        <v>504</v>
      </c>
      <c r="L20" s="42">
        <f>M20+N20</f>
        <v>2082</v>
      </c>
      <c r="M20" s="40">
        <f>'[1]처리분구별-계획'!$M$35</f>
        <v>1578</v>
      </c>
      <c r="N20" s="40">
        <f>'[1]처리분구별-계획'!$S$35</f>
        <v>504</v>
      </c>
      <c r="O20" s="42">
        <f>P20+Q20</f>
        <v>2066</v>
      </c>
      <c r="P20" s="40">
        <f>'[1]처리분구별-계획'!$N$35</f>
        <v>1562</v>
      </c>
      <c r="Q20" s="40">
        <f>'[1]처리분구별-계획'!$T$35</f>
        <v>504</v>
      </c>
      <c r="R20" s="42">
        <f>S20+T20</f>
        <v>2046</v>
      </c>
      <c r="S20" s="42">
        <f>'[1]처리분구별-계획'!$O$35</f>
        <v>1542</v>
      </c>
      <c r="T20" s="43">
        <f>'[1]처리분구별-계획'!$U$35</f>
        <v>504</v>
      </c>
    </row>
    <row r="21" spans="1:29" ht="23.25" customHeight="1" x14ac:dyDescent="0.15">
      <c r="A21" s="7"/>
      <c r="B21" s="8" t="s">
        <v>66</v>
      </c>
      <c r="C21" s="40">
        <f>D21+E21</f>
        <v>1793</v>
      </c>
      <c r="D21" s="40">
        <f>'[1]처리분구별-계획'!$J$38</f>
        <v>1793</v>
      </c>
      <c r="E21" s="40">
        <f>'[1]처리분구별-계획'!$P$38</f>
        <v>0</v>
      </c>
      <c r="F21" s="40">
        <f t="shared" ref="F21:F28" si="27">G21+H21</f>
        <v>1745</v>
      </c>
      <c r="G21" s="40">
        <f>'[1]처리분구별-계획'!$K$38</f>
        <v>1745</v>
      </c>
      <c r="H21" s="40">
        <f>'[1]처리분구별-계획'!$Q$38</f>
        <v>0</v>
      </c>
      <c r="I21" s="40">
        <f t="shared" ref="I21:I28" si="28">J21+K21</f>
        <v>1726</v>
      </c>
      <c r="J21" s="40">
        <f>'[1]처리분구별-계획'!$L$38</f>
        <v>1726</v>
      </c>
      <c r="K21" s="40">
        <f>'[1]처리분구별-계획'!$R$38</f>
        <v>0</v>
      </c>
      <c r="L21" s="40">
        <f t="shared" ref="L21:L28" si="29">M21+N21</f>
        <v>1710</v>
      </c>
      <c r="M21" s="40">
        <f>'[1]처리분구별-계획'!$M$38</f>
        <v>1710</v>
      </c>
      <c r="N21" s="40">
        <f>'[1]처리분구별-계획'!$S$38</f>
        <v>0</v>
      </c>
      <c r="O21" s="40">
        <f t="shared" ref="O21:O28" si="30">P21+Q21</f>
        <v>1690</v>
      </c>
      <c r="P21" s="40">
        <f>'[1]처리분구별-계획'!$N$38</f>
        <v>1690</v>
      </c>
      <c r="Q21" s="40">
        <f>'[1]처리분구별-계획'!$T$38</f>
        <v>0</v>
      </c>
      <c r="R21" s="40">
        <f t="shared" si="20"/>
        <v>1666</v>
      </c>
      <c r="S21" s="40">
        <f>'[1]처리분구별-계획'!$O$38</f>
        <v>1666</v>
      </c>
      <c r="T21" s="41">
        <f>'[1]처리분구별-계획'!$U$38</f>
        <v>0</v>
      </c>
    </row>
    <row r="22" spans="1:29" ht="23.25" customHeight="1" x14ac:dyDescent="0.15">
      <c r="A22" s="14" t="s">
        <v>57</v>
      </c>
      <c r="B22" s="6" t="s">
        <v>7</v>
      </c>
      <c r="C22" s="34">
        <f>D22+E22</f>
        <v>7504</v>
      </c>
      <c r="D22" s="34">
        <f t="shared" ref="D22" si="31">SUM(D23:D25)</f>
        <v>7504</v>
      </c>
      <c r="E22" s="34">
        <f t="shared" ref="E22" si="32">SUM(E23:E25)</f>
        <v>0</v>
      </c>
      <c r="F22" s="34">
        <f t="shared" si="27"/>
        <v>7287</v>
      </c>
      <c r="G22" s="34">
        <f t="shared" ref="G22:H22" si="33">SUM(G23:G25)</f>
        <v>7287</v>
      </c>
      <c r="H22" s="34">
        <f t="shared" si="33"/>
        <v>0</v>
      </c>
      <c r="I22" s="34">
        <f t="shared" si="28"/>
        <v>7205</v>
      </c>
      <c r="J22" s="34">
        <f t="shared" ref="J22:K22" si="34">SUM(J23:J25)</f>
        <v>7205</v>
      </c>
      <c r="K22" s="34">
        <f t="shared" si="34"/>
        <v>0</v>
      </c>
      <c r="L22" s="34">
        <f t="shared" si="29"/>
        <v>12307</v>
      </c>
      <c r="M22" s="34">
        <f t="shared" ref="M22:N22" si="35">SUM(M23:M25)</f>
        <v>7140</v>
      </c>
      <c r="N22" s="34">
        <f t="shared" si="35"/>
        <v>5167</v>
      </c>
      <c r="O22" s="34">
        <f t="shared" si="30"/>
        <v>12237</v>
      </c>
      <c r="P22" s="34">
        <f t="shared" ref="P22:Q22" si="36">SUM(P23:P25)</f>
        <v>7070</v>
      </c>
      <c r="Q22" s="34">
        <f t="shared" si="36"/>
        <v>5167</v>
      </c>
      <c r="R22" s="34">
        <f t="shared" si="20"/>
        <v>12137</v>
      </c>
      <c r="S22" s="34">
        <f t="shared" ref="S22:T22" si="37">SUM(S23:S25)</f>
        <v>6970</v>
      </c>
      <c r="T22" s="36">
        <f t="shared" si="37"/>
        <v>5167</v>
      </c>
    </row>
    <row r="23" spans="1:29" ht="23.25" customHeight="1" x14ac:dyDescent="0.15">
      <c r="A23" s="7"/>
      <c r="B23" s="8" t="s">
        <v>57</v>
      </c>
      <c r="C23" s="40">
        <f t="shared" si="0"/>
        <v>4874</v>
      </c>
      <c r="D23" s="40">
        <f>'[1]처리분구별-계획'!$J$40</f>
        <v>4874</v>
      </c>
      <c r="E23" s="40">
        <f>'[1]처리분구별-계획'!$P$40</f>
        <v>0</v>
      </c>
      <c r="F23" s="40">
        <f t="shared" si="27"/>
        <v>4735</v>
      </c>
      <c r="G23" s="40">
        <f>'[1]처리분구별-계획'!$K$40</f>
        <v>4735</v>
      </c>
      <c r="H23" s="40">
        <f>'[1]처리분구별-계획'!$Q$40</f>
        <v>0</v>
      </c>
      <c r="I23" s="40">
        <f t="shared" si="28"/>
        <v>4682</v>
      </c>
      <c r="J23" s="40">
        <f>'[1]처리분구별-계획'!$L$40</f>
        <v>4682</v>
      </c>
      <c r="K23" s="40">
        <f>'[1]처리분구별-계획'!$R$40</f>
        <v>0</v>
      </c>
      <c r="L23" s="40">
        <f t="shared" si="29"/>
        <v>4639</v>
      </c>
      <c r="M23" s="40">
        <f>'[1]처리분구별-계획'!$M$40</f>
        <v>4639</v>
      </c>
      <c r="N23" s="40">
        <f>'[1]처리분구별-계획'!$S$40</f>
        <v>0</v>
      </c>
      <c r="O23" s="40">
        <f t="shared" si="30"/>
        <v>4592</v>
      </c>
      <c r="P23" s="40">
        <f>'[1]처리분구별-계획'!$N$40</f>
        <v>4592</v>
      </c>
      <c r="Q23" s="40">
        <f>'[1]처리분구별-계획'!$T$40</f>
        <v>0</v>
      </c>
      <c r="R23" s="40">
        <f t="shared" si="20"/>
        <v>4526</v>
      </c>
      <c r="S23" s="40">
        <f>'[1]처리분구별-계획'!$O$40</f>
        <v>4526</v>
      </c>
      <c r="T23" s="41">
        <f>'[1]처리분구별-계획'!$U$40</f>
        <v>0</v>
      </c>
    </row>
    <row r="24" spans="1:29" ht="23.25" customHeight="1" x14ac:dyDescent="0.15">
      <c r="A24" s="7"/>
      <c r="B24" s="8" t="s">
        <v>58</v>
      </c>
      <c r="C24" s="40">
        <f t="shared" si="0"/>
        <v>1578</v>
      </c>
      <c r="D24" s="40">
        <f>'[1]처리분구별-계획'!$J$41</f>
        <v>1578</v>
      </c>
      <c r="E24" s="40">
        <f>'[1]처리분구별-계획'!$P$41</f>
        <v>0</v>
      </c>
      <c r="F24" s="40">
        <f t="shared" si="27"/>
        <v>1532</v>
      </c>
      <c r="G24" s="40">
        <f>'[1]처리분구별-계획'!$K$41</f>
        <v>1532</v>
      </c>
      <c r="H24" s="40">
        <f>'[1]처리분구별-계획'!$Q$41</f>
        <v>0</v>
      </c>
      <c r="I24" s="40">
        <f t="shared" si="28"/>
        <v>1515</v>
      </c>
      <c r="J24" s="40">
        <f>'[1]처리분구별-계획'!$L$41</f>
        <v>1515</v>
      </c>
      <c r="K24" s="40">
        <f>'[1]처리분구별-계획'!$R$41</f>
        <v>0</v>
      </c>
      <c r="L24" s="40">
        <f t="shared" si="29"/>
        <v>1500</v>
      </c>
      <c r="M24" s="40">
        <f>'[1]처리분구별-계획'!$M$41</f>
        <v>1500</v>
      </c>
      <c r="N24" s="40">
        <f>'[1]처리분구별-계획'!$S$41</f>
        <v>0</v>
      </c>
      <c r="O24" s="40">
        <f t="shared" si="30"/>
        <v>1487</v>
      </c>
      <c r="P24" s="40">
        <f>'[1]처리분구별-계획'!$N$41</f>
        <v>1487</v>
      </c>
      <c r="Q24" s="40">
        <f>'[1]처리분구별-계획'!$T$41</f>
        <v>0</v>
      </c>
      <c r="R24" s="40">
        <f t="shared" si="20"/>
        <v>1467</v>
      </c>
      <c r="S24" s="40">
        <f>'[1]처리분구별-계획'!$O$41</f>
        <v>1467</v>
      </c>
      <c r="T24" s="41">
        <f>'[1]처리분구별-계획'!$U$41</f>
        <v>0</v>
      </c>
    </row>
    <row r="25" spans="1:29" ht="23.25" customHeight="1" x14ac:dyDescent="0.15">
      <c r="A25" s="7"/>
      <c r="B25" s="8" t="s">
        <v>59</v>
      </c>
      <c r="C25" s="40">
        <f t="shared" si="0"/>
        <v>1052</v>
      </c>
      <c r="D25" s="40">
        <f>'[1]처리분구별-계획'!$J$44</f>
        <v>1052</v>
      </c>
      <c r="E25" s="40">
        <f>'[1]처리분구별-계획'!$P$44</f>
        <v>0</v>
      </c>
      <c r="F25" s="40">
        <f t="shared" si="27"/>
        <v>1020</v>
      </c>
      <c r="G25" s="40">
        <f>'[1]처리분구별-계획'!$K$44</f>
        <v>1020</v>
      </c>
      <c r="H25" s="40">
        <f>'[1]처리분구별-계획'!$Q$44</f>
        <v>0</v>
      </c>
      <c r="I25" s="40">
        <f t="shared" si="28"/>
        <v>1008</v>
      </c>
      <c r="J25" s="40">
        <f>'[1]처리분구별-계획'!$L$44</f>
        <v>1008</v>
      </c>
      <c r="K25" s="40">
        <f>'[1]처리분구별-계획'!$R$44</f>
        <v>0</v>
      </c>
      <c r="L25" s="40">
        <f t="shared" si="29"/>
        <v>6168</v>
      </c>
      <c r="M25" s="40">
        <f>'[1]처리분구별-계획'!$M$44</f>
        <v>1001</v>
      </c>
      <c r="N25" s="40">
        <f>'[1]처리분구별-계획'!$S$44</f>
        <v>5167</v>
      </c>
      <c r="O25" s="40">
        <f t="shared" si="30"/>
        <v>6158</v>
      </c>
      <c r="P25" s="40">
        <f>'[1]처리분구별-계획'!$N$44</f>
        <v>991</v>
      </c>
      <c r="Q25" s="40">
        <f>'[1]처리분구별-계획'!$T$44</f>
        <v>5167</v>
      </c>
      <c r="R25" s="40">
        <f t="shared" si="20"/>
        <v>6144</v>
      </c>
      <c r="S25" s="40">
        <f>'[1]처리분구별-계획'!$O$44</f>
        <v>977</v>
      </c>
      <c r="T25" s="41">
        <f>'[1]처리분구별-계획'!$U$44</f>
        <v>5167</v>
      </c>
    </row>
    <row r="26" spans="1:29" ht="23.25" customHeight="1" x14ac:dyDescent="0.15">
      <c r="A26" s="14" t="s">
        <v>69</v>
      </c>
      <c r="B26" s="6" t="s">
        <v>90</v>
      </c>
      <c r="C26" s="34">
        <f>D26+E26</f>
        <v>168</v>
      </c>
      <c r="D26" s="34">
        <f>'[1]처리분구별-계획'!$J$46</f>
        <v>168</v>
      </c>
      <c r="E26" s="34">
        <f>'[1]처리분구별-계획'!$P$46</f>
        <v>0</v>
      </c>
      <c r="F26" s="34">
        <f t="shared" si="27"/>
        <v>161</v>
      </c>
      <c r="G26" s="34">
        <f>'[1]처리분구별-계획'!$K$46</f>
        <v>161</v>
      </c>
      <c r="H26" s="34">
        <f>'[1]처리분구별-계획'!$Q$46</f>
        <v>0</v>
      </c>
      <c r="I26" s="34">
        <f t="shared" si="28"/>
        <v>159</v>
      </c>
      <c r="J26" s="34">
        <f>'[1]처리분구별-계획'!$L$46</f>
        <v>159</v>
      </c>
      <c r="K26" s="34">
        <f>'[1]처리분구별-계획'!$R$46</f>
        <v>0</v>
      </c>
      <c r="L26" s="34">
        <f t="shared" si="29"/>
        <v>158</v>
      </c>
      <c r="M26" s="34">
        <f>'[1]처리분구별-계획'!$M$46</f>
        <v>158</v>
      </c>
      <c r="N26" s="34">
        <f>'[1]처리분구별-계획'!$S$46</f>
        <v>0</v>
      </c>
      <c r="O26" s="34">
        <f t="shared" si="30"/>
        <v>155</v>
      </c>
      <c r="P26" s="34">
        <f>'[1]처리분구별-계획'!$N$46</f>
        <v>155</v>
      </c>
      <c r="Q26" s="34">
        <f>'[1]처리분구별-계획'!$T$46</f>
        <v>0</v>
      </c>
      <c r="R26" s="34">
        <f t="shared" si="20"/>
        <v>150</v>
      </c>
      <c r="S26" s="34">
        <f>'[1]처리분구별-계획'!$O$46</f>
        <v>150</v>
      </c>
      <c r="T26" s="36">
        <f>'[1]처리분구별-계획'!$U$46</f>
        <v>0</v>
      </c>
    </row>
    <row r="27" spans="1:29" ht="23.25" customHeight="1" x14ac:dyDescent="0.15">
      <c r="A27" s="74" t="s">
        <v>8</v>
      </c>
      <c r="B27" s="75"/>
      <c r="C27" s="34">
        <f>D27+E27</f>
        <v>16496</v>
      </c>
      <c r="D27" s="34">
        <f>'[1]처리분구별-계획'!$J$47</f>
        <v>16496</v>
      </c>
      <c r="E27" s="34">
        <f>'[1]처리분구별-계획'!$P$47</f>
        <v>0</v>
      </c>
      <c r="F27" s="34">
        <f t="shared" si="27"/>
        <v>16015</v>
      </c>
      <c r="G27" s="34">
        <f>'[1]처리분구별-계획'!$K$47</f>
        <v>16015</v>
      </c>
      <c r="H27" s="34">
        <f>'[1]처리분구별-계획'!$Q$47</f>
        <v>0</v>
      </c>
      <c r="I27" s="34">
        <f t="shared" si="28"/>
        <v>16001</v>
      </c>
      <c r="J27" s="34">
        <f>'[1]처리분구별-계획'!$L$47</f>
        <v>15845</v>
      </c>
      <c r="K27" s="34">
        <f>'[1]처리분구별-계획'!$R$47</f>
        <v>156</v>
      </c>
      <c r="L27" s="34">
        <f t="shared" si="29"/>
        <v>15858</v>
      </c>
      <c r="M27" s="34">
        <f>'[1]처리분구별-계획'!$M$47</f>
        <v>15702</v>
      </c>
      <c r="N27" s="34">
        <f>'[1]처리분구별-계획'!$S$47</f>
        <v>156</v>
      </c>
      <c r="O27" s="34">
        <f t="shared" si="30"/>
        <v>15703</v>
      </c>
      <c r="P27" s="34">
        <f>'[1]처리분구별-계획'!$N$47</f>
        <v>15547</v>
      </c>
      <c r="Q27" s="34">
        <f>'[1]처리분구별-계획'!$T$47</f>
        <v>156</v>
      </c>
      <c r="R27" s="34">
        <f t="shared" si="20"/>
        <v>15476</v>
      </c>
      <c r="S27" s="34">
        <f>'[1]처리분구별-계획'!$O$47</f>
        <v>15320</v>
      </c>
      <c r="T27" s="36">
        <f>'[1]처리분구별-계획'!$U$47</f>
        <v>156</v>
      </c>
    </row>
    <row r="28" spans="1:29" ht="23.25" customHeight="1" x14ac:dyDescent="0.15">
      <c r="A28" s="78" t="s">
        <v>60</v>
      </c>
      <c r="B28" s="79"/>
      <c r="C28" s="44">
        <f>D28+E28</f>
        <v>16030</v>
      </c>
      <c r="D28" s="44">
        <f>'[1]처리분구별-계획'!$J$48</f>
        <v>16030</v>
      </c>
      <c r="E28" s="44">
        <f>'[1]처리분구별-계획'!$P$48</f>
        <v>0</v>
      </c>
      <c r="F28" s="44">
        <f t="shared" si="27"/>
        <v>15544</v>
      </c>
      <c r="G28" s="44">
        <f>'[1]처리분구별-계획'!$K$48</f>
        <v>15544</v>
      </c>
      <c r="H28" s="44">
        <f>'[1]처리분구별-계획'!$Q$48</f>
        <v>0</v>
      </c>
      <c r="I28" s="44">
        <f t="shared" si="28"/>
        <v>15355</v>
      </c>
      <c r="J28" s="44">
        <f>'[1]처리분구별-계획'!$L$48</f>
        <v>15355</v>
      </c>
      <c r="K28" s="44">
        <f>'[1]처리분구별-계획'!$R$48</f>
        <v>0</v>
      </c>
      <c r="L28" s="44">
        <f t="shared" si="29"/>
        <v>15223</v>
      </c>
      <c r="M28" s="44">
        <f>'[1]처리분구별-계획'!$M$48</f>
        <v>15223</v>
      </c>
      <c r="N28" s="44">
        <f>'[1]처리분구별-계획'!$S$48</f>
        <v>0</v>
      </c>
      <c r="O28" s="44">
        <f t="shared" si="30"/>
        <v>15109</v>
      </c>
      <c r="P28" s="44">
        <f>'[1]처리분구별-계획'!$N$48</f>
        <v>15109</v>
      </c>
      <c r="Q28" s="44">
        <f>'[1]처리분구별-계획'!$T$48</f>
        <v>0</v>
      </c>
      <c r="R28" s="44">
        <f t="shared" si="20"/>
        <v>14892</v>
      </c>
      <c r="S28" s="44">
        <f>'[1]처리분구별-계획'!$O$48</f>
        <v>14892</v>
      </c>
      <c r="T28" s="45">
        <f>'[1]처리분구별-계획'!$U$48</f>
        <v>0</v>
      </c>
    </row>
    <row r="29" spans="1:29" ht="30.75" customHeight="1" x14ac:dyDescent="0.15">
      <c r="C29" s="24"/>
    </row>
    <row r="31" spans="1:29" ht="30.75" customHeight="1" x14ac:dyDescent="0.15">
      <c r="D31" s="30">
        <f>SUM(D32:D33)</f>
        <v>0</v>
      </c>
    </row>
  </sheetData>
  <mergeCells count="12">
    <mergeCell ref="A27:B27"/>
    <mergeCell ref="A7:B7"/>
    <mergeCell ref="R3:T3"/>
    <mergeCell ref="A18:B18"/>
    <mergeCell ref="A28:B28"/>
    <mergeCell ref="C3:E3"/>
    <mergeCell ref="F3:H3"/>
    <mergeCell ref="I3:K3"/>
    <mergeCell ref="L3:N3"/>
    <mergeCell ref="O3:Q3"/>
    <mergeCell ref="A3:A4"/>
    <mergeCell ref="B3:B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showGridLines="0" view="pageBreakPreview" zoomScale="85" zoomScaleNormal="85" workbookViewId="0">
      <selection activeCell="K21" sqref="K21"/>
    </sheetView>
  </sheetViews>
  <sheetFormatPr defaultColWidth="12.83203125" defaultRowHeight="30.75" customHeight="1" x14ac:dyDescent="0.15"/>
  <cols>
    <col min="1" max="20" width="12.5" style="1" customWidth="1"/>
    <col min="21" max="16384" width="12.83203125" style="1"/>
  </cols>
  <sheetData>
    <row r="1" spans="1:29" ht="23.25" customHeight="1" x14ac:dyDescent="0.15">
      <c r="A1" s="11" t="s">
        <v>10</v>
      </c>
      <c r="F1" s="17"/>
      <c r="G1" s="18"/>
    </row>
    <row r="2" spans="1:29" ht="23.25" customHeight="1" x14ac:dyDescent="0.15">
      <c r="A2" s="11" t="s">
        <v>4</v>
      </c>
      <c r="F2" s="17"/>
      <c r="G2" s="18"/>
    </row>
    <row r="3" spans="1:29" ht="23.25" customHeight="1" x14ac:dyDescent="0.15">
      <c r="A3" s="11" t="s">
        <v>63</v>
      </c>
    </row>
    <row r="4" spans="1:29" ht="23.25" customHeight="1" x14ac:dyDescent="0.15">
      <c r="A4" s="67" t="s">
        <v>12</v>
      </c>
      <c r="B4" s="68"/>
      <c r="C4" s="65" t="s">
        <v>89</v>
      </c>
      <c r="D4" s="65"/>
      <c r="E4" s="65"/>
      <c r="F4" s="65" t="s">
        <v>71</v>
      </c>
      <c r="G4" s="65"/>
      <c r="H4" s="65"/>
      <c r="I4" s="65" t="s">
        <v>72</v>
      </c>
      <c r="J4" s="65"/>
      <c r="K4" s="65"/>
      <c r="L4" s="65" t="s">
        <v>73</v>
      </c>
      <c r="M4" s="65"/>
      <c r="N4" s="65"/>
      <c r="O4" s="65" t="s">
        <v>75</v>
      </c>
      <c r="P4" s="65"/>
      <c r="Q4" s="71"/>
      <c r="R4" s="65" t="s">
        <v>70</v>
      </c>
      <c r="S4" s="65"/>
      <c r="T4" s="66"/>
    </row>
    <row r="5" spans="1:29" ht="23.25" customHeight="1" thickBot="1" x14ac:dyDescent="0.2">
      <c r="A5" s="69"/>
      <c r="B5" s="70"/>
      <c r="C5" s="19" t="s">
        <v>0</v>
      </c>
      <c r="D5" s="19" t="s">
        <v>40</v>
      </c>
      <c r="E5" s="19" t="s">
        <v>41</v>
      </c>
      <c r="F5" s="19" t="s">
        <v>0</v>
      </c>
      <c r="G5" s="19" t="s">
        <v>40</v>
      </c>
      <c r="H5" s="19" t="s">
        <v>41</v>
      </c>
      <c r="I5" s="19" t="s">
        <v>0</v>
      </c>
      <c r="J5" s="19" t="s">
        <v>40</v>
      </c>
      <c r="K5" s="19" t="s">
        <v>41</v>
      </c>
      <c r="L5" s="19" t="s">
        <v>0</v>
      </c>
      <c r="M5" s="19" t="s">
        <v>40</v>
      </c>
      <c r="N5" s="19" t="s">
        <v>41</v>
      </c>
      <c r="O5" s="19" t="s">
        <v>0</v>
      </c>
      <c r="P5" s="19" t="s">
        <v>40</v>
      </c>
      <c r="Q5" s="20" t="s">
        <v>41</v>
      </c>
      <c r="R5" s="19" t="s">
        <v>0</v>
      </c>
      <c r="S5" s="19" t="s">
        <v>40</v>
      </c>
      <c r="T5" s="21" t="s">
        <v>41</v>
      </c>
      <c r="Y5" s="3"/>
      <c r="Z5" s="3"/>
      <c r="AA5" s="3"/>
      <c r="AB5" s="3"/>
      <c r="AC5" s="3"/>
    </row>
    <row r="6" spans="1:29" ht="23.25" customHeight="1" thickTop="1" x14ac:dyDescent="0.15">
      <c r="A6" s="4" t="s">
        <v>15</v>
      </c>
      <c r="B6" s="5" t="s">
        <v>0</v>
      </c>
      <c r="C6" s="46">
        <f t="shared" ref="C6:Q6" si="0">C7+C15</f>
        <v>106476</v>
      </c>
      <c r="D6" s="46">
        <f t="shared" si="0"/>
        <v>106476</v>
      </c>
      <c r="E6" s="46">
        <f t="shared" si="0"/>
        <v>0</v>
      </c>
      <c r="F6" s="46">
        <f t="shared" si="0"/>
        <v>103378</v>
      </c>
      <c r="G6" s="46">
        <f t="shared" si="0"/>
        <v>103378</v>
      </c>
      <c r="H6" s="46">
        <f t="shared" si="0"/>
        <v>0</v>
      </c>
      <c r="I6" s="46">
        <f t="shared" si="0"/>
        <v>127021</v>
      </c>
      <c r="J6" s="46">
        <f t="shared" si="0"/>
        <v>110685</v>
      </c>
      <c r="K6" s="46">
        <f t="shared" si="0"/>
        <v>16336</v>
      </c>
      <c r="L6" s="46">
        <f t="shared" si="0"/>
        <v>136436</v>
      </c>
      <c r="M6" s="46">
        <f t="shared" si="0"/>
        <v>114933</v>
      </c>
      <c r="N6" s="46">
        <f t="shared" si="0"/>
        <v>21503</v>
      </c>
      <c r="O6" s="46">
        <f t="shared" si="0"/>
        <v>135368</v>
      </c>
      <c r="P6" s="46">
        <f t="shared" si="0"/>
        <v>113865</v>
      </c>
      <c r="Q6" s="47">
        <f t="shared" si="0"/>
        <v>21503</v>
      </c>
      <c r="R6" s="46">
        <f>R7+R15</f>
        <v>133705</v>
      </c>
      <c r="S6" s="46">
        <f>S7+S15</f>
        <v>112202</v>
      </c>
      <c r="T6" s="48">
        <f>T7+T15</f>
        <v>21503</v>
      </c>
      <c r="Y6" s="3"/>
      <c r="Z6" s="3"/>
      <c r="AA6" s="3"/>
      <c r="AB6" s="3"/>
      <c r="AC6" s="3"/>
    </row>
    <row r="7" spans="1:29" ht="23.25" customHeight="1" x14ac:dyDescent="0.15">
      <c r="A7" s="14" t="s">
        <v>16</v>
      </c>
      <c r="B7" s="22" t="s">
        <v>7</v>
      </c>
      <c r="C7" s="34">
        <f>SUM(C8:C14)</f>
        <v>84776</v>
      </c>
      <c r="D7" s="34">
        <f t="shared" ref="D7:T7" si="1">SUM(D8:D14)</f>
        <v>84776</v>
      </c>
      <c r="E7" s="34">
        <f t="shared" si="1"/>
        <v>0</v>
      </c>
      <c r="F7" s="34">
        <f t="shared" si="1"/>
        <v>82285</v>
      </c>
      <c r="G7" s="34">
        <f t="shared" si="1"/>
        <v>82285</v>
      </c>
      <c r="H7" s="34">
        <f t="shared" si="1"/>
        <v>0</v>
      </c>
      <c r="I7" s="34">
        <f t="shared" si="1"/>
        <v>97780</v>
      </c>
      <c r="J7" s="34">
        <f t="shared" si="1"/>
        <v>81600</v>
      </c>
      <c r="K7" s="34">
        <f t="shared" si="1"/>
        <v>16180</v>
      </c>
      <c r="L7" s="34">
        <f t="shared" si="1"/>
        <v>97051</v>
      </c>
      <c r="M7" s="34">
        <f t="shared" si="1"/>
        <v>80871</v>
      </c>
      <c r="N7" s="34">
        <f t="shared" si="1"/>
        <v>16180</v>
      </c>
      <c r="O7" s="34">
        <f t="shared" si="1"/>
        <v>96316</v>
      </c>
      <c r="P7" s="34">
        <f t="shared" si="1"/>
        <v>80136</v>
      </c>
      <c r="Q7" s="35">
        <f t="shared" si="1"/>
        <v>16180</v>
      </c>
      <c r="R7" s="34">
        <f t="shared" si="1"/>
        <v>95145</v>
      </c>
      <c r="S7" s="34">
        <f t="shared" si="1"/>
        <v>78965</v>
      </c>
      <c r="T7" s="36">
        <f t="shared" si="1"/>
        <v>16180</v>
      </c>
      <c r="Y7" s="3"/>
      <c r="Z7" s="3"/>
      <c r="AA7" s="3"/>
      <c r="AB7" s="3"/>
      <c r="AC7" s="23"/>
    </row>
    <row r="8" spans="1:29" ht="23.25" customHeight="1" x14ac:dyDescent="0.15">
      <c r="A8" s="7"/>
      <c r="B8" s="8" t="s">
        <v>18</v>
      </c>
      <c r="C8" s="40">
        <f t="shared" ref="C8:C30" si="2">D8+E8</f>
        <v>9053</v>
      </c>
      <c r="D8" s="40">
        <f>'[1]행정구역별-처리'!$I$7</f>
        <v>9053</v>
      </c>
      <c r="E8" s="40">
        <f>'[1]행정구역별-처리'!$O$7</f>
        <v>0</v>
      </c>
      <c r="F8" s="40">
        <f t="shared" ref="F8:F13" si="3">G8+H8</f>
        <v>8787</v>
      </c>
      <c r="G8" s="40">
        <f>'[1]행정구역별-처리'!$J$7</f>
        <v>8787</v>
      </c>
      <c r="H8" s="40">
        <f>'[1]행정구역별-처리'!$P$7</f>
        <v>0</v>
      </c>
      <c r="I8" s="40">
        <f t="shared" ref="I8:I13" si="4">J8+K8</f>
        <v>8687</v>
      </c>
      <c r="J8" s="40">
        <f>'[1]행정구역별-처리'!$K$7</f>
        <v>8687</v>
      </c>
      <c r="K8" s="40">
        <f>'[1]행정구역별-처리'!$Q$7</f>
        <v>0</v>
      </c>
      <c r="L8" s="40">
        <f t="shared" ref="L8:L13" si="5">M8+N8</f>
        <v>8610</v>
      </c>
      <c r="M8" s="40">
        <f>'[1]행정구역별-처리'!$L$7</f>
        <v>8610</v>
      </c>
      <c r="N8" s="40">
        <f>'[1]행정구역별-처리'!$R$7</f>
        <v>0</v>
      </c>
      <c r="O8" s="40">
        <f t="shared" ref="O8:O13" si="6">P8+Q8</f>
        <v>8531</v>
      </c>
      <c r="P8" s="40">
        <f>'[1]행정구역별-처리'!$M$7</f>
        <v>8531</v>
      </c>
      <c r="Q8" s="40">
        <f>'[1]행정구역별-처리'!$S$7</f>
        <v>0</v>
      </c>
      <c r="R8" s="40">
        <f t="shared" ref="R8:R13" si="7">S8+T8</f>
        <v>8407</v>
      </c>
      <c r="S8" s="40">
        <f>'[1]행정구역별-처리'!$N$7</f>
        <v>8407</v>
      </c>
      <c r="T8" s="41">
        <f>'[1]행정구역별-처리'!$T$7</f>
        <v>0</v>
      </c>
    </row>
    <row r="9" spans="1:29" ht="23.25" customHeight="1" x14ac:dyDescent="0.15">
      <c r="A9" s="7"/>
      <c r="B9" s="8" t="s">
        <v>19</v>
      </c>
      <c r="C9" s="40">
        <f t="shared" si="2"/>
        <v>10454</v>
      </c>
      <c r="D9" s="40">
        <f>'[1]행정구역별-처리'!$I$8</f>
        <v>10454</v>
      </c>
      <c r="E9" s="40">
        <f>'[1]행정구역별-처리'!$O$8</f>
        <v>0</v>
      </c>
      <c r="F9" s="40">
        <f t="shared" si="3"/>
        <v>10147</v>
      </c>
      <c r="G9" s="40">
        <f>'[1]행정구역별-처리'!$J$8</f>
        <v>10147</v>
      </c>
      <c r="H9" s="40">
        <f>'[1]행정구역별-처리'!$P$8</f>
        <v>0</v>
      </c>
      <c r="I9" s="40">
        <f t="shared" si="4"/>
        <v>10032</v>
      </c>
      <c r="J9" s="40">
        <f>'[1]행정구역별-처리'!$K$8</f>
        <v>10032</v>
      </c>
      <c r="K9" s="40">
        <f>'[1]행정구역별-처리'!$Q$8</f>
        <v>0</v>
      </c>
      <c r="L9" s="40">
        <f t="shared" si="5"/>
        <v>9942</v>
      </c>
      <c r="M9" s="40">
        <f>'[1]행정구역별-처리'!$L$8</f>
        <v>9942</v>
      </c>
      <c r="N9" s="40">
        <f>'[1]행정구역별-처리'!$R$8</f>
        <v>0</v>
      </c>
      <c r="O9" s="40">
        <f t="shared" si="6"/>
        <v>9852</v>
      </c>
      <c r="P9" s="40">
        <f>'[1]행정구역별-처리'!$M$8</f>
        <v>9852</v>
      </c>
      <c r="Q9" s="40">
        <f>'[1]행정구역별-처리'!$S$8</f>
        <v>0</v>
      </c>
      <c r="R9" s="40">
        <f t="shared" si="7"/>
        <v>9708</v>
      </c>
      <c r="S9" s="40">
        <f>'[1]행정구역별-처리'!$N$8</f>
        <v>9708</v>
      </c>
      <c r="T9" s="41">
        <f>'[1]행정구역별-처리'!$T$8</f>
        <v>0</v>
      </c>
    </row>
    <row r="10" spans="1:29" ht="23.25" customHeight="1" x14ac:dyDescent="0.15">
      <c r="A10" s="7"/>
      <c r="B10" s="8" t="s">
        <v>20</v>
      </c>
      <c r="C10" s="40">
        <f t="shared" si="2"/>
        <v>5004</v>
      </c>
      <c r="D10" s="40">
        <f>'[1]행정구역별-처리'!$I$9</f>
        <v>5004</v>
      </c>
      <c r="E10" s="40">
        <f>'[1]행정구역별-처리'!$O$9</f>
        <v>0</v>
      </c>
      <c r="F10" s="40">
        <f t="shared" si="3"/>
        <v>4857</v>
      </c>
      <c r="G10" s="40">
        <f>'[1]행정구역별-처리'!$J$9</f>
        <v>4857</v>
      </c>
      <c r="H10" s="40">
        <f>'[1]행정구역별-처리'!$P$9</f>
        <v>0</v>
      </c>
      <c r="I10" s="40">
        <f t="shared" si="4"/>
        <v>4802</v>
      </c>
      <c r="J10" s="40">
        <f>'[1]행정구역별-처리'!$K$9</f>
        <v>4802</v>
      </c>
      <c r="K10" s="40">
        <f>'[1]행정구역별-처리'!$Q$9</f>
        <v>0</v>
      </c>
      <c r="L10" s="40">
        <f t="shared" si="5"/>
        <v>4759</v>
      </c>
      <c r="M10" s="40">
        <f>'[1]행정구역별-처리'!$L$9</f>
        <v>4759</v>
      </c>
      <c r="N10" s="40">
        <f>'[1]행정구역별-처리'!$R$9</f>
        <v>0</v>
      </c>
      <c r="O10" s="40">
        <f t="shared" si="6"/>
        <v>4716</v>
      </c>
      <c r="P10" s="40">
        <f>'[1]행정구역별-처리'!$M$9</f>
        <v>4716</v>
      </c>
      <c r="Q10" s="40">
        <f>'[1]행정구역별-처리'!$S$9</f>
        <v>0</v>
      </c>
      <c r="R10" s="40">
        <f t="shared" si="7"/>
        <v>4646</v>
      </c>
      <c r="S10" s="40">
        <f>'[1]행정구역별-처리'!$N$9</f>
        <v>4646</v>
      </c>
      <c r="T10" s="41">
        <f>'[1]행정구역별-처리'!$T$9</f>
        <v>0</v>
      </c>
    </row>
    <row r="11" spans="1:29" ht="23.25" customHeight="1" x14ac:dyDescent="0.15">
      <c r="A11" s="7"/>
      <c r="B11" s="8" t="s">
        <v>21</v>
      </c>
      <c r="C11" s="40">
        <f t="shared" si="2"/>
        <v>26255</v>
      </c>
      <c r="D11" s="40">
        <f>'[1]행정구역별-처리'!$I$10</f>
        <v>26255</v>
      </c>
      <c r="E11" s="40">
        <f>'[1]행정구역별-처리'!$O$10</f>
        <v>0</v>
      </c>
      <c r="F11" s="40">
        <f t="shared" si="3"/>
        <v>25483</v>
      </c>
      <c r="G11" s="40">
        <f>'[1]행정구역별-처리'!$J$10</f>
        <v>25483</v>
      </c>
      <c r="H11" s="40">
        <f>'[1]행정구역별-처리'!$P$10</f>
        <v>0</v>
      </c>
      <c r="I11" s="40">
        <f t="shared" si="4"/>
        <v>25840</v>
      </c>
      <c r="J11" s="40">
        <f>'[1]행정구역별-처리'!$K$10</f>
        <v>25336</v>
      </c>
      <c r="K11" s="40">
        <f>'[1]행정구역별-처리'!$Q$10</f>
        <v>504</v>
      </c>
      <c r="L11" s="40">
        <f t="shared" si="5"/>
        <v>25613</v>
      </c>
      <c r="M11" s="40">
        <f>'[1]행정구역별-처리'!$L$10</f>
        <v>25109</v>
      </c>
      <c r="N11" s="40">
        <f>'[1]행정구역별-처리'!$R$10</f>
        <v>504</v>
      </c>
      <c r="O11" s="40">
        <f t="shared" si="6"/>
        <v>25385</v>
      </c>
      <c r="P11" s="40">
        <f>'[1]행정구역별-처리'!$M$10</f>
        <v>24881</v>
      </c>
      <c r="Q11" s="40">
        <f>'[1]행정구역별-처리'!$S$10</f>
        <v>504</v>
      </c>
      <c r="R11" s="40">
        <f t="shared" si="7"/>
        <v>25022</v>
      </c>
      <c r="S11" s="40">
        <f>'[1]행정구역별-처리'!$N$10</f>
        <v>24518</v>
      </c>
      <c r="T11" s="41">
        <f>'[1]행정구역별-처리'!$T$10</f>
        <v>504</v>
      </c>
    </row>
    <row r="12" spans="1:29" ht="23.25" customHeight="1" x14ac:dyDescent="0.15">
      <c r="A12" s="7"/>
      <c r="B12" s="8" t="s">
        <v>22</v>
      </c>
      <c r="C12" s="40">
        <f t="shared" si="2"/>
        <v>23023</v>
      </c>
      <c r="D12" s="40">
        <f>'[1]행정구역별-처리'!$I$11</f>
        <v>23023</v>
      </c>
      <c r="E12" s="40">
        <f>'[1]행정구역별-처리'!$O$11</f>
        <v>0</v>
      </c>
      <c r="F12" s="40">
        <f t="shared" si="3"/>
        <v>22347</v>
      </c>
      <c r="G12" s="40">
        <f>'[1]행정구역별-처리'!$J$11</f>
        <v>22347</v>
      </c>
      <c r="H12" s="40">
        <f>'[1]행정구역별-처리'!$P$11</f>
        <v>0</v>
      </c>
      <c r="I12" s="40">
        <f t="shared" si="4"/>
        <v>22093</v>
      </c>
      <c r="J12" s="40">
        <f>'[1]행정구역별-처리'!$K$11</f>
        <v>22093</v>
      </c>
      <c r="K12" s="40">
        <f>'[1]행정구역별-처리'!$Q$11</f>
        <v>0</v>
      </c>
      <c r="L12" s="40">
        <f t="shared" si="5"/>
        <v>21896</v>
      </c>
      <c r="M12" s="40">
        <f>'[1]행정구역별-처리'!$L$11</f>
        <v>21896</v>
      </c>
      <c r="N12" s="40">
        <f>'[1]행정구역별-처리'!$R$11</f>
        <v>0</v>
      </c>
      <c r="O12" s="40">
        <f t="shared" si="6"/>
        <v>21697</v>
      </c>
      <c r="P12" s="40">
        <f>'[1]행정구역별-처리'!$M$11</f>
        <v>21697</v>
      </c>
      <c r="Q12" s="40">
        <f>'[1]행정구역별-처리'!$S$11</f>
        <v>0</v>
      </c>
      <c r="R12" s="40">
        <f t="shared" si="7"/>
        <v>21380</v>
      </c>
      <c r="S12" s="40">
        <f>'[1]행정구역별-처리'!$N$11</f>
        <v>21380</v>
      </c>
      <c r="T12" s="41">
        <f>'[1]행정구역별-처리'!$T$11</f>
        <v>0</v>
      </c>
    </row>
    <row r="13" spans="1:29" ht="23.25" customHeight="1" x14ac:dyDescent="0.15">
      <c r="A13" s="7"/>
      <c r="B13" s="8" t="s">
        <v>23</v>
      </c>
      <c r="C13" s="40">
        <f t="shared" si="2"/>
        <v>10987</v>
      </c>
      <c r="D13" s="40">
        <f>'[1]행정구역별-처리'!$I$12</f>
        <v>10987</v>
      </c>
      <c r="E13" s="40">
        <f>'[1]행정구역별-처리'!$O$12</f>
        <v>0</v>
      </c>
      <c r="F13" s="40">
        <f t="shared" si="3"/>
        <v>10664</v>
      </c>
      <c r="G13" s="40">
        <f>'[1]행정구역별-처리'!$J$12</f>
        <v>10664</v>
      </c>
      <c r="H13" s="40">
        <f>'[1]행정구역별-처리'!$P$12</f>
        <v>0</v>
      </c>
      <c r="I13" s="40">
        <f t="shared" si="4"/>
        <v>10650</v>
      </c>
      <c r="J13" s="40">
        <f>'[1]행정구역별-처리'!$K$12</f>
        <v>10650</v>
      </c>
      <c r="K13" s="40">
        <f>'[1]행정구역별-처리'!$Q$12</f>
        <v>0</v>
      </c>
      <c r="L13" s="40">
        <f t="shared" si="5"/>
        <v>10555</v>
      </c>
      <c r="M13" s="40">
        <f>'[1]행정구역별-처리'!$L$12</f>
        <v>10555</v>
      </c>
      <c r="N13" s="40">
        <f>'[1]행정구역별-처리'!$R$12</f>
        <v>0</v>
      </c>
      <c r="O13" s="40">
        <f t="shared" si="6"/>
        <v>10459</v>
      </c>
      <c r="P13" s="40">
        <f>'[1]행정구역별-처리'!$M$12</f>
        <v>10459</v>
      </c>
      <c r="Q13" s="40">
        <f>'[1]행정구역별-처리'!$S$12</f>
        <v>0</v>
      </c>
      <c r="R13" s="40">
        <f t="shared" si="7"/>
        <v>10306</v>
      </c>
      <c r="S13" s="40">
        <f>'[1]행정구역별-처리'!$N$12</f>
        <v>10306</v>
      </c>
      <c r="T13" s="41">
        <f>'[1]행정구역별-처리'!$T$12</f>
        <v>0</v>
      </c>
    </row>
    <row r="14" spans="1:29" ht="23.25" customHeight="1" x14ac:dyDescent="0.15">
      <c r="A14" s="7"/>
      <c r="B14" s="8" t="s">
        <v>76</v>
      </c>
      <c r="C14" s="40">
        <f>D14+E14</f>
        <v>0</v>
      </c>
      <c r="D14" s="40">
        <f>'[1]행정구역별-처리'!$I$13</f>
        <v>0</v>
      </c>
      <c r="E14" s="40">
        <f>'[1]행정구역별-처리'!$O$13</f>
        <v>0</v>
      </c>
      <c r="F14" s="40">
        <f>G14+H14</f>
        <v>0</v>
      </c>
      <c r="G14" s="40">
        <f>'[1]행정구역별-처리'!$J$13</f>
        <v>0</v>
      </c>
      <c r="H14" s="40">
        <f>'[1]행정구역별-처리'!$P$13</f>
        <v>0</v>
      </c>
      <c r="I14" s="40">
        <f>J14+K14</f>
        <v>15676</v>
      </c>
      <c r="J14" s="40">
        <f>'[1]행정구역별-처리'!$K$13</f>
        <v>0</v>
      </c>
      <c r="K14" s="40">
        <f>'[1]행정구역별-처리'!$Q$13</f>
        <v>15676</v>
      </c>
      <c r="L14" s="40">
        <f>M14+N14</f>
        <v>15676</v>
      </c>
      <c r="M14" s="40">
        <f>'[1]행정구역별-처리'!$L$13</f>
        <v>0</v>
      </c>
      <c r="N14" s="40">
        <f>'[1]행정구역별-처리'!$R$13</f>
        <v>15676</v>
      </c>
      <c r="O14" s="40">
        <f>P14+Q14</f>
        <v>15676</v>
      </c>
      <c r="P14" s="40">
        <f>'[1]행정구역별-처리'!$M$13</f>
        <v>0</v>
      </c>
      <c r="Q14" s="40">
        <f>'[1]행정구역별-처리'!$S$13</f>
        <v>15676</v>
      </c>
      <c r="R14" s="40">
        <f>S14+T14</f>
        <v>15676</v>
      </c>
      <c r="S14" s="40">
        <f>'[1]행정구역별-처리'!$N$13</f>
        <v>0</v>
      </c>
      <c r="T14" s="41">
        <f>'[1]행정구역별-처리'!$T$13</f>
        <v>15676</v>
      </c>
    </row>
    <row r="15" spans="1:29" ht="23.25" customHeight="1" x14ac:dyDescent="0.15">
      <c r="A15" s="14" t="s">
        <v>24</v>
      </c>
      <c r="B15" s="6" t="s">
        <v>7</v>
      </c>
      <c r="C15" s="34">
        <f t="shared" ref="C15:O15" si="8">SUM(C16:C30)</f>
        <v>21700</v>
      </c>
      <c r="D15" s="34">
        <f t="shared" si="8"/>
        <v>21700</v>
      </c>
      <c r="E15" s="34">
        <f t="shared" ref="E15" si="9">SUM(E16:E30)</f>
        <v>0</v>
      </c>
      <c r="F15" s="34">
        <f t="shared" si="8"/>
        <v>21093</v>
      </c>
      <c r="G15" s="34">
        <f t="shared" ref="G15:H15" si="10">SUM(G16:G30)</f>
        <v>21093</v>
      </c>
      <c r="H15" s="34">
        <f t="shared" si="10"/>
        <v>0</v>
      </c>
      <c r="I15" s="34">
        <f t="shared" si="8"/>
        <v>29241</v>
      </c>
      <c r="J15" s="34">
        <f t="shared" ref="J15:K15" si="11">SUM(J16:J30)</f>
        <v>29085</v>
      </c>
      <c r="K15" s="34">
        <f t="shared" si="11"/>
        <v>156</v>
      </c>
      <c r="L15" s="34">
        <f t="shared" si="8"/>
        <v>39385</v>
      </c>
      <c r="M15" s="34">
        <f t="shared" ref="M15:N15" si="12">SUM(M16:M30)</f>
        <v>34062</v>
      </c>
      <c r="N15" s="34">
        <f t="shared" si="12"/>
        <v>5323</v>
      </c>
      <c r="O15" s="34">
        <f t="shared" si="8"/>
        <v>39052</v>
      </c>
      <c r="P15" s="34">
        <f t="shared" ref="P15:Q15" si="13">SUM(P16:P30)</f>
        <v>33729</v>
      </c>
      <c r="Q15" s="34">
        <f t="shared" si="13"/>
        <v>5323</v>
      </c>
      <c r="R15" s="34">
        <f>SUM(R16:R30)</f>
        <v>38560</v>
      </c>
      <c r="S15" s="34">
        <f t="shared" ref="S15:T15" si="14">SUM(S16:S30)</f>
        <v>33237</v>
      </c>
      <c r="T15" s="36">
        <f t="shared" si="14"/>
        <v>5323</v>
      </c>
    </row>
    <row r="16" spans="1:29" ht="23.25" customHeight="1" x14ac:dyDescent="0.15">
      <c r="A16" s="7"/>
      <c r="B16" s="8" t="s">
        <v>25</v>
      </c>
      <c r="C16" s="40">
        <f t="shared" si="2"/>
        <v>5862</v>
      </c>
      <c r="D16" s="40">
        <f>'[1]행정구역별-처리'!$I$15</f>
        <v>5862</v>
      </c>
      <c r="E16" s="40">
        <f>'[1]행정구역별-처리'!$O$15</f>
        <v>0</v>
      </c>
      <c r="F16" s="40">
        <f t="shared" ref="F16:F30" si="15">G16+H16</f>
        <v>5694</v>
      </c>
      <c r="G16" s="40">
        <f>'[1]행정구역별-처리'!$J$15</f>
        <v>5694</v>
      </c>
      <c r="H16" s="40">
        <f>'[1]행정구역별-처리'!$P$15</f>
        <v>0</v>
      </c>
      <c r="I16" s="40">
        <f t="shared" ref="I16:I30" si="16">J16+K16</f>
        <v>6073</v>
      </c>
      <c r="J16" s="40">
        <f>'[1]행정구역별-처리'!$K$15</f>
        <v>6073</v>
      </c>
      <c r="K16" s="40">
        <f>'[1]행정구역별-처리'!$Q$15</f>
        <v>0</v>
      </c>
      <c r="L16" s="40">
        <f t="shared" ref="L16:L30" si="17">M16+N16</f>
        <v>12732</v>
      </c>
      <c r="M16" s="40">
        <f>'[1]행정구역별-처리'!$L$15</f>
        <v>7565</v>
      </c>
      <c r="N16" s="40">
        <f>'[1]행정구역별-처리'!$R$15</f>
        <v>5167</v>
      </c>
      <c r="O16" s="40">
        <f t="shared" ref="O16:O30" si="18">P16+Q16</f>
        <v>12657</v>
      </c>
      <c r="P16" s="40">
        <f>'[1]행정구역별-처리'!$M$15</f>
        <v>7490</v>
      </c>
      <c r="Q16" s="40">
        <f>'[1]행정구역별-처리'!$S$15</f>
        <v>5167</v>
      </c>
      <c r="R16" s="40">
        <f t="shared" ref="R16:R30" si="19">S16+T16</f>
        <v>12548</v>
      </c>
      <c r="S16" s="40">
        <f>'[1]행정구역별-처리'!$N$15</f>
        <v>7381</v>
      </c>
      <c r="T16" s="41">
        <f>'[1]행정구역별-처리'!$T$15</f>
        <v>5167</v>
      </c>
    </row>
    <row r="17" spans="1:20" ht="23.25" customHeight="1" x14ac:dyDescent="0.15">
      <c r="A17" s="7"/>
      <c r="B17" s="8" t="s">
        <v>26</v>
      </c>
      <c r="C17" s="40">
        <f t="shared" si="2"/>
        <v>2002</v>
      </c>
      <c r="D17" s="40">
        <f>'[1]행정구역별-처리'!$I$16</f>
        <v>2002</v>
      </c>
      <c r="E17" s="40">
        <f>'[1]행정구역별-처리'!$O$16</f>
        <v>0</v>
      </c>
      <c r="F17" s="40">
        <f t="shared" si="15"/>
        <v>1943</v>
      </c>
      <c r="G17" s="40">
        <f>'[1]행정구역별-처리'!$J$16</f>
        <v>1943</v>
      </c>
      <c r="H17" s="40">
        <f>'[1]행정구역별-처리'!$P$16</f>
        <v>0</v>
      </c>
      <c r="I17" s="40">
        <f t="shared" si="16"/>
        <v>2312</v>
      </c>
      <c r="J17" s="40">
        <f>'[1]행정구역별-처리'!$K$16</f>
        <v>2312</v>
      </c>
      <c r="K17" s="40">
        <f>'[1]행정구역별-처리'!$Q$16</f>
        <v>0</v>
      </c>
      <c r="L17" s="40">
        <f t="shared" si="17"/>
        <v>2966</v>
      </c>
      <c r="M17" s="40">
        <f>'[1]행정구역별-처리'!$L$16</f>
        <v>2966</v>
      </c>
      <c r="N17" s="40">
        <f>'[1]행정구역별-처리'!$R$16</f>
        <v>0</v>
      </c>
      <c r="O17" s="40">
        <f t="shared" si="18"/>
        <v>2940</v>
      </c>
      <c r="P17" s="40">
        <f>'[1]행정구역별-처리'!$M$16</f>
        <v>2940</v>
      </c>
      <c r="Q17" s="40">
        <f>'[1]행정구역별-처리'!$S$16</f>
        <v>0</v>
      </c>
      <c r="R17" s="40">
        <f t="shared" si="19"/>
        <v>2897</v>
      </c>
      <c r="S17" s="40">
        <f>'[1]행정구역별-처리'!$N$16</f>
        <v>2897</v>
      </c>
      <c r="T17" s="41">
        <f>'[1]행정구역별-처리'!$T$16</f>
        <v>0</v>
      </c>
    </row>
    <row r="18" spans="1:20" ht="23.25" customHeight="1" x14ac:dyDescent="0.15">
      <c r="A18" s="7"/>
      <c r="B18" s="8" t="s">
        <v>27</v>
      </c>
      <c r="C18" s="40">
        <f t="shared" si="2"/>
        <v>1124</v>
      </c>
      <c r="D18" s="40">
        <f>'[1]행정구역별-처리'!$I$17</f>
        <v>1124</v>
      </c>
      <c r="E18" s="40">
        <f>'[1]행정구역별-처리'!$O$17</f>
        <v>0</v>
      </c>
      <c r="F18" s="40">
        <f t="shared" si="15"/>
        <v>1094</v>
      </c>
      <c r="G18" s="40">
        <f>'[1]행정구역별-처리'!$J$17</f>
        <v>1094</v>
      </c>
      <c r="H18" s="40">
        <f>'[1]행정구역별-처리'!$P$17</f>
        <v>0</v>
      </c>
      <c r="I18" s="40">
        <f t="shared" si="16"/>
        <v>2024</v>
      </c>
      <c r="J18" s="40">
        <f>'[1]행정구역별-처리'!$K$17</f>
        <v>2024</v>
      </c>
      <c r="K18" s="40">
        <f>'[1]행정구역별-처리'!$Q$17</f>
        <v>0</v>
      </c>
      <c r="L18" s="40">
        <f t="shared" si="17"/>
        <v>2908</v>
      </c>
      <c r="M18" s="40">
        <f>'[1]행정구역별-처리'!$L$17</f>
        <v>2908</v>
      </c>
      <c r="N18" s="40">
        <f>'[1]행정구역별-처리'!$R$17</f>
        <v>0</v>
      </c>
      <c r="O18" s="40">
        <f t="shared" si="18"/>
        <v>2885</v>
      </c>
      <c r="P18" s="40">
        <f>'[1]행정구역별-처리'!$M$17</f>
        <v>2885</v>
      </c>
      <c r="Q18" s="40">
        <f>'[1]행정구역별-처리'!$S$17</f>
        <v>0</v>
      </c>
      <c r="R18" s="40">
        <f t="shared" si="19"/>
        <v>2842</v>
      </c>
      <c r="S18" s="40">
        <f>'[1]행정구역별-처리'!$N$17</f>
        <v>2842</v>
      </c>
      <c r="T18" s="41">
        <f>'[1]행정구역별-처리'!$T$17</f>
        <v>0</v>
      </c>
    </row>
    <row r="19" spans="1:20" ht="23.25" customHeight="1" x14ac:dyDescent="0.15">
      <c r="A19" s="7"/>
      <c r="B19" s="8" t="s">
        <v>28</v>
      </c>
      <c r="C19" s="40">
        <f t="shared" si="2"/>
        <v>1490</v>
      </c>
      <c r="D19" s="40">
        <f>'[1]행정구역별-처리'!$I$18</f>
        <v>1490</v>
      </c>
      <c r="E19" s="40">
        <f>'[1]행정구역별-처리'!$O$18</f>
        <v>0</v>
      </c>
      <c r="F19" s="40">
        <f t="shared" si="15"/>
        <v>1446</v>
      </c>
      <c r="G19" s="40">
        <f>'[1]행정구역별-처리'!$J$18</f>
        <v>1446</v>
      </c>
      <c r="H19" s="40">
        <f>'[1]행정구역별-처리'!$P$18</f>
        <v>0</v>
      </c>
      <c r="I19" s="40">
        <f t="shared" si="16"/>
        <v>2225</v>
      </c>
      <c r="J19" s="40">
        <f>'[1]행정구역별-처리'!$K$18</f>
        <v>2225</v>
      </c>
      <c r="K19" s="40">
        <f>'[1]행정구역별-처리'!$Q$18</f>
        <v>0</v>
      </c>
      <c r="L19" s="40">
        <f t="shared" si="17"/>
        <v>2205</v>
      </c>
      <c r="M19" s="40">
        <f>'[1]행정구역별-처리'!$L$18</f>
        <v>2205</v>
      </c>
      <c r="N19" s="40">
        <f>'[1]행정구역별-처리'!$R$18</f>
        <v>0</v>
      </c>
      <c r="O19" s="40">
        <f t="shared" si="18"/>
        <v>2185</v>
      </c>
      <c r="P19" s="40">
        <f>'[1]행정구역별-처리'!$M$18</f>
        <v>2185</v>
      </c>
      <c r="Q19" s="40">
        <f>'[1]행정구역별-처리'!$S$18</f>
        <v>0</v>
      </c>
      <c r="R19" s="40">
        <f t="shared" si="19"/>
        <v>2154</v>
      </c>
      <c r="S19" s="40">
        <f>'[1]행정구역별-처리'!$N$18</f>
        <v>2154</v>
      </c>
      <c r="T19" s="41">
        <f>'[1]행정구역별-처리'!$T$18</f>
        <v>0</v>
      </c>
    </row>
    <row r="20" spans="1:20" ht="23.25" customHeight="1" x14ac:dyDescent="0.15">
      <c r="A20" s="7"/>
      <c r="B20" s="8" t="s">
        <v>29</v>
      </c>
      <c r="C20" s="40">
        <f t="shared" si="2"/>
        <v>457</v>
      </c>
      <c r="D20" s="40">
        <f>'[1]행정구역별-처리'!$I$19</f>
        <v>457</v>
      </c>
      <c r="E20" s="40">
        <f>'[1]행정구역별-처리'!$O$19</f>
        <v>0</v>
      </c>
      <c r="F20" s="40">
        <f t="shared" si="15"/>
        <v>443</v>
      </c>
      <c r="G20" s="40">
        <f>'[1]행정구역별-처리'!$J$19</f>
        <v>443</v>
      </c>
      <c r="H20" s="40">
        <f>'[1]행정구역별-처리'!$P$19</f>
        <v>0</v>
      </c>
      <c r="I20" s="40">
        <f t="shared" si="16"/>
        <v>1591</v>
      </c>
      <c r="J20" s="40">
        <f>'[1]행정구역별-처리'!$K$19</f>
        <v>1591</v>
      </c>
      <c r="K20" s="40">
        <f>'[1]행정구역별-처리'!$Q$19</f>
        <v>0</v>
      </c>
      <c r="L20" s="40">
        <f t="shared" si="17"/>
        <v>2583</v>
      </c>
      <c r="M20" s="40">
        <f>'[1]행정구역별-처리'!$L$19</f>
        <v>2583</v>
      </c>
      <c r="N20" s="40">
        <f>'[1]행정구역별-처리'!$R$19</f>
        <v>0</v>
      </c>
      <c r="O20" s="40">
        <f t="shared" si="18"/>
        <v>2557</v>
      </c>
      <c r="P20" s="40">
        <f>'[1]행정구역별-처리'!$M$19</f>
        <v>2557</v>
      </c>
      <c r="Q20" s="40">
        <f>'[1]행정구역별-처리'!$S$19</f>
        <v>0</v>
      </c>
      <c r="R20" s="40">
        <f t="shared" si="19"/>
        <v>2519</v>
      </c>
      <c r="S20" s="40">
        <f>'[1]행정구역별-처리'!$N$19</f>
        <v>2519</v>
      </c>
      <c r="T20" s="41">
        <f>'[1]행정구역별-처리'!$T$19</f>
        <v>0</v>
      </c>
    </row>
    <row r="21" spans="1:20" ht="23.25" customHeight="1" x14ac:dyDescent="0.15">
      <c r="A21" s="7"/>
      <c r="B21" s="8" t="s">
        <v>30</v>
      </c>
      <c r="C21" s="40">
        <f t="shared" si="2"/>
        <v>1610</v>
      </c>
      <c r="D21" s="40">
        <f>'[1]행정구역별-처리'!$I$20</f>
        <v>1610</v>
      </c>
      <c r="E21" s="40">
        <f>'[1]행정구역별-처리'!$O$20</f>
        <v>0</v>
      </c>
      <c r="F21" s="40">
        <f t="shared" si="15"/>
        <v>1569</v>
      </c>
      <c r="G21" s="40">
        <f>'[1]행정구역별-처리'!$J$20</f>
        <v>1569</v>
      </c>
      <c r="H21" s="40">
        <f>'[1]행정구역별-처리'!$P$20</f>
        <v>0</v>
      </c>
      <c r="I21" s="40">
        <f t="shared" si="16"/>
        <v>3437</v>
      </c>
      <c r="J21" s="40">
        <f>'[1]행정구역별-처리'!$K$20</f>
        <v>3281</v>
      </c>
      <c r="K21" s="40">
        <f>'[1]행정구역별-처리'!$Q$20</f>
        <v>156</v>
      </c>
      <c r="L21" s="40">
        <f t="shared" si="17"/>
        <v>3656</v>
      </c>
      <c r="M21" s="40">
        <f>'[1]행정구역별-처리'!$L$20</f>
        <v>3500</v>
      </c>
      <c r="N21" s="40">
        <f>'[1]행정구역별-처리'!$R$20</f>
        <v>156</v>
      </c>
      <c r="O21" s="40">
        <f t="shared" si="18"/>
        <v>3623</v>
      </c>
      <c r="P21" s="40">
        <f>'[1]행정구역별-처리'!$M$20</f>
        <v>3467</v>
      </c>
      <c r="Q21" s="40">
        <f>'[1]행정구역별-처리'!$S$20</f>
        <v>156</v>
      </c>
      <c r="R21" s="40">
        <f t="shared" si="19"/>
        <v>3572</v>
      </c>
      <c r="S21" s="40">
        <f>'[1]행정구역별-처리'!$N$20</f>
        <v>3416</v>
      </c>
      <c r="T21" s="41">
        <f>'[1]행정구역별-처리'!$T$20</f>
        <v>156</v>
      </c>
    </row>
    <row r="22" spans="1:20" ht="23.25" customHeight="1" x14ac:dyDescent="0.15">
      <c r="A22" s="7"/>
      <c r="B22" s="8" t="s">
        <v>31</v>
      </c>
      <c r="C22" s="40">
        <f t="shared" si="2"/>
        <v>1557</v>
      </c>
      <c r="D22" s="40">
        <f>'[1]행정구역별-처리'!$I$21</f>
        <v>1557</v>
      </c>
      <c r="E22" s="40">
        <f>'[1]행정구역별-처리'!$O$21</f>
        <v>0</v>
      </c>
      <c r="F22" s="40">
        <f t="shared" si="15"/>
        <v>1514</v>
      </c>
      <c r="G22" s="40">
        <f>'[1]행정구역별-처리'!$J$21</f>
        <v>1514</v>
      </c>
      <c r="H22" s="40">
        <f>'[1]행정구역별-처리'!$P$21</f>
        <v>0</v>
      </c>
      <c r="I22" s="40">
        <f t="shared" si="16"/>
        <v>2115</v>
      </c>
      <c r="J22" s="40">
        <f>'[1]행정구역별-처리'!$K$21</f>
        <v>2115</v>
      </c>
      <c r="K22" s="40">
        <f>'[1]행정구역별-처리'!$Q$21</f>
        <v>0</v>
      </c>
      <c r="L22" s="40">
        <f t="shared" si="17"/>
        <v>2510</v>
      </c>
      <c r="M22" s="40">
        <f>'[1]행정구역별-처리'!$L$21</f>
        <v>2510</v>
      </c>
      <c r="N22" s="40">
        <f>'[1]행정구역별-처리'!$R$21</f>
        <v>0</v>
      </c>
      <c r="O22" s="40">
        <f t="shared" si="18"/>
        <v>2485</v>
      </c>
      <c r="P22" s="40">
        <f>'[1]행정구역별-처리'!$M$21</f>
        <v>2485</v>
      </c>
      <c r="Q22" s="40">
        <f>'[1]행정구역별-처리'!$S$21</f>
        <v>0</v>
      </c>
      <c r="R22" s="40">
        <f t="shared" si="19"/>
        <v>2448</v>
      </c>
      <c r="S22" s="40">
        <f>'[1]행정구역별-처리'!$N$21</f>
        <v>2448</v>
      </c>
      <c r="T22" s="41">
        <f>'[1]행정구역별-처리'!$T$21</f>
        <v>0</v>
      </c>
    </row>
    <row r="23" spans="1:20" ht="23.25" customHeight="1" x14ac:dyDescent="0.15">
      <c r="A23" s="7"/>
      <c r="B23" s="8" t="s">
        <v>32</v>
      </c>
      <c r="C23" s="40">
        <f t="shared" si="2"/>
        <v>3612</v>
      </c>
      <c r="D23" s="40">
        <f>'[1]행정구역별-처리'!$I$22</f>
        <v>3612</v>
      </c>
      <c r="E23" s="40">
        <f>'[1]행정구역별-처리'!$O$22</f>
        <v>0</v>
      </c>
      <c r="F23" s="40">
        <f t="shared" si="15"/>
        <v>3504</v>
      </c>
      <c r="G23" s="40">
        <f>'[1]행정구역별-처리'!$J$22</f>
        <v>3504</v>
      </c>
      <c r="H23" s="40">
        <f>'[1]행정구역별-처리'!$P$22</f>
        <v>0</v>
      </c>
      <c r="I23" s="40">
        <f t="shared" si="16"/>
        <v>3465</v>
      </c>
      <c r="J23" s="40">
        <f>'[1]행정구역별-처리'!$K$22</f>
        <v>3465</v>
      </c>
      <c r="K23" s="40">
        <f>'[1]행정구역별-처리'!$Q$22</f>
        <v>0</v>
      </c>
      <c r="L23" s="40">
        <f t="shared" si="17"/>
        <v>3434</v>
      </c>
      <c r="M23" s="40">
        <f>'[1]행정구역별-처리'!$L$22</f>
        <v>3434</v>
      </c>
      <c r="N23" s="40">
        <f>'[1]행정구역별-처리'!$R$22</f>
        <v>0</v>
      </c>
      <c r="O23" s="40">
        <f t="shared" si="18"/>
        <v>3404</v>
      </c>
      <c r="P23" s="40">
        <f>'[1]행정구역별-처리'!$M$22</f>
        <v>3404</v>
      </c>
      <c r="Q23" s="40">
        <f>'[1]행정구역별-처리'!$S$22</f>
        <v>0</v>
      </c>
      <c r="R23" s="40">
        <f t="shared" si="19"/>
        <v>3354</v>
      </c>
      <c r="S23" s="40">
        <f>'[1]행정구역별-처리'!$N$22</f>
        <v>3354</v>
      </c>
      <c r="T23" s="41">
        <f>'[1]행정구역별-처리'!$T$22</f>
        <v>0</v>
      </c>
    </row>
    <row r="24" spans="1:20" ht="23.25" customHeight="1" x14ac:dyDescent="0.15">
      <c r="A24" s="7"/>
      <c r="B24" s="8" t="s">
        <v>33</v>
      </c>
      <c r="C24" s="40">
        <f t="shared" si="2"/>
        <v>913</v>
      </c>
      <c r="D24" s="40">
        <f>'[1]행정구역별-처리'!$I$23</f>
        <v>913</v>
      </c>
      <c r="E24" s="40">
        <f>'[1]행정구역별-처리'!$O$23</f>
        <v>0</v>
      </c>
      <c r="F24" s="40">
        <f t="shared" si="15"/>
        <v>889</v>
      </c>
      <c r="G24" s="40">
        <f>'[1]행정구역별-처리'!$J$23</f>
        <v>889</v>
      </c>
      <c r="H24" s="40">
        <f>'[1]행정구역별-처리'!$P$23</f>
        <v>0</v>
      </c>
      <c r="I24" s="40">
        <f t="shared" si="16"/>
        <v>1606</v>
      </c>
      <c r="J24" s="40">
        <f>'[1]행정구역별-처리'!$K$23</f>
        <v>1606</v>
      </c>
      <c r="K24" s="40">
        <f>'[1]행정구역별-처리'!$Q$23</f>
        <v>0</v>
      </c>
      <c r="L24" s="40">
        <f t="shared" si="17"/>
        <v>1589</v>
      </c>
      <c r="M24" s="40">
        <f>'[1]행정구역별-처리'!$L$23</f>
        <v>1589</v>
      </c>
      <c r="N24" s="40">
        <f>'[1]행정구역별-처리'!$R$23</f>
        <v>0</v>
      </c>
      <c r="O24" s="40">
        <f t="shared" si="18"/>
        <v>1574</v>
      </c>
      <c r="P24" s="40">
        <f>'[1]행정구역별-처리'!$M$23</f>
        <v>1574</v>
      </c>
      <c r="Q24" s="40">
        <f>'[1]행정구역별-처리'!$S$23</f>
        <v>0</v>
      </c>
      <c r="R24" s="40">
        <f t="shared" si="19"/>
        <v>1551</v>
      </c>
      <c r="S24" s="40">
        <f>'[1]행정구역별-처리'!$N$23</f>
        <v>1551</v>
      </c>
      <c r="T24" s="41">
        <f>'[1]행정구역별-처리'!$T$23</f>
        <v>0</v>
      </c>
    </row>
    <row r="25" spans="1:20" ht="23.25" customHeight="1" x14ac:dyDescent="0.15">
      <c r="A25" s="7"/>
      <c r="B25" s="8" t="s">
        <v>34</v>
      </c>
      <c r="C25" s="40">
        <f t="shared" si="2"/>
        <v>816</v>
      </c>
      <c r="D25" s="40">
        <f>'[1]행정구역별-처리'!$I$24</f>
        <v>816</v>
      </c>
      <c r="E25" s="40">
        <f>'[1]행정구역별-처리'!$O$24</f>
        <v>0</v>
      </c>
      <c r="F25" s="40">
        <f t="shared" si="15"/>
        <v>795</v>
      </c>
      <c r="G25" s="40">
        <f>'[1]행정구역별-처리'!$J$24</f>
        <v>795</v>
      </c>
      <c r="H25" s="40">
        <f>'[1]행정구역별-처리'!$P$24</f>
        <v>0</v>
      </c>
      <c r="I25" s="40">
        <f t="shared" si="16"/>
        <v>1341</v>
      </c>
      <c r="J25" s="40">
        <f>'[1]행정구역별-처리'!$K$24</f>
        <v>1341</v>
      </c>
      <c r="K25" s="40">
        <f>'[1]행정구역별-처리'!$Q$24</f>
        <v>0</v>
      </c>
      <c r="L25" s="40">
        <f t="shared" si="17"/>
        <v>1626</v>
      </c>
      <c r="M25" s="40">
        <f>'[1]행정구역별-처리'!$L$24</f>
        <v>1626</v>
      </c>
      <c r="N25" s="40">
        <f>'[1]행정구역별-처리'!$R$24</f>
        <v>0</v>
      </c>
      <c r="O25" s="40">
        <f t="shared" si="18"/>
        <v>1610</v>
      </c>
      <c r="P25" s="40">
        <f>'[1]행정구역별-처리'!$M$24</f>
        <v>1610</v>
      </c>
      <c r="Q25" s="40">
        <f>'[1]행정구역별-처리'!$S$24</f>
        <v>0</v>
      </c>
      <c r="R25" s="40">
        <f t="shared" si="19"/>
        <v>1585</v>
      </c>
      <c r="S25" s="40">
        <f>'[1]행정구역별-처리'!$N$24</f>
        <v>1585</v>
      </c>
      <c r="T25" s="41">
        <f>'[1]행정구역별-처리'!$T$24</f>
        <v>0</v>
      </c>
    </row>
    <row r="26" spans="1:20" ht="23.25" customHeight="1" x14ac:dyDescent="0.15">
      <c r="A26" s="7"/>
      <c r="B26" s="8" t="s">
        <v>35</v>
      </c>
      <c r="C26" s="40">
        <f t="shared" si="2"/>
        <v>468</v>
      </c>
      <c r="D26" s="40">
        <f>'[1]행정구역별-처리'!$I$25</f>
        <v>468</v>
      </c>
      <c r="E26" s="40">
        <f>'[1]행정구역별-처리'!$O$25</f>
        <v>0</v>
      </c>
      <c r="F26" s="40">
        <f t="shared" si="15"/>
        <v>458</v>
      </c>
      <c r="G26" s="40">
        <f>'[1]행정구역별-처리'!$J$25</f>
        <v>458</v>
      </c>
      <c r="H26" s="40">
        <f>'[1]행정구역별-처리'!$P$25</f>
        <v>0</v>
      </c>
      <c r="I26" s="40">
        <f t="shared" si="16"/>
        <v>1039</v>
      </c>
      <c r="J26" s="40">
        <f>'[1]행정구역별-처리'!$K$25</f>
        <v>1039</v>
      </c>
      <c r="K26" s="40">
        <f>'[1]행정구역별-처리'!$Q$25</f>
        <v>0</v>
      </c>
      <c r="L26" s="40">
        <f t="shared" si="17"/>
        <v>1030</v>
      </c>
      <c r="M26" s="40">
        <f>'[1]행정구역별-처리'!$L$25</f>
        <v>1030</v>
      </c>
      <c r="N26" s="40">
        <f>'[1]행정구역별-처리'!$R$25</f>
        <v>0</v>
      </c>
      <c r="O26" s="40">
        <f t="shared" si="18"/>
        <v>1017</v>
      </c>
      <c r="P26" s="40">
        <f>'[1]행정구역별-처리'!$M$25</f>
        <v>1017</v>
      </c>
      <c r="Q26" s="40">
        <f>'[1]행정구역별-처리'!$S$25</f>
        <v>0</v>
      </c>
      <c r="R26" s="40">
        <f t="shared" si="19"/>
        <v>1000</v>
      </c>
      <c r="S26" s="40">
        <f>'[1]행정구역별-처리'!$N$25</f>
        <v>1000</v>
      </c>
      <c r="T26" s="41">
        <f>'[1]행정구역별-처리'!$T$25</f>
        <v>0</v>
      </c>
    </row>
    <row r="27" spans="1:20" ht="23.25" customHeight="1" x14ac:dyDescent="0.15">
      <c r="A27" s="7"/>
      <c r="B27" s="8" t="s">
        <v>36</v>
      </c>
      <c r="C27" s="40">
        <f t="shared" si="2"/>
        <v>948</v>
      </c>
      <c r="D27" s="40">
        <f>'[1]행정구역별-처리'!$I$26</f>
        <v>948</v>
      </c>
      <c r="E27" s="40">
        <f>'[1]행정구역별-처리'!$O$26</f>
        <v>0</v>
      </c>
      <c r="F27" s="40">
        <f t="shared" si="15"/>
        <v>925</v>
      </c>
      <c r="G27" s="40">
        <f>'[1]행정구역별-처리'!$J$26</f>
        <v>925</v>
      </c>
      <c r="H27" s="40">
        <f>'[1]행정구역별-처리'!$P$26</f>
        <v>0</v>
      </c>
      <c r="I27" s="40">
        <f t="shared" si="16"/>
        <v>915</v>
      </c>
      <c r="J27" s="40">
        <f>'[1]행정구역별-처리'!$K$26</f>
        <v>915</v>
      </c>
      <c r="K27" s="40">
        <f>'[1]행정구역별-처리'!$Q$26</f>
        <v>0</v>
      </c>
      <c r="L27" s="40">
        <f t="shared" si="17"/>
        <v>906</v>
      </c>
      <c r="M27" s="40">
        <f>'[1]행정구역별-처리'!$L$26</f>
        <v>906</v>
      </c>
      <c r="N27" s="40">
        <f>'[1]행정구역별-처리'!$R$26</f>
        <v>0</v>
      </c>
      <c r="O27" s="40">
        <f t="shared" si="18"/>
        <v>892</v>
      </c>
      <c r="P27" s="40">
        <f>'[1]행정구역별-처리'!$M$26</f>
        <v>892</v>
      </c>
      <c r="Q27" s="40">
        <f>'[1]행정구역별-처리'!$S$26</f>
        <v>0</v>
      </c>
      <c r="R27" s="40">
        <f t="shared" si="19"/>
        <v>881</v>
      </c>
      <c r="S27" s="40">
        <f>'[1]행정구역별-처리'!$N$26</f>
        <v>881</v>
      </c>
      <c r="T27" s="41">
        <f>'[1]행정구역별-처리'!$T$26</f>
        <v>0</v>
      </c>
    </row>
    <row r="28" spans="1:20" ht="23.25" customHeight="1" x14ac:dyDescent="0.15">
      <c r="A28" s="7"/>
      <c r="B28" s="8" t="s">
        <v>37</v>
      </c>
      <c r="C28" s="40">
        <f t="shared" si="2"/>
        <v>0</v>
      </c>
      <c r="D28" s="40">
        <f>'[1]행정구역별-처리'!$I$27</f>
        <v>0</v>
      </c>
      <c r="E28" s="40">
        <f>'[1]행정구역별-처리'!$O$27</f>
        <v>0</v>
      </c>
      <c r="F28" s="40">
        <f t="shared" si="15"/>
        <v>0</v>
      </c>
      <c r="G28" s="40">
        <f>'[1]행정구역별-처리'!$J$27</f>
        <v>0</v>
      </c>
      <c r="H28" s="40">
        <f>'[1]행정구역별-처리'!$P$27</f>
        <v>0</v>
      </c>
      <c r="I28" s="40">
        <f t="shared" si="16"/>
        <v>0</v>
      </c>
      <c r="J28" s="40">
        <f>'[1]행정구역별-처리'!$K$27</f>
        <v>0</v>
      </c>
      <c r="K28" s="40">
        <f>'[1]행정구역별-처리'!$Q$27</f>
        <v>0</v>
      </c>
      <c r="L28" s="40">
        <f t="shared" si="17"/>
        <v>154</v>
      </c>
      <c r="M28" s="40">
        <f>'[1]행정구역별-처리'!$L$27</f>
        <v>154</v>
      </c>
      <c r="N28" s="40">
        <f>'[1]행정구역별-처리'!$R$27</f>
        <v>0</v>
      </c>
      <c r="O28" s="40">
        <f t="shared" si="18"/>
        <v>148</v>
      </c>
      <c r="P28" s="40">
        <f>'[1]행정구역별-처리'!$M$27</f>
        <v>148</v>
      </c>
      <c r="Q28" s="40">
        <f>'[1]행정구역별-처리'!$S$27</f>
        <v>0</v>
      </c>
      <c r="R28" s="40">
        <f t="shared" si="19"/>
        <v>146</v>
      </c>
      <c r="S28" s="40">
        <f>'[1]행정구역별-처리'!$N$27</f>
        <v>146</v>
      </c>
      <c r="T28" s="41">
        <f>'[1]행정구역별-처리'!$T$27</f>
        <v>0</v>
      </c>
    </row>
    <row r="29" spans="1:20" ht="23.25" customHeight="1" x14ac:dyDescent="0.15">
      <c r="A29" s="7"/>
      <c r="B29" s="8" t="s">
        <v>38</v>
      </c>
      <c r="C29" s="40">
        <f t="shared" si="2"/>
        <v>656</v>
      </c>
      <c r="D29" s="40">
        <f>'[1]행정구역별-처리'!$I$28</f>
        <v>656</v>
      </c>
      <c r="E29" s="40">
        <f>'[1]행정구역별-처리'!$O$28</f>
        <v>0</v>
      </c>
      <c r="F29" s="40">
        <f t="shared" si="15"/>
        <v>636</v>
      </c>
      <c r="G29" s="40">
        <f>'[1]행정구역별-처리'!$J$28</f>
        <v>636</v>
      </c>
      <c r="H29" s="40">
        <f>'[1]행정구역별-처리'!$P$28</f>
        <v>0</v>
      </c>
      <c r="I29" s="40">
        <f t="shared" si="16"/>
        <v>630</v>
      </c>
      <c r="J29" s="40">
        <f>'[1]행정구역별-처리'!$K$28</f>
        <v>630</v>
      </c>
      <c r="K29" s="40">
        <f>'[1]행정구역별-처리'!$Q$28</f>
        <v>0</v>
      </c>
      <c r="L29" s="40">
        <f t="shared" si="17"/>
        <v>622</v>
      </c>
      <c r="M29" s="40">
        <f>'[1]행정구역별-처리'!$L$28</f>
        <v>622</v>
      </c>
      <c r="N29" s="40">
        <f>'[1]행정구역별-처리'!$R$28</f>
        <v>0</v>
      </c>
      <c r="O29" s="40">
        <f t="shared" si="18"/>
        <v>618</v>
      </c>
      <c r="P29" s="40">
        <f>'[1]행정구역별-처리'!$M$28</f>
        <v>618</v>
      </c>
      <c r="Q29" s="40">
        <f>'[1]행정구역별-처리'!$S$28</f>
        <v>0</v>
      </c>
      <c r="R29" s="40">
        <f t="shared" si="19"/>
        <v>610</v>
      </c>
      <c r="S29" s="40">
        <f>'[1]행정구역별-처리'!$N$28</f>
        <v>610</v>
      </c>
      <c r="T29" s="41">
        <f>'[1]행정구역별-처리'!$T$28</f>
        <v>0</v>
      </c>
    </row>
    <row r="30" spans="1:20" ht="23.25" customHeight="1" x14ac:dyDescent="0.15">
      <c r="A30" s="9"/>
      <c r="B30" s="10" t="s">
        <v>39</v>
      </c>
      <c r="C30" s="49">
        <f t="shared" si="2"/>
        <v>185</v>
      </c>
      <c r="D30" s="49">
        <f>'[1]행정구역별-처리'!$I$29</f>
        <v>185</v>
      </c>
      <c r="E30" s="49">
        <f>'[1]행정구역별-처리'!$O$29</f>
        <v>0</v>
      </c>
      <c r="F30" s="49">
        <f t="shared" si="15"/>
        <v>183</v>
      </c>
      <c r="G30" s="49">
        <f>'[1]행정구역별-처리'!$J$29</f>
        <v>183</v>
      </c>
      <c r="H30" s="49">
        <f>'[1]행정구역별-처리'!$P$29</f>
        <v>0</v>
      </c>
      <c r="I30" s="49">
        <f t="shared" si="16"/>
        <v>468</v>
      </c>
      <c r="J30" s="49">
        <f>'[1]행정구역별-처리'!$K$29</f>
        <v>468</v>
      </c>
      <c r="K30" s="49">
        <f>'[1]행정구역별-처리'!$Q$29</f>
        <v>0</v>
      </c>
      <c r="L30" s="49">
        <f t="shared" si="17"/>
        <v>464</v>
      </c>
      <c r="M30" s="49">
        <f>'[1]행정구역별-처리'!$L$29</f>
        <v>464</v>
      </c>
      <c r="N30" s="49">
        <f>'[1]행정구역별-처리'!$R$29</f>
        <v>0</v>
      </c>
      <c r="O30" s="49">
        <f t="shared" si="18"/>
        <v>457</v>
      </c>
      <c r="P30" s="49">
        <f>'[1]행정구역별-처리'!$M$29</f>
        <v>457</v>
      </c>
      <c r="Q30" s="49">
        <f>'[1]행정구역별-처리'!$S$29</f>
        <v>0</v>
      </c>
      <c r="R30" s="49">
        <f t="shared" si="19"/>
        <v>453</v>
      </c>
      <c r="S30" s="49">
        <f>'[1]행정구역별-처리'!$N$29</f>
        <v>453</v>
      </c>
      <c r="T30" s="50">
        <f>'[1]행정구역별-처리'!$T$29</f>
        <v>0</v>
      </c>
    </row>
  </sheetData>
  <mergeCells count="7">
    <mergeCell ref="R4:T4"/>
    <mergeCell ref="A4:B5"/>
    <mergeCell ref="C4:E4"/>
    <mergeCell ref="F4:H4"/>
    <mergeCell ref="I4:K4"/>
    <mergeCell ref="L4:N4"/>
    <mergeCell ref="O4:Q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showGridLines="0" view="pageBreakPreview" zoomScale="85" zoomScaleNormal="85" workbookViewId="0">
      <selection activeCell="K21" sqref="K21"/>
    </sheetView>
  </sheetViews>
  <sheetFormatPr defaultColWidth="12.83203125" defaultRowHeight="30.75" customHeight="1" x14ac:dyDescent="0.15"/>
  <cols>
    <col min="1" max="20" width="12.5" style="1" customWidth="1"/>
    <col min="21" max="16384" width="12.83203125" style="1"/>
  </cols>
  <sheetData>
    <row r="1" spans="1:29" ht="23.25" customHeight="1" x14ac:dyDescent="0.15">
      <c r="A1" s="11" t="s">
        <v>5</v>
      </c>
      <c r="F1" s="17"/>
      <c r="G1" s="18"/>
    </row>
    <row r="2" spans="1:29" ht="23.25" customHeight="1" x14ac:dyDescent="0.15">
      <c r="A2" s="11" t="s">
        <v>64</v>
      </c>
    </row>
    <row r="3" spans="1:29" ht="23.25" customHeight="1" x14ac:dyDescent="0.15">
      <c r="A3" s="80" t="s">
        <v>1</v>
      </c>
      <c r="B3" s="82" t="s">
        <v>2</v>
      </c>
      <c r="C3" s="65" t="s">
        <v>89</v>
      </c>
      <c r="D3" s="65"/>
      <c r="E3" s="65"/>
      <c r="F3" s="65" t="s">
        <v>71</v>
      </c>
      <c r="G3" s="65"/>
      <c r="H3" s="65"/>
      <c r="I3" s="65" t="s">
        <v>72</v>
      </c>
      <c r="J3" s="65"/>
      <c r="K3" s="65"/>
      <c r="L3" s="65" t="s">
        <v>73</v>
      </c>
      <c r="M3" s="65"/>
      <c r="N3" s="65"/>
      <c r="O3" s="65" t="s">
        <v>75</v>
      </c>
      <c r="P3" s="65"/>
      <c r="Q3" s="71"/>
      <c r="R3" s="65" t="s">
        <v>70</v>
      </c>
      <c r="S3" s="65"/>
      <c r="T3" s="66"/>
    </row>
    <row r="4" spans="1:29" ht="23.25" customHeight="1" thickBot="1" x14ac:dyDescent="0.2">
      <c r="A4" s="81"/>
      <c r="B4" s="83"/>
      <c r="C4" s="19" t="s">
        <v>0</v>
      </c>
      <c r="D4" s="19" t="s">
        <v>40</v>
      </c>
      <c r="E4" s="19" t="s">
        <v>41</v>
      </c>
      <c r="F4" s="19" t="s">
        <v>0</v>
      </c>
      <c r="G4" s="19" t="s">
        <v>40</v>
      </c>
      <c r="H4" s="19" t="s">
        <v>41</v>
      </c>
      <c r="I4" s="19" t="s">
        <v>0</v>
      </c>
      <c r="J4" s="19" t="s">
        <v>40</v>
      </c>
      <c r="K4" s="19" t="s">
        <v>41</v>
      </c>
      <c r="L4" s="19" t="s">
        <v>0</v>
      </c>
      <c r="M4" s="19" t="s">
        <v>40</v>
      </c>
      <c r="N4" s="19" t="s">
        <v>41</v>
      </c>
      <c r="O4" s="19" t="s">
        <v>0</v>
      </c>
      <c r="P4" s="19" t="s">
        <v>40</v>
      </c>
      <c r="Q4" s="20" t="s">
        <v>41</v>
      </c>
      <c r="R4" s="19" t="s">
        <v>0</v>
      </c>
      <c r="S4" s="19" t="s">
        <v>40</v>
      </c>
      <c r="T4" s="21" t="s">
        <v>41</v>
      </c>
      <c r="Y4" s="3"/>
      <c r="Z4" s="3"/>
      <c r="AA4" s="3"/>
      <c r="AB4" s="3"/>
      <c r="AC4" s="3"/>
    </row>
    <row r="5" spans="1:29" ht="23.25" customHeight="1" thickTop="1" x14ac:dyDescent="0.15">
      <c r="A5" s="12" t="s">
        <v>15</v>
      </c>
      <c r="B5" s="13" t="s">
        <v>0</v>
      </c>
      <c r="C5" s="31">
        <f t="shared" ref="C5:C25" si="0">D5+E5</f>
        <v>106476</v>
      </c>
      <c r="D5" s="31">
        <f>D6+D22+D26+D27+D28</f>
        <v>106476</v>
      </c>
      <c r="E5" s="31">
        <f>E6+E22+E26+E27+E28</f>
        <v>0</v>
      </c>
      <c r="F5" s="31">
        <f t="shared" ref="F5:F19" si="1">G5+H5</f>
        <v>103378</v>
      </c>
      <c r="G5" s="31">
        <f>G6+G22+G26+G27+G28</f>
        <v>103378</v>
      </c>
      <c r="H5" s="31">
        <f>H6+H22+H26+H27+H28</f>
        <v>0</v>
      </c>
      <c r="I5" s="31">
        <f t="shared" ref="I5:I19" si="2">J5+K5</f>
        <v>127021</v>
      </c>
      <c r="J5" s="31">
        <f>J6+J22+J26+J27+J28</f>
        <v>110685</v>
      </c>
      <c r="K5" s="31">
        <f>K6+K22+K26+K27+K28</f>
        <v>16336</v>
      </c>
      <c r="L5" s="31">
        <f t="shared" ref="L5:L19" si="3">M5+N5</f>
        <v>136436</v>
      </c>
      <c r="M5" s="31">
        <f>M6+M22+M26+M27+M28</f>
        <v>114933</v>
      </c>
      <c r="N5" s="31">
        <f>N6+N22+N26+N27+N28</f>
        <v>21503</v>
      </c>
      <c r="O5" s="31">
        <f t="shared" ref="O5:O19" si="4">P5+Q5</f>
        <v>135368</v>
      </c>
      <c r="P5" s="31">
        <f>P6+P22+P26+P27+P28</f>
        <v>113865</v>
      </c>
      <c r="Q5" s="32">
        <f>Q6+Q22+Q26+Q27+Q28</f>
        <v>21503</v>
      </c>
      <c r="R5" s="31">
        <f t="shared" ref="R5:R28" si="5">S5+T5</f>
        <v>133705</v>
      </c>
      <c r="S5" s="31">
        <f>S6+S22+S26+S27+S28</f>
        <v>112202</v>
      </c>
      <c r="T5" s="33">
        <f>T6+T22+T26+T27+T28</f>
        <v>21503</v>
      </c>
      <c r="Y5" s="3"/>
      <c r="Z5" s="3"/>
      <c r="AA5" s="3"/>
      <c r="AB5" s="3"/>
      <c r="AC5" s="3"/>
    </row>
    <row r="6" spans="1:29" ht="23.25" customHeight="1" x14ac:dyDescent="0.15">
      <c r="A6" s="14" t="s">
        <v>46</v>
      </c>
      <c r="B6" s="6" t="s">
        <v>7</v>
      </c>
      <c r="C6" s="34">
        <f t="shared" si="0"/>
        <v>93393</v>
      </c>
      <c r="D6" s="34">
        <f>D7+D18</f>
        <v>93393</v>
      </c>
      <c r="E6" s="34">
        <f>E7+E18</f>
        <v>0</v>
      </c>
      <c r="F6" s="34">
        <f t="shared" si="1"/>
        <v>90661</v>
      </c>
      <c r="G6" s="34">
        <f>G7+G18</f>
        <v>90661</v>
      </c>
      <c r="H6" s="34">
        <f>H7+H18</f>
        <v>0</v>
      </c>
      <c r="I6" s="34">
        <f t="shared" si="2"/>
        <v>108948</v>
      </c>
      <c r="J6" s="34">
        <f>J7+J18</f>
        <v>92768</v>
      </c>
      <c r="K6" s="34">
        <f>K7+K18</f>
        <v>16180</v>
      </c>
      <c r="L6" s="34">
        <f t="shared" si="3"/>
        <v>108113</v>
      </c>
      <c r="M6" s="34">
        <f>M7+M18</f>
        <v>91933</v>
      </c>
      <c r="N6" s="34">
        <f>N7+N18</f>
        <v>16180</v>
      </c>
      <c r="O6" s="34">
        <f t="shared" si="4"/>
        <v>107273</v>
      </c>
      <c r="P6" s="34">
        <f>P7+P18</f>
        <v>91093</v>
      </c>
      <c r="Q6" s="35">
        <f>Q7+Q18</f>
        <v>16180</v>
      </c>
      <c r="R6" s="34">
        <f t="shared" si="5"/>
        <v>105942</v>
      </c>
      <c r="S6" s="34">
        <f>S7+S18</f>
        <v>89762</v>
      </c>
      <c r="T6" s="36">
        <f>T7+T18</f>
        <v>16180</v>
      </c>
      <c r="Y6" s="3"/>
      <c r="Z6" s="3"/>
      <c r="AA6" s="3"/>
      <c r="AB6" s="3"/>
      <c r="AC6" s="23"/>
    </row>
    <row r="7" spans="1:29" ht="23.25" customHeight="1" x14ac:dyDescent="0.15">
      <c r="A7" s="76" t="s">
        <v>68</v>
      </c>
      <c r="B7" s="77"/>
      <c r="C7" s="37">
        <f t="shared" si="0"/>
        <v>91128</v>
      </c>
      <c r="D7" s="37">
        <f>SUM(D8:D17)</f>
        <v>91128</v>
      </c>
      <c r="E7" s="37">
        <f>SUM(E8:E17)</f>
        <v>0</v>
      </c>
      <c r="F7" s="37">
        <f t="shared" si="1"/>
        <v>88458</v>
      </c>
      <c r="G7" s="37">
        <f>SUM(G8:G17)</f>
        <v>88458</v>
      </c>
      <c r="H7" s="37">
        <f>SUM(H8:H17)</f>
        <v>0</v>
      </c>
      <c r="I7" s="37">
        <f t="shared" si="2"/>
        <v>105125</v>
      </c>
      <c r="J7" s="37">
        <f>SUM(J8:J17)</f>
        <v>89449</v>
      </c>
      <c r="K7" s="37">
        <f>SUM(K8:K17)</f>
        <v>15676</v>
      </c>
      <c r="L7" s="37">
        <f t="shared" si="3"/>
        <v>104321</v>
      </c>
      <c r="M7" s="37">
        <f>SUM(M8:M17)</f>
        <v>88645</v>
      </c>
      <c r="N7" s="37">
        <f>SUM(N8:N17)</f>
        <v>15676</v>
      </c>
      <c r="O7" s="37">
        <f t="shared" si="4"/>
        <v>103517</v>
      </c>
      <c r="P7" s="37">
        <f>SUM(P8:P17)</f>
        <v>87841</v>
      </c>
      <c r="Q7" s="38">
        <f>SUM(Q8:Q17)</f>
        <v>15676</v>
      </c>
      <c r="R7" s="37">
        <f t="shared" si="5"/>
        <v>102230</v>
      </c>
      <c r="S7" s="37">
        <f>SUM(S8:S17)</f>
        <v>86554</v>
      </c>
      <c r="T7" s="39">
        <f>SUM(T8:T17)</f>
        <v>15676</v>
      </c>
      <c r="Y7" s="3"/>
      <c r="Z7" s="3"/>
      <c r="AA7" s="3"/>
      <c r="AB7" s="3"/>
      <c r="AC7" s="23"/>
    </row>
    <row r="8" spans="1:29" ht="23.25" customHeight="1" x14ac:dyDescent="0.15">
      <c r="A8" s="7"/>
      <c r="B8" s="15" t="s">
        <v>48</v>
      </c>
      <c r="C8" s="40">
        <f t="shared" si="0"/>
        <v>18375</v>
      </c>
      <c r="D8" s="40">
        <f>'[1]처리분구별-처리'!$J$8</f>
        <v>18375</v>
      </c>
      <c r="E8" s="40">
        <f>'[1]처리분구별-처리'!$P$8</f>
        <v>0</v>
      </c>
      <c r="F8" s="40">
        <f t="shared" si="1"/>
        <v>17835</v>
      </c>
      <c r="G8" s="40">
        <f>'[1]처리분구별-처리'!$K$8</f>
        <v>17835</v>
      </c>
      <c r="H8" s="40">
        <f>'[1]처리분구별-처리'!$Q$8</f>
        <v>0</v>
      </c>
      <c r="I8" s="40">
        <f t="shared" si="2"/>
        <v>17633</v>
      </c>
      <c r="J8" s="40">
        <f>'[1]처리분구별-처리'!$L$8</f>
        <v>17633</v>
      </c>
      <c r="K8" s="40">
        <f>'[1]처리분구별-처리'!$R$8</f>
        <v>0</v>
      </c>
      <c r="L8" s="40">
        <f t="shared" si="3"/>
        <v>17475</v>
      </c>
      <c r="M8" s="40">
        <f>'[1]처리분구별-처리'!$M$8</f>
        <v>17475</v>
      </c>
      <c r="N8" s="40">
        <f>'[1]처리분구별-처리'!$S$8</f>
        <v>0</v>
      </c>
      <c r="O8" s="40">
        <f t="shared" si="4"/>
        <v>17317</v>
      </c>
      <c r="P8" s="40">
        <f>'[1]처리분구별-처리'!$N$8</f>
        <v>17317</v>
      </c>
      <c r="Q8" s="40">
        <f>'[1]처리분구별-처리'!$T$8</f>
        <v>0</v>
      </c>
      <c r="R8" s="40">
        <f t="shared" si="5"/>
        <v>17064</v>
      </c>
      <c r="S8" s="40">
        <f>'[1]처리분구별-처리'!$O$8</f>
        <v>17064</v>
      </c>
      <c r="T8" s="41">
        <f>'[1]처리분구별-처리'!$U$8</f>
        <v>0</v>
      </c>
    </row>
    <row r="9" spans="1:29" ht="23.25" customHeight="1" x14ac:dyDescent="0.15">
      <c r="A9" s="7"/>
      <c r="B9" s="8" t="s">
        <v>49</v>
      </c>
      <c r="C9" s="40">
        <f t="shared" si="0"/>
        <v>7049</v>
      </c>
      <c r="D9" s="40">
        <f>'[1]처리분구별-처리'!$J$9</f>
        <v>7049</v>
      </c>
      <c r="E9" s="40">
        <f>'[1]처리분구별-처리'!$P$9</f>
        <v>0</v>
      </c>
      <c r="F9" s="40">
        <f t="shared" si="1"/>
        <v>6842</v>
      </c>
      <c r="G9" s="40">
        <f>'[1]처리분구별-처리'!$K$9</f>
        <v>6842</v>
      </c>
      <c r="H9" s="40">
        <f>'[1]처리분구별-처리'!$Q$9</f>
        <v>0</v>
      </c>
      <c r="I9" s="40">
        <f t="shared" si="2"/>
        <v>6905</v>
      </c>
      <c r="J9" s="40">
        <f>'[1]처리분구별-처리'!$L$9</f>
        <v>6905</v>
      </c>
      <c r="K9" s="40">
        <f>'[1]처리분구별-처리'!$R$9</f>
        <v>0</v>
      </c>
      <c r="L9" s="40">
        <f t="shared" si="3"/>
        <v>6844</v>
      </c>
      <c r="M9" s="40">
        <f>'[1]처리분구별-처리'!$M$9</f>
        <v>6844</v>
      </c>
      <c r="N9" s="40">
        <f>'[1]처리분구별-처리'!$S$9</f>
        <v>0</v>
      </c>
      <c r="O9" s="40">
        <f t="shared" si="4"/>
        <v>6782</v>
      </c>
      <c r="P9" s="40">
        <f>'[1]처리분구별-처리'!$N$9</f>
        <v>6782</v>
      </c>
      <c r="Q9" s="40">
        <f>'[1]처리분구별-처리'!$T$9</f>
        <v>0</v>
      </c>
      <c r="R9" s="40">
        <f t="shared" si="5"/>
        <v>6682</v>
      </c>
      <c r="S9" s="40">
        <f>'[1]처리분구별-처리'!$O$9</f>
        <v>6682</v>
      </c>
      <c r="T9" s="41">
        <f>'[1]처리분구별-처리'!$U$9</f>
        <v>0</v>
      </c>
    </row>
    <row r="10" spans="1:29" ht="23.25" customHeight="1" x14ac:dyDescent="0.15">
      <c r="A10" s="7"/>
      <c r="B10" s="8" t="s">
        <v>50</v>
      </c>
      <c r="C10" s="40">
        <f t="shared" si="0"/>
        <v>33023</v>
      </c>
      <c r="D10" s="40">
        <f>'[1]처리분구별-처리'!$J$10</f>
        <v>33023</v>
      </c>
      <c r="E10" s="40">
        <f>'[1]처리분구별-처리'!$P$10</f>
        <v>0</v>
      </c>
      <c r="F10" s="40">
        <f t="shared" si="1"/>
        <v>32054</v>
      </c>
      <c r="G10" s="40">
        <f>'[1]처리분구별-처리'!$K$10</f>
        <v>32054</v>
      </c>
      <c r="H10" s="40">
        <f>'[1]처리분구별-처리'!$Q$10</f>
        <v>0</v>
      </c>
      <c r="I10" s="40">
        <f t="shared" si="2"/>
        <v>31689</v>
      </c>
      <c r="J10" s="40">
        <f>'[1]처리분구별-처리'!$L$10</f>
        <v>31689</v>
      </c>
      <c r="K10" s="40">
        <f>'[1]처리분구별-처리'!$R$10</f>
        <v>0</v>
      </c>
      <c r="L10" s="40">
        <f t="shared" si="3"/>
        <v>31407</v>
      </c>
      <c r="M10" s="40">
        <f>'[1]처리분구별-처리'!$M$10</f>
        <v>31407</v>
      </c>
      <c r="N10" s="40">
        <f>'[1]처리분구별-처리'!$S$10</f>
        <v>0</v>
      </c>
      <c r="O10" s="40">
        <f t="shared" si="4"/>
        <v>31121</v>
      </c>
      <c r="P10" s="40">
        <f>'[1]처리분구별-처리'!$N$10</f>
        <v>31121</v>
      </c>
      <c r="Q10" s="40">
        <f>'[1]처리분구별-처리'!$T$10</f>
        <v>0</v>
      </c>
      <c r="R10" s="40">
        <f t="shared" si="5"/>
        <v>30666</v>
      </c>
      <c r="S10" s="40">
        <f>'[1]처리분구별-처리'!$O$10</f>
        <v>30666</v>
      </c>
      <c r="T10" s="41">
        <f>'[1]처리분구별-처리'!$U$10</f>
        <v>0</v>
      </c>
    </row>
    <row r="11" spans="1:29" ht="23.25" customHeight="1" x14ac:dyDescent="0.15">
      <c r="A11" s="7"/>
      <c r="B11" s="8" t="s">
        <v>51</v>
      </c>
      <c r="C11" s="40">
        <f t="shared" si="0"/>
        <v>722</v>
      </c>
      <c r="D11" s="40">
        <f>'[1]처리분구별-처리'!$J$14</f>
        <v>722</v>
      </c>
      <c r="E11" s="40">
        <f>'[1]처리분구별-처리'!$P$14</f>
        <v>0</v>
      </c>
      <c r="F11" s="40">
        <f t="shared" si="1"/>
        <v>701</v>
      </c>
      <c r="G11" s="40">
        <f>'[1]처리분구별-처리'!$K$14</f>
        <v>701</v>
      </c>
      <c r="H11" s="40">
        <f>'[1]처리분구별-처리'!$Q$14</f>
        <v>0</v>
      </c>
      <c r="I11" s="40">
        <f t="shared" si="2"/>
        <v>693</v>
      </c>
      <c r="J11" s="40">
        <f>'[1]처리분구별-처리'!$L$14</f>
        <v>693</v>
      </c>
      <c r="K11" s="40">
        <f>'[1]처리분구별-처리'!$R$14</f>
        <v>0</v>
      </c>
      <c r="L11" s="40">
        <f t="shared" si="3"/>
        <v>687</v>
      </c>
      <c r="M11" s="40">
        <f>'[1]처리분구별-처리'!$M$14</f>
        <v>687</v>
      </c>
      <c r="N11" s="40">
        <f>'[1]처리분구별-처리'!$S$14</f>
        <v>0</v>
      </c>
      <c r="O11" s="40">
        <f t="shared" si="4"/>
        <v>680</v>
      </c>
      <c r="P11" s="40">
        <f>'[1]처리분구별-처리'!$N$14</f>
        <v>680</v>
      </c>
      <c r="Q11" s="40">
        <f>'[1]처리분구별-처리'!$T$14</f>
        <v>0</v>
      </c>
      <c r="R11" s="40">
        <f t="shared" si="5"/>
        <v>670</v>
      </c>
      <c r="S11" s="40">
        <f>'[1]처리분구별-처리'!$O$14</f>
        <v>670</v>
      </c>
      <c r="T11" s="41">
        <f>'[1]처리분구별-처리'!$U$14</f>
        <v>0</v>
      </c>
    </row>
    <row r="12" spans="1:29" ht="23.25" customHeight="1" x14ac:dyDescent="0.15">
      <c r="A12" s="7"/>
      <c r="B12" s="8" t="s">
        <v>52</v>
      </c>
      <c r="C12" s="40">
        <f t="shared" si="0"/>
        <v>13789</v>
      </c>
      <c r="D12" s="40">
        <f>'[1]처리분구별-처리'!$J$15</f>
        <v>13789</v>
      </c>
      <c r="E12" s="40">
        <f>'[1]처리분구별-처리'!$P$15</f>
        <v>0</v>
      </c>
      <c r="F12" s="40">
        <f t="shared" si="1"/>
        <v>13383</v>
      </c>
      <c r="G12" s="40">
        <f>'[1]처리분구별-처리'!$K$15</f>
        <v>13383</v>
      </c>
      <c r="H12" s="40">
        <f>'[1]처리분구별-처리'!$Q$15</f>
        <v>0</v>
      </c>
      <c r="I12" s="40">
        <f t="shared" si="2"/>
        <v>13232</v>
      </c>
      <c r="J12" s="40">
        <f>'[1]처리분구별-처리'!$L$15</f>
        <v>13232</v>
      </c>
      <c r="K12" s="40">
        <f>'[1]처리분구별-처리'!$R$15</f>
        <v>0</v>
      </c>
      <c r="L12" s="40">
        <f t="shared" si="3"/>
        <v>13113</v>
      </c>
      <c r="M12" s="40">
        <f>'[1]처리분구별-처리'!$M$15</f>
        <v>13113</v>
      </c>
      <c r="N12" s="40">
        <f>'[1]처리분구별-처리'!$S$15</f>
        <v>0</v>
      </c>
      <c r="O12" s="40">
        <f t="shared" si="4"/>
        <v>12995</v>
      </c>
      <c r="P12" s="40">
        <f>'[1]처리분구별-처리'!$N$15</f>
        <v>12995</v>
      </c>
      <c r="Q12" s="40">
        <f>'[1]처리분구별-처리'!$T$15</f>
        <v>0</v>
      </c>
      <c r="R12" s="40">
        <f t="shared" si="5"/>
        <v>12805</v>
      </c>
      <c r="S12" s="40">
        <f>'[1]처리분구별-처리'!$O$15</f>
        <v>12805</v>
      </c>
      <c r="T12" s="41">
        <f>'[1]처리분구별-처리'!$U$15</f>
        <v>0</v>
      </c>
    </row>
    <row r="13" spans="1:29" ht="23.25" customHeight="1" x14ac:dyDescent="0.15">
      <c r="A13" s="7"/>
      <c r="B13" s="8" t="s">
        <v>53</v>
      </c>
      <c r="C13" s="40">
        <f t="shared" si="0"/>
        <v>9419</v>
      </c>
      <c r="D13" s="40">
        <f>'[1]처리분구별-처리'!$J$19</f>
        <v>9419</v>
      </c>
      <c r="E13" s="40">
        <f>'[1]처리분구별-처리'!$P$19</f>
        <v>0</v>
      </c>
      <c r="F13" s="40">
        <f t="shared" si="1"/>
        <v>9142</v>
      </c>
      <c r="G13" s="40">
        <f>'[1]처리분구별-처리'!$K$19</f>
        <v>9142</v>
      </c>
      <c r="H13" s="40">
        <f>'[1]처리분구별-처리'!$Q$19</f>
        <v>0</v>
      </c>
      <c r="I13" s="40">
        <f t="shared" si="2"/>
        <v>9364</v>
      </c>
      <c r="J13" s="40">
        <f>'[1]처리분구별-처리'!$L$19</f>
        <v>9364</v>
      </c>
      <c r="K13" s="40">
        <f>'[1]처리분구별-처리'!$R$19</f>
        <v>0</v>
      </c>
      <c r="L13" s="40">
        <f t="shared" si="3"/>
        <v>9277</v>
      </c>
      <c r="M13" s="40">
        <f>'[1]처리분구별-처리'!$M$19</f>
        <v>9277</v>
      </c>
      <c r="N13" s="40">
        <f>'[1]처리분구별-처리'!$S$19</f>
        <v>0</v>
      </c>
      <c r="O13" s="40">
        <f t="shared" si="4"/>
        <v>9194</v>
      </c>
      <c r="P13" s="40">
        <f>'[1]처리분구별-처리'!$N$19</f>
        <v>9194</v>
      </c>
      <c r="Q13" s="40">
        <f>'[1]처리분구별-처리'!$T$19</f>
        <v>0</v>
      </c>
      <c r="R13" s="40">
        <f t="shared" si="5"/>
        <v>9059</v>
      </c>
      <c r="S13" s="40">
        <f>'[1]처리분구별-처리'!$O$19</f>
        <v>9059</v>
      </c>
      <c r="T13" s="41">
        <f>'[1]처리분구별-처리'!$U$19</f>
        <v>0</v>
      </c>
    </row>
    <row r="14" spans="1:29" ht="23.25" customHeight="1" x14ac:dyDescent="0.15">
      <c r="A14" s="7"/>
      <c r="B14" s="8" t="s">
        <v>61</v>
      </c>
      <c r="C14" s="40">
        <f t="shared" si="0"/>
        <v>1046</v>
      </c>
      <c r="D14" s="40">
        <f>'[1]처리분구별-처리'!$J$22</f>
        <v>1046</v>
      </c>
      <c r="E14" s="40">
        <f>'[1]처리분구별-처리'!$P$22</f>
        <v>0</v>
      </c>
      <c r="F14" s="40">
        <f t="shared" si="1"/>
        <v>1018</v>
      </c>
      <c r="G14" s="40">
        <f>'[1]처리분구별-처리'!$K$22</f>
        <v>1018</v>
      </c>
      <c r="H14" s="40">
        <f>'[1]처리분구별-처리'!$Q$22</f>
        <v>0</v>
      </c>
      <c r="I14" s="40">
        <f t="shared" si="2"/>
        <v>1200</v>
      </c>
      <c r="J14" s="40">
        <f>'[1]처리분구별-처리'!$L$22</f>
        <v>1200</v>
      </c>
      <c r="K14" s="40">
        <f>'[1]처리분구별-처리'!$R$22</f>
        <v>0</v>
      </c>
      <c r="L14" s="40">
        <f t="shared" si="3"/>
        <v>1190</v>
      </c>
      <c r="M14" s="40">
        <f>'[1]처리분구별-처리'!$M$22</f>
        <v>1190</v>
      </c>
      <c r="N14" s="40">
        <f>'[1]처리분구별-처리'!$S$22</f>
        <v>0</v>
      </c>
      <c r="O14" s="40">
        <f t="shared" si="4"/>
        <v>1176</v>
      </c>
      <c r="P14" s="40">
        <f>'[1]처리분구별-처리'!$N$22</f>
        <v>1176</v>
      </c>
      <c r="Q14" s="40">
        <f>'[1]처리분구별-처리'!$T$22</f>
        <v>0</v>
      </c>
      <c r="R14" s="40">
        <f t="shared" si="5"/>
        <v>1160</v>
      </c>
      <c r="S14" s="40">
        <f>'[1]처리분구별-처리'!$O$22</f>
        <v>1160</v>
      </c>
      <c r="T14" s="41">
        <f>'[1]처리분구별-처리'!$U$22</f>
        <v>0</v>
      </c>
    </row>
    <row r="15" spans="1:29" ht="23.25" customHeight="1" x14ac:dyDescent="0.15">
      <c r="A15" s="7"/>
      <c r="B15" s="8" t="s">
        <v>54</v>
      </c>
      <c r="C15" s="40">
        <f t="shared" si="0"/>
        <v>4123</v>
      </c>
      <c r="D15" s="40">
        <f>'[1]처리분구별-처리'!$J$23</f>
        <v>4123</v>
      </c>
      <c r="E15" s="40">
        <f>'[1]처리분구별-처리'!$P$23</f>
        <v>0</v>
      </c>
      <c r="F15" s="40">
        <f t="shared" si="1"/>
        <v>4000</v>
      </c>
      <c r="G15" s="40">
        <f>'[1]처리분구별-처리'!$K$23</f>
        <v>4000</v>
      </c>
      <c r="H15" s="40">
        <f>'[1]처리분구별-처리'!$Q$23</f>
        <v>0</v>
      </c>
      <c r="I15" s="40">
        <f t="shared" si="2"/>
        <v>3955</v>
      </c>
      <c r="J15" s="40">
        <f>'[1]처리분구별-처리'!$L$23</f>
        <v>3955</v>
      </c>
      <c r="K15" s="40">
        <f>'[1]처리분구별-처리'!$R$23</f>
        <v>0</v>
      </c>
      <c r="L15" s="40">
        <f t="shared" si="3"/>
        <v>3920</v>
      </c>
      <c r="M15" s="40">
        <f>'[1]처리분구별-처리'!$M$23</f>
        <v>3920</v>
      </c>
      <c r="N15" s="40">
        <f>'[1]처리분구별-처리'!$S$23</f>
        <v>0</v>
      </c>
      <c r="O15" s="40">
        <f t="shared" si="4"/>
        <v>3886</v>
      </c>
      <c r="P15" s="40">
        <f>'[1]처리분구별-처리'!$N$23</f>
        <v>3886</v>
      </c>
      <c r="Q15" s="40">
        <f>'[1]처리분구별-처리'!$T$23</f>
        <v>0</v>
      </c>
      <c r="R15" s="40">
        <f t="shared" si="5"/>
        <v>3829</v>
      </c>
      <c r="S15" s="40">
        <f>'[1]처리분구별-처리'!$O$23</f>
        <v>3829</v>
      </c>
      <c r="T15" s="41">
        <f>'[1]처리분구별-처리'!$U$23</f>
        <v>0</v>
      </c>
    </row>
    <row r="16" spans="1:29" ht="23.25" customHeight="1" x14ac:dyDescent="0.15">
      <c r="A16" s="7"/>
      <c r="B16" s="8" t="s">
        <v>55</v>
      </c>
      <c r="C16" s="40">
        <f t="shared" si="0"/>
        <v>1851</v>
      </c>
      <c r="D16" s="40">
        <f>'[1]처리분구별-처리'!$J$26</f>
        <v>1851</v>
      </c>
      <c r="E16" s="40">
        <f>'[1]처리분구별-처리'!$P$26</f>
        <v>0</v>
      </c>
      <c r="F16" s="40">
        <f t="shared" si="1"/>
        <v>1796</v>
      </c>
      <c r="G16" s="40">
        <f>'[1]처리분구별-처리'!$K$26</f>
        <v>1796</v>
      </c>
      <c r="H16" s="40">
        <f>'[1]처리분구별-처리'!$Q$26</f>
        <v>0</v>
      </c>
      <c r="I16" s="40">
        <f t="shared" si="2"/>
        <v>1776</v>
      </c>
      <c r="J16" s="40">
        <f>'[1]처리분구별-처리'!$L$26</f>
        <v>1776</v>
      </c>
      <c r="K16" s="40">
        <f>'[1]처리분구별-처리'!$R$26</f>
        <v>0</v>
      </c>
      <c r="L16" s="40">
        <f t="shared" si="3"/>
        <v>1760</v>
      </c>
      <c r="M16" s="40">
        <f>'[1]처리분구별-처리'!$M$26</f>
        <v>1760</v>
      </c>
      <c r="N16" s="40">
        <f>'[1]처리분구별-처리'!$S$26</f>
        <v>0</v>
      </c>
      <c r="O16" s="40">
        <f t="shared" si="4"/>
        <v>1744</v>
      </c>
      <c r="P16" s="40">
        <f>'[1]처리분구별-처리'!$N$26</f>
        <v>1744</v>
      </c>
      <c r="Q16" s="40">
        <f>'[1]처리분구별-처리'!$T$26</f>
        <v>0</v>
      </c>
      <c r="R16" s="40">
        <f t="shared" si="5"/>
        <v>1719</v>
      </c>
      <c r="S16" s="40">
        <f>'[1]처리분구별-처리'!$O$26</f>
        <v>1719</v>
      </c>
      <c r="T16" s="41">
        <f>'[1]처리분구별-처리'!$U$26</f>
        <v>0</v>
      </c>
    </row>
    <row r="17" spans="1:29" ht="23.25" customHeight="1" x14ac:dyDescent="0.15">
      <c r="A17" s="7"/>
      <c r="B17" s="16" t="s">
        <v>62</v>
      </c>
      <c r="C17" s="40">
        <f t="shared" si="0"/>
        <v>1731</v>
      </c>
      <c r="D17" s="40">
        <f>'[1]처리분구별-처리'!$J$29</f>
        <v>1731</v>
      </c>
      <c r="E17" s="40">
        <f>'[1]처리분구별-처리'!$P$29</f>
        <v>0</v>
      </c>
      <c r="F17" s="40">
        <f t="shared" si="1"/>
        <v>1687</v>
      </c>
      <c r="G17" s="40">
        <f>'[1]처리분구별-처리'!$K$29</f>
        <v>1687</v>
      </c>
      <c r="H17" s="40">
        <f>'[1]처리분구별-처리'!$Q$29</f>
        <v>0</v>
      </c>
      <c r="I17" s="40">
        <f t="shared" si="2"/>
        <v>18678</v>
      </c>
      <c r="J17" s="40">
        <f>'[1]처리분구별-처리'!$L$29</f>
        <v>3002</v>
      </c>
      <c r="K17" s="40">
        <f>'[1]처리분구별-처리'!$R$29</f>
        <v>15676</v>
      </c>
      <c r="L17" s="40">
        <f t="shared" si="3"/>
        <v>18648</v>
      </c>
      <c r="M17" s="40">
        <f>'[1]처리분구별-처리'!$M$29</f>
        <v>2972</v>
      </c>
      <c r="N17" s="40">
        <f>'[1]처리분구별-처리'!$S$29</f>
        <v>15676</v>
      </c>
      <c r="O17" s="40">
        <f t="shared" si="4"/>
        <v>18622</v>
      </c>
      <c r="P17" s="40">
        <f>'[1]처리분구별-처리'!$N$29</f>
        <v>2946</v>
      </c>
      <c r="Q17" s="40">
        <f>'[1]처리분구별-처리'!$T$29</f>
        <v>15676</v>
      </c>
      <c r="R17" s="40">
        <f t="shared" si="5"/>
        <v>18576</v>
      </c>
      <c r="S17" s="40">
        <f>'[1]처리분구별-처리'!$O$29</f>
        <v>2900</v>
      </c>
      <c r="T17" s="41">
        <f>'[1]처리분구별-처리'!$U$29</f>
        <v>15676</v>
      </c>
    </row>
    <row r="18" spans="1:29" ht="23.25" customHeight="1" x14ac:dyDescent="0.15">
      <c r="A18" s="76" t="s">
        <v>68</v>
      </c>
      <c r="B18" s="77"/>
      <c r="C18" s="37">
        <f t="shared" si="0"/>
        <v>2265</v>
      </c>
      <c r="D18" s="37">
        <f>SUM(D19:D21)</f>
        <v>2265</v>
      </c>
      <c r="E18" s="37">
        <f>SUM(E19:E21)</f>
        <v>0</v>
      </c>
      <c r="F18" s="37">
        <f t="shared" si="1"/>
        <v>2203</v>
      </c>
      <c r="G18" s="37">
        <f t="shared" ref="G18:H18" si="6">SUM(G19:G21)</f>
        <v>2203</v>
      </c>
      <c r="H18" s="37">
        <f t="shared" si="6"/>
        <v>0</v>
      </c>
      <c r="I18" s="37">
        <f t="shared" si="2"/>
        <v>3823</v>
      </c>
      <c r="J18" s="37">
        <f t="shared" ref="J18:K18" si="7">SUM(J19:J21)</f>
        <v>3319</v>
      </c>
      <c r="K18" s="37">
        <f t="shared" si="7"/>
        <v>504</v>
      </c>
      <c r="L18" s="37">
        <f t="shared" si="3"/>
        <v>3792</v>
      </c>
      <c r="M18" s="37">
        <f t="shared" ref="M18:N18" si="8">SUM(M19:M21)</f>
        <v>3288</v>
      </c>
      <c r="N18" s="37">
        <f t="shared" si="8"/>
        <v>504</v>
      </c>
      <c r="O18" s="37">
        <f t="shared" si="4"/>
        <v>3756</v>
      </c>
      <c r="P18" s="37">
        <f t="shared" ref="P18:Q18" si="9">SUM(P19:P21)</f>
        <v>3252</v>
      </c>
      <c r="Q18" s="37">
        <f t="shared" si="9"/>
        <v>504</v>
      </c>
      <c r="R18" s="37">
        <f t="shared" si="5"/>
        <v>3712</v>
      </c>
      <c r="S18" s="37">
        <f t="shared" ref="S18:T18" si="10">SUM(S19:S21)</f>
        <v>3208</v>
      </c>
      <c r="T18" s="39">
        <f t="shared" si="10"/>
        <v>504</v>
      </c>
      <c r="Y18" s="3"/>
      <c r="Z18" s="3"/>
      <c r="AA18" s="3"/>
      <c r="AB18" s="3"/>
      <c r="AC18" s="23"/>
    </row>
    <row r="19" spans="1:29" ht="23.25" customHeight="1" x14ac:dyDescent="0.15">
      <c r="A19" s="7"/>
      <c r="B19" s="15" t="s">
        <v>56</v>
      </c>
      <c r="C19" s="40">
        <f t="shared" si="0"/>
        <v>0</v>
      </c>
      <c r="D19" s="40">
        <f>'[1]처리분구별-처리'!$J$34</f>
        <v>0</v>
      </c>
      <c r="E19" s="40">
        <f>'[1]처리분구별-처리'!$P$34</f>
        <v>0</v>
      </c>
      <c r="F19" s="40">
        <f t="shared" si="1"/>
        <v>0</v>
      </c>
      <c r="G19" s="40">
        <f>'[1]처리분구별-처리'!$K$34</f>
        <v>0</v>
      </c>
      <c r="H19" s="40">
        <f>'[1]처리분구별-처리'!$Q$34</f>
        <v>0</v>
      </c>
      <c r="I19" s="40">
        <f t="shared" si="2"/>
        <v>0</v>
      </c>
      <c r="J19" s="40">
        <f>'[1]처리분구별-처리'!$L$34</f>
        <v>0</v>
      </c>
      <c r="K19" s="40">
        <f>'[1]처리분구별-처리'!$R$34</f>
        <v>0</v>
      </c>
      <c r="L19" s="40">
        <f t="shared" si="3"/>
        <v>0</v>
      </c>
      <c r="M19" s="40">
        <f>'[1]처리분구별-처리'!$M$34</f>
        <v>0</v>
      </c>
      <c r="N19" s="40">
        <f>'[1]처리분구별-처리'!$S$34</f>
        <v>0</v>
      </c>
      <c r="O19" s="40">
        <f t="shared" si="4"/>
        <v>0</v>
      </c>
      <c r="P19" s="40">
        <f>'[1]처리분구별-처리'!$N$34</f>
        <v>0</v>
      </c>
      <c r="Q19" s="40">
        <f>'[1]처리분구별-처리'!$T$34</f>
        <v>0</v>
      </c>
      <c r="R19" s="40">
        <f t="shared" si="5"/>
        <v>0</v>
      </c>
      <c r="S19" s="40">
        <f>'[1]처리분구별-처리'!$O$34</f>
        <v>0</v>
      </c>
      <c r="T19" s="41">
        <f>'[1]처리분구별-처리'!$U$34</f>
        <v>0</v>
      </c>
    </row>
    <row r="20" spans="1:29" ht="23.25" customHeight="1" x14ac:dyDescent="0.15">
      <c r="A20" s="7"/>
      <c r="B20" s="8" t="s">
        <v>47</v>
      </c>
      <c r="C20" s="42">
        <f>D20+E20</f>
        <v>831</v>
      </c>
      <c r="D20" s="40">
        <f>'[1]처리분구별-처리'!$J$35</f>
        <v>831</v>
      </c>
      <c r="E20" s="40">
        <f>'[1]처리분구별-처리'!$P$35</f>
        <v>0</v>
      </c>
      <c r="F20" s="42">
        <f>G20+H20</f>
        <v>806</v>
      </c>
      <c r="G20" s="40">
        <f>'[1]처리분구별-처리'!$K$35</f>
        <v>806</v>
      </c>
      <c r="H20" s="40">
        <f>'[1]처리분구별-처리'!$Q$35</f>
        <v>0</v>
      </c>
      <c r="I20" s="42">
        <f>J20+K20</f>
        <v>2097</v>
      </c>
      <c r="J20" s="40">
        <f>'[1]처리분구별-처리'!$L$35</f>
        <v>1593</v>
      </c>
      <c r="K20" s="40">
        <f>'[1]처리분구별-처리'!$R$35</f>
        <v>504</v>
      </c>
      <c r="L20" s="42">
        <f>M20+N20</f>
        <v>2082</v>
      </c>
      <c r="M20" s="40">
        <f>'[1]처리분구별-처리'!$M$35</f>
        <v>1578</v>
      </c>
      <c r="N20" s="40">
        <f>'[1]처리분구별-처리'!$S$35</f>
        <v>504</v>
      </c>
      <c r="O20" s="42">
        <f>P20+Q20</f>
        <v>2066</v>
      </c>
      <c r="P20" s="40">
        <f>'[1]처리분구별-처리'!$N$35</f>
        <v>1562</v>
      </c>
      <c r="Q20" s="40">
        <f>'[1]처리분구별-처리'!$T$35</f>
        <v>504</v>
      </c>
      <c r="R20" s="42">
        <f>S20+T20</f>
        <v>2046</v>
      </c>
      <c r="S20" s="42">
        <f>'[1]처리분구별-처리'!$O$35</f>
        <v>1542</v>
      </c>
      <c r="T20" s="43">
        <f>'[1]처리분구별-처리'!$U$35</f>
        <v>504</v>
      </c>
    </row>
    <row r="21" spans="1:29" ht="23.25" customHeight="1" x14ac:dyDescent="0.15">
      <c r="A21" s="7"/>
      <c r="B21" s="8" t="s">
        <v>66</v>
      </c>
      <c r="C21" s="40">
        <f>D21+E21</f>
        <v>1434</v>
      </c>
      <c r="D21" s="40">
        <f>'[1]처리분구별-처리'!$J$38</f>
        <v>1434</v>
      </c>
      <c r="E21" s="40">
        <f>'[1]처리분구별-처리'!$P$38</f>
        <v>0</v>
      </c>
      <c r="F21" s="40">
        <f t="shared" ref="F21:F28" si="11">G21+H21</f>
        <v>1397</v>
      </c>
      <c r="G21" s="40">
        <f>'[1]처리분구별-처리'!$K$38</f>
        <v>1397</v>
      </c>
      <c r="H21" s="40">
        <f>'[1]처리분구별-처리'!$Q$38</f>
        <v>0</v>
      </c>
      <c r="I21" s="40">
        <f t="shared" ref="I21:I28" si="12">J21+K21</f>
        <v>1726</v>
      </c>
      <c r="J21" s="40">
        <f>'[1]처리분구별-처리'!$L$38</f>
        <v>1726</v>
      </c>
      <c r="K21" s="40">
        <f>'[1]처리분구별-처리'!$R$38</f>
        <v>0</v>
      </c>
      <c r="L21" s="40">
        <f t="shared" ref="L21:L28" si="13">M21+N21</f>
        <v>1710</v>
      </c>
      <c r="M21" s="40">
        <f>'[1]처리분구별-처리'!$M$38</f>
        <v>1710</v>
      </c>
      <c r="N21" s="40">
        <f>'[1]처리분구별-처리'!$S$38</f>
        <v>0</v>
      </c>
      <c r="O21" s="40">
        <f t="shared" ref="O21:O28" si="14">P21+Q21</f>
        <v>1690</v>
      </c>
      <c r="P21" s="40">
        <f>'[1]처리분구별-처리'!$N$38</f>
        <v>1690</v>
      </c>
      <c r="Q21" s="40">
        <f>'[1]처리분구별-처리'!$T$38</f>
        <v>0</v>
      </c>
      <c r="R21" s="40">
        <f t="shared" si="5"/>
        <v>1666</v>
      </c>
      <c r="S21" s="40">
        <f>'[1]처리분구별-처리'!$O$38</f>
        <v>1666</v>
      </c>
      <c r="T21" s="41">
        <f>'[1]처리분구별-처리'!$U$38</f>
        <v>0</v>
      </c>
    </row>
    <row r="22" spans="1:29" ht="23.25" customHeight="1" x14ac:dyDescent="0.15">
      <c r="A22" s="14" t="s">
        <v>57</v>
      </c>
      <c r="B22" s="6" t="s">
        <v>7</v>
      </c>
      <c r="C22" s="34">
        <f>D22+E22</f>
        <v>5509</v>
      </c>
      <c r="D22" s="34">
        <f t="shared" ref="D22:E22" si="15">SUM(D23:D25)</f>
        <v>5509</v>
      </c>
      <c r="E22" s="34">
        <f t="shared" si="15"/>
        <v>0</v>
      </c>
      <c r="F22" s="34">
        <f t="shared" si="11"/>
        <v>5352</v>
      </c>
      <c r="G22" s="34">
        <f t="shared" ref="G22:H22" si="16">SUM(G23:G25)</f>
        <v>5352</v>
      </c>
      <c r="H22" s="34">
        <f t="shared" si="16"/>
        <v>0</v>
      </c>
      <c r="I22" s="34">
        <f t="shared" si="12"/>
        <v>5292</v>
      </c>
      <c r="J22" s="34">
        <f t="shared" ref="J22:K22" si="17">SUM(J23:J25)</f>
        <v>5292</v>
      </c>
      <c r="K22" s="34">
        <f t="shared" si="17"/>
        <v>0</v>
      </c>
      <c r="L22" s="34">
        <f t="shared" si="13"/>
        <v>12307</v>
      </c>
      <c r="M22" s="34">
        <f t="shared" ref="M22:N22" si="18">SUM(M23:M25)</f>
        <v>7140</v>
      </c>
      <c r="N22" s="34">
        <f t="shared" si="18"/>
        <v>5167</v>
      </c>
      <c r="O22" s="34">
        <f t="shared" si="14"/>
        <v>12237</v>
      </c>
      <c r="P22" s="34">
        <f t="shared" ref="P22:Q22" si="19">SUM(P23:P25)</f>
        <v>7070</v>
      </c>
      <c r="Q22" s="34">
        <f t="shared" si="19"/>
        <v>5167</v>
      </c>
      <c r="R22" s="34">
        <f t="shared" si="5"/>
        <v>12137</v>
      </c>
      <c r="S22" s="34">
        <f t="shared" ref="S22:T22" si="20">SUM(S23:S25)</f>
        <v>6970</v>
      </c>
      <c r="T22" s="36">
        <f t="shared" si="20"/>
        <v>5167</v>
      </c>
    </row>
    <row r="23" spans="1:29" ht="23.25" customHeight="1" x14ac:dyDescent="0.15">
      <c r="A23" s="7"/>
      <c r="B23" s="8" t="s">
        <v>57</v>
      </c>
      <c r="C23" s="40">
        <f t="shared" si="0"/>
        <v>4299</v>
      </c>
      <c r="D23" s="40">
        <f>'[1]처리분구별-처리'!$J$40</f>
        <v>4299</v>
      </c>
      <c r="E23" s="40">
        <f>'[1]처리분구별-처리'!$P$40</f>
        <v>0</v>
      </c>
      <c r="F23" s="40">
        <f t="shared" si="11"/>
        <v>4177</v>
      </c>
      <c r="G23" s="40">
        <f>'[1]처리분구별-처리'!$K$40</f>
        <v>4177</v>
      </c>
      <c r="H23" s="40">
        <f>'[1]처리분구별-처리'!$Q$40</f>
        <v>0</v>
      </c>
      <c r="I23" s="40">
        <f t="shared" si="12"/>
        <v>4130</v>
      </c>
      <c r="J23" s="40">
        <f>'[1]처리분구별-처리'!$L$40</f>
        <v>4130</v>
      </c>
      <c r="K23" s="40">
        <f>'[1]처리분구별-처리'!$R$40</f>
        <v>0</v>
      </c>
      <c r="L23" s="40">
        <f t="shared" si="13"/>
        <v>4639</v>
      </c>
      <c r="M23" s="40">
        <f>'[1]처리분구별-처리'!$M$40</f>
        <v>4639</v>
      </c>
      <c r="N23" s="40">
        <f>'[1]처리분구별-처리'!$S$40</f>
        <v>0</v>
      </c>
      <c r="O23" s="40">
        <f t="shared" si="14"/>
        <v>4592</v>
      </c>
      <c r="P23" s="40">
        <f>'[1]처리분구별-처리'!$N$40</f>
        <v>4592</v>
      </c>
      <c r="Q23" s="40">
        <f>'[1]처리분구별-처리'!$T$40</f>
        <v>0</v>
      </c>
      <c r="R23" s="40">
        <f t="shared" si="5"/>
        <v>4526</v>
      </c>
      <c r="S23" s="40">
        <f>'[1]처리분구별-처리'!$O$40</f>
        <v>4526</v>
      </c>
      <c r="T23" s="41">
        <f>'[1]처리분구별-처리'!$U$40</f>
        <v>0</v>
      </c>
    </row>
    <row r="24" spans="1:29" ht="23.25" customHeight="1" x14ac:dyDescent="0.15">
      <c r="A24" s="7"/>
      <c r="B24" s="8" t="s">
        <v>58</v>
      </c>
      <c r="C24" s="40">
        <f t="shared" si="0"/>
        <v>1210</v>
      </c>
      <c r="D24" s="40">
        <f>'[1]처리분구별-처리'!$J$41</f>
        <v>1210</v>
      </c>
      <c r="E24" s="40">
        <f>'[1]처리분구별-처리'!$P$41</f>
        <v>0</v>
      </c>
      <c r="F24" s="40">
        <f t="shared" si="11"/>
        <v>1175</v>
      </c>
      <c r="G24" s="40">
        <f>'[1]처리분구별-처리'!$K$41</f>
        <v>1175</v>
      </c>
      <c r="H24" s="40">
        <f>'[1]처리분구별-처리'!$Q$41</f>
        <v>0</v>
      </c>
      <c r="I24" s="40">
        <f t="shared" si="12"/>
        <v>1162</v>
      </c>
      <c r="J24" s="40">
        <f>'[1]처리분구별-처리'!$L$41</f>
        <v>1162</v>
      </c>
      <c r="K24" s="40">
        <f>'[1]처리분구별-처리'!$R$41</f>
        <v>0</v>
      </c>
      <c r="L24" s="40">
        <f t="shared" si="13"/>
        <v>1500</v>
      </c>
      <c r="M24" s="40">
        <f>'[1]처리분구별-처리'!$M$41</f>
        <v>1500</v>
      </c>
      <c r="N24" s="40">
        <f>'[1]처리분구별-처리'!$S$41</f>
        <v>0</v>
      </c>
      <c r="O24" s="40">
        <f t="shared" si="14"/>
        <v>1487</v>
      </c>
      <c r="P24" s="40">
        <f>'[1]처리분구별-처리'!$N$41</f>
        <v>1487</v>
      </c>
      <c r="Q24" s="40">
        <f>'[1]처리분구별-처리'!$T$41</f>
        <v>0</v>
      </c>
      <c r="R24" s="40">
        <f t="shared" si="5"/>
        <v>1467</v>
      </c>
      <c r="S24" s="40">
        <f>'[1]처리분구별-처리'!$O$41</f>
        <v>1467</v>
      </c>
      <c r="T24" s="41">
        <f>'[1]처리분구별-처리'!$U$41</f>
        <v>0</v>
      </c>
    </row>
    <row r="25" spans="1:29" ht="23.25" customHeight="1" x14ac:dyDescent="0.15">
      <c r="A25" s="7"/>
      <c r="B25" s="8" t="s">
        <v>59</v>
      </c>
      <c r="C25" s="40">
        <f t="shared" si="0"/>
        <v>0</v>
      </c>
      <c r="D25" s="40">
        <f>'[1]처리분구별-처리'!$J$44</f>
        <v>0</v>
      </c>
      <c r="E25" s="40">
        <f>'[1]처리분구별-처리'!$P$44</f>
        <v>0</v>
      </c>
      <c r="F25" s="40">
        <f t="shared" si="11"/>
        <v>0</v>
      </c>
      <c r="G25" s="40">
        <f>'[1]처리분구별-처리'!$K$44</f>
        <v>0</v>
      </c>
      <c r="H25" s="40">
        <f>'[1]처리분구별-처리'!$Q$44</f>
        <v>0</v>
      </c>
      <c r="I25" s="40">
        <f t="shared" si="12"/>
        <v>0</v>
      </c>
      <c r="J25" s="40">
        <f>'[1]처리분구별-처리'!$L$44</f>
        <v>0</v>
      </c>
      <c r="K25" s="40">
        <f>'[1]처리분구별-처리'!$R$44</f>
        <v>0</v>
      </c>
      <c r="L25" s="40">
        <f t="shared" si="13"/>
        <v>6168</v>
      </c>
      <c r="M25" s="40">
        <f>'[1]처리분구별-처리'!$M$44</f>
        <v>1001</v>
      </c>
      <c r="N25" s="40">
        <f>'[1]처리분구별-처리'!$S$44</f>
        <v>5167</v>
      </c>
      <c r="O25" s="40">
        <f t="shared" si="14"/>
        <v>6158</v>
      </c>
      <c r="P25" s="40">
        <f>'[1]처리분구별-처리'!$N$44</f>
        <v>991</v>
      </c>
      <c r="Q25" s="40">
        <f>'[1]처리분구별-처리'!$T$44</f>
        <v>5167</v>
      </c>
      <c r="R25" s="40">
        <f t="shared" si="5"/>
        <v>6144</v>
      </c>
      <c r="S25" s="40">
        <f>'[1]처리분구별-처리'!$O$44</f>
        <v>977</v>
      </c>
      <c r="T25" s="41">
        <f>'[1]처리분구별-처리'!$U$44</f>
        <v>5167</v>
      </c>
    </row>
    <row r="26" spans="1:29" ht="23.25" customHeight="1" x14ac:dyDescent="0.15">
      <c r="A26" s="14" t="s">
        <v>69</v>
      </c>
      <c r="B26" s="6" t="s">
        <v>90</v>
      </c>
      <c r="C26" s="34">
        <f>D26+E26</f>
        <v>0</v>
      </c>
      <c r="D26" s="34">
        <f>'[1]처리분구별-처리'!$J$46</f>
        <v>0</v>
      </c>
      <c r="E26" s="34">
        <f>'[1]처리분구별-처리'!$P$46</f>
        <v>0</v>
      </c>
      <c r="F26" s="34">
        <f t="shared" si="11"/>
        <v>0</v>
      </c>
      <c r="G26" s="34">
        <f>'[1]처리분구별-처리'!$K$46</f>
        <v>0</v>
      </c>
      <c r="H26" s="34">
        <f>'[1]처리분구별-처리'!$Q$46</f>
        <v>0</v>
      </c>
      <c r="I26" s="34">
        <f t="shared" si="12"/>
        <v>159</v>
      </c>
      <c r="J26" s="34">
        <f>'[1]처리분구별-처리'!$L$46</f>
        <v>159</v>
      </c>
      <c r="K26" s="34">
        <f>'[1]처리분구별-처리'!$R$46</f>
        <v>0</v>
      </c>
      <c r="L26" s="34">
        <f t="shared" si="13"/>
        <v>158</v>
      </c>
      <c r="M26" s="34">
        <f>'[1]처리분구별-처리'!$M$46</f>
        <v>158</v>
      </c>
      <c r="N26" s="34">
        <f>'[1]처리분구별-처리'!$S$46</f>
        <v>0</v>
      </c>
      <c r="O26" s="34">
        <f t="shared" si="14"/>
        <v>155</v>
      </c>
      <c r="P26" s="34">
        <f>'[1]처리분구별-처리'!$N$46</f>
        <v>155</v>
      </c>
      <c r="Q26" s="34">
        <f>'[1]처리분구별-처리'!$T$46</f>
        <v>0</v>
      </c>
      <c r="R26" s="34">
        <f t="shared" si="5"/>
        <v>150</v>
      </c>
      <c r="S26" s="34">
        <f>'[1]처리분구별-처리'!$O$46</f>
        <v>150</v>
      </c>
      <c r="T26" s="36">
        <f>'[1]처리분구별-처리'!$U$46</f>
        <v>0</v>
      </c>
    </row>
    <row r="27" spans="1:29" ht="23.25" customHeight="1" x14ac:dyDescent="0.15">
      <c r="A27" s="74" t="s">
        <v>8</v>
      </c>
      <c r="B27" s="75"/>
      <c r="C27" s="34">
        <f>D27+E27</f>
        <v>7574</v>
      </c>
      <c r="D27" s="34">
        <f>'[1]처리분구별-처리'!$J$47</f>
        <v>7574</v>
      </c>
      <c r="E27" s="34">
        <f>'[1]처리분구별-처리'!$P$47</f>
        <v>0</v>
      </c>
      <c r="F27" s="34">
        <f t="shared" si="11"/>
        <v>7365</v>
      </c>
      <c r="G27" s="34">
        <f>'[1]처리분구별-처리'!$K$47</f>
        <v>7365</v>
      </c>
      <c r="H27" s="34">
        <f>'[1]처리분구별-처리'!$Q$47</f>
        <v>0</v>
      </c>
      <c r="I27" s="34">
        <f t="shared" si="12"/>
        <v>12622</v>
      </c>
      <c r="J27" s="34">
        <f>'[1]처리분구별-처리'!$L$47</f>
        <v>12466</v>
      </c>
      <c r="K27" s="34">
        <f>'[1]처리분구별-처리'!$R$47</f>
        <v>156</v>
      </c>
      <c r="L27" s="34">
        <f t="shared" si="13"/>
        <v>15858</v>
      </c>
      <c r="M27" s="34">
        <f>'[1]처리분구별-처리'!$M$47</f>
        <v>15702</v>
      </c>
      <c r="N27" s="34">
        <f>'[1]처리분구별-처리'!$S$47</f>
        <v>156</v>
      </c>
      <c r="O27" s="34">
        <f t="shared" si="14"/>
        <v>15703</v>
      </c>
      <c r="P27" s="34">
        <f>'[1]처리분구별-처리'!$N$47</f>
        <v>15547</v>
      </c>
      <c r="Q27" s="34">
        <f>'[1]처리분구별-처리'!$T$47</f>
        <v>156</v>
      </c>
      <c r="R27" s="34">
        <f t="shared" si="5"/>
        <v>15476</v>
      </c>
      <c r="S27" s="34">
        <f>'[1]처리분구별-처리'!$O$47</f>
        <v>15320</v>
      </c>
      <c r="T27" s="36">
        <f>'[1]처리분구별-처리'!$U$47</f>
        <v>156</v>
      </c>
    </row>
    <row r="28" spans="1:29" ht="23.25" customHeight="1" x14ac:dyDescent="0.15">
      <c r="A28" s="78" t="s">
        <v>60</v>
      </c>
      <c r="B28" s="79"/>
      <c r="C28" s="44">
        <f>D28+E28</f>
        <v>0</v>
      </c>
      <c r="D28" s="44">
        <f>'[1]처리분구별-처리'!$J$48</f>
        <v>0</v>
      </c>
      <c r="E28" s="44">
        <f>'[1]처리분구별-처리'!$P$48</f>
        <v>0</v>
      </c>
      <c r="F28" s="44">
        <f t="shared" si="11"/>
        <v>0</v>
      </c>
      <c r="G28" s="44">
        <f>'[1]처리분구별-처리'!$K$48</f>
        <v>0</v>
      </c>
      <c r="H28" s="44">
        <f>'[1]처리분구별-처리'!$Q$48</f>
        <v>0</v>
      </c>
      <c r="I28" s="44">
        <f t="shared" si="12"/>
        <v>0</v>
      </c>
      <c r="J28" s="44">
        <f>'[1]처리분구별-처리'!$L$48</f>
        <v>0</v>
      </c>
      <c r="K28" s="44">
        <f>'[1]처리분구별-처리'!$R$48</f>
        <v>0</v>
      </c>
      <c r="L28" s="44">
        <f t="shared" si="13"/>
        <v>0</v>
      </c>
      <c r="M28" s="44">
        <f>'[1]처리분구별-처리'!$M$48</f>
        <v>0</v>
      </c>
      <c r="N28" s="44">
        <f>'[1]처리분구별-처리'!$S$48</f>
        <v>0</v>
      </c>
      <c r="O28" s="44">
        <f t="shared" si="14"/>
        <v>0</v>
      </c>
      <c r="P28" s="44">
        <f>'[1]처리분구별-처리'!$N$48</f>
        <v>0</v>
      </c>
      <c r="Q28" s="44">
        <f>'[1]처리분구별-처리'!$T$48</f>
        <v>0</v>
      </c>
      <c r="R28" s="44">
        <f t="shared" si="5"/>
        <v>0</v>
      </c>
      <c r="S28" s="44">
        <f>'[1]처리분구별-처리'!$O$48</f>
        <v>0</v>
      </c>
      <c r="T28" s="45">
        <f>'[1]처리분구별-처리'!$U$48</f>
        <v>0</v>
      </c>
    </row>
    <row r="29" spans="1:29" ht="30.75" customHeight="1" x14ac:dyDescent="0.15">
      <c r="C29" s="24"/>
    </row>
    <row r="32" spans="1:29" ht="30.75" customHeight="1" x14ac:dyDescent="0.15">
      <c r="J32" s="25"/>
      <c r="K32" s="25"/>
      <c r="L32" s="25"/>
      <c r="M32" s="25"/>
    </row>
    <row r="33" spans="10:13" ht="30.75" customHeight="1" x14ac:dyDescent="0.15">
      <c r="J33" s="25"/>
      <c r="K33" s="25"/>
      <c r="L33" s="25"/>
      <c r="M33" s="25"/>
    </row>
    <row r="34" spans="10:13" ht="30.75" customHeight="1" x14ac:dyDescent="0.15">
      <c r="J34" s="25"/>
      <c r="K34" s="25"/>
      <c r="L34" s="25"/>
      <c r="M34" s="25"/>
    </row>
    <row r="35" spans="10:13" ht="30.75" customHeight="1" x14ac:dyDescent="0.15">
      <c r="J35" s="25"/>
      <c r="K35" s="25"/>
      <c r="L35" s="25"/>
      <c r="M35" s="25"/>
    </row>
    <row r="36" spans="10:13" ht="30.75" customHeight="1" x14ac:dyDescent="0.15">
      <c r="J36" s="25"/>
      <c r="K36" s="25"/>
      <c r="L36" s="25"/>
      <c r="M36" s="25"/>
    </row>
    <row r="37" spans="10:13" ht="30.75" customHeight="1" x14ac:dyDescent="0.15">
      <c r="J37" s="25"/>
      <c r="K37" s="25"/>
      <c r="L37" s="25"/>
      <c r="M37" s="25"/>
    </row>
    <row r="38" spans="10:13" ht="30.75" customHeight="1" x14ac:dyDescent="0.15">
      <c r="J38" s="25"/>
      <c r="K38" s="25"/>
      <c r="L38" s="25"/>
      <c r="M38" s="25"/>
    </row>
    <row r="39" spans="10:13" ht="30.75" customHeight="1" x14ac:dyDescent="0.15">
      <c r="J39" s="25"/>
      <c r="K39" s="25"/>
      <c r="L39" s="25"/>
      <c r="M39" s="25"/>
    </row>
    <row r="40" spans="10:13" ht="30.75" customHeight="1" x14ac:dyDescent="0.15">
      <c r="J40" s="25"/>
      <c r="K40" s="25"/>
      <c r="L40" s="25"/>
      <c r="M40" s="25"/>
    </row>
    <row r="41" spans="10:13" ht="30.75" customHeight="1" x14ac:dyDescent="0.15">
      <c r="J41" s="25"/>
      <c r="K41" s="25"/>
      <c r="L41" s="25"/>
      <c r="M41" s="25"/>
    </row>
    <row r="42" spans="10:13" ht="30.75" customHeight="1" x14ac:dyDescent="0.15">
      <c r="J42" s="25"/>
      <c r="K42" s="25"/>
      <c r="L42" s="25"/>
      <c r="M42" s="25"/>
    </row>
    <row r="43" spans="10:13" ht="30.75" customHeight="1" x14ac:dyDescent="0.15">
      <c r="J43" s="25"/>
      <c r="K43" s="25"/>
      <c r="L43" s="25"/>
      <c r="M43" s="25"/>
    </row>
    <row r="44" spans="10:13" ht="30.75" customHeight="1" x14ac:dyDescent="0.15">
      <c r="J44" s="25"/>
      <c r="K44" s="25"/>
      <c r="L44" s="25"/>
      <c r="M44" s="25"/>
    </row>
    <row r="45" spans="10:13" ht="30.75" customHeight="1" x14ac:dyDescent="0.15">
      <c r="J45" s="25"/>
      <c r="K45" s="25"/>
      <c r="L45" s="25"/>
      <c r="M45" s="25"/>
    </row>
    <row r="46" spans="10:13" ht="30.75" customHeight="1" x14ac:dyDescent="0.15">
      <c r="J46" s="25"/>
      <c r="K46" s="25"/>
      <c r="L46" s="25"/>
      <c r="M46" s="25"/>
    </row>
    <row r="47" spans="10:13" ht="30.75" customHeight="1" x14ac:dyDescent="0.15">
      <c r="J47" s="25"/>
      <c r="K47" s="25"/>
      <c r="L47" s="25"/>
      <c r="M47" s="25"/>
    </row>
    <row r="48" spans="10:13" ht="30.75" customHeight="1" x14ac:dyDescent="0.15">
      <c r="J48" s="25"/>
      <c r="K48" s="25"/>
      <c r="L48" s="25"/>
      <c r="M48" s="25"/>
    </row>
    <row r="49" spans="10:13" ht="30.75" customHeight="1" x14ac:dyDescent="0.15">
      <c r="J49" s="25"/>
      <c r="K49" s="25"/>
      <c r="L49" s="25"/>
      <c r="M49" s="25"/>
    </row>
    <row r="50" spans="10:13" ht="30.75" customHeight="1" x14ac:dyDescent="0.15">
      <c r="J50" s="25"/>
      <c r="K50" s="25"/>
      <c r="L50" s="25"/>
      <c r="M50" s="25"/>
    </row>
    <row r="51" spans="10:13" ht="30.75" customHeight="1" x14ac:dyDescent="0.15">
      <c r="J51" s="25"/>
      <c r="K51" s="25"/>
      <c r="L51" s="25"/>
      <c r="M51" s="25"/>
    </row>
    <row r="52" spans="10:13" ht="30.75" customHeight="1" x14ac:dyDescent="0.15">
      <c r="J52" s="25"/>
      <c r="K52" s="25"/>
      <c r="L52" s="25"/>
      <c r="M52" s="25"/>
    </row>
    <row r="53" spans="10:13" ht="30.75" customHeight="1" x14ac:dyDescent="0.15">
      <c r="J53" s="25"/>
      <c r="K53" s="25"/>
      <c r="L53" s="25"/>
      <c r="M53" s="25"/>
    </row>
    <row r="54" spans="10:13" ht="30.75" customHeight="1" x14ac:dyDescent="0.15">
      <c r="J54" s="25"/>
      <c r="K54" s="25"/>
      <c r="L54" s="25"/>
      <c r="M54" s="25"/>
    </row>
  </sheetData>
  <mergeCells count="12">
    <mergeCell ref="A28:B28"/>
    <mergeCell ref="A3:A4"/>
    <mergeCell ref="B3:B4"/>
    <mergeCell ref="C3:E3"/>
    <mergeCell ref="F3:H3"/>
    <mergeCell ref="A18:B18"/>
    <mergeCell ref="A27:B27"/>
    <mergeCell ref="I3:K3"/>
    <mergeCell ref="L3:N3"/>
    <mergeCell ref="R3:T3"/>
    <mergeCell ref="O3:Q3"/>
    <mergeCell ref="A7:B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showGridLines="0" view="pageBreakPreview" zoomScale="85" zoomScaleNormal="85" workbookViewId="0">
      <selection activeCell="K21" sqref="K21"/>
    </sheetView>
  </sheetViews>
  <sheetFormatPr defaultColWidth="12.83203125" defaultRowHeight="30.75" customHeight="1" x14ac:dyDescent="0.15"/>
  <cols>
    <col min="1" max="20" width="12.5" style="1" customWidth="1"/>
    <col min="21" max="16384" width="12.83203125" style="1"/>
  </cols>
  <sheetData>
    <row r="1" spans="1:29" ht="23.25" customHeight="1" x14ac:dyDescent="0.15">
      <c r="A1" s="11" t="s">
        <v>77</v>
      </c>
      <c r="F1" s="17"/>
      <c r="G1" s="18"/>
    </row>
    <row r="2" spans="1:29" ht="23.25" customHeight="1" x14ac:dyDescent="0.15">
      <c r="A2" s="2"/>
    </row>
    <row r="3" spans="1:29" ht="23.25" customHeight="1" x14ac:dyDescent="0.15">
      <c r="A3" s="67" t="s">
        <v>12</v>
      </c>
      <c r="B3" s="68"/>
      <c r="C3" s="65" t="s">
        <v>89</v>
      </c>
      <c r="D3" s="65"/>
      <c r="E3" s="65"/>
      <c r="F3" s="65" t="s">
        <v>71</v>
      </c>
      <c r="G3" s="65"/>
      <c r="H3" s="65"/>
      <c r="I3" s="65" t="s">
        <v>72</v>
      </c>
      <c r="J3" s="65"/>
      <c r="K3" s="65"/>
      <c r="L3" s="65" t="s">
        <v>73</v>
      </c>
      <c r="M3" s="65"/>
      <c r="N3" s="65"/>
      <c r="O3" s="65" t="s">
        <v>74</v>
      </c>
      <c r="P3" s="65"/>
      <c r="Q3" s="71"/>
      <c r="R3" s="65" t="s">
        <v>70</v>
      </c>
      <c r="S3" s="65"/>
      <c r="T3" s="66"/>
    </row>
    <row r="4" spans="1:29" ht="23.25" customHeight="1" thickBot="1" x14ac:dyDescent="0.2">
      <c r="A4" s="69"/>
      <c r="B4" s="70"/>
      <c r="C4" s="19" t="s">
        <v>78</v>
      </c>
      <c r="D4" s="19" t="s">
        <v>67</v>
      </c>
      <c r="E4" s="19" t="s">
        <v>79</v>
      </c>
      <c r="F4" s="19" t="s">
        <v>78</v>
      </c>
      <c r="G4" s="19" t="s">
        <v>67</v>
      </c>
      <c r="H4" s="19" t="s">
        <v>79</v>
      </c>
      <c r="I4" s="19" t="s">
        <v>78</v>
      </c>
      <c r="J4" s="19" t="s">
        <v>67</v>
      </c>
      <c r="K4" s="19" t="s">
        <v>79</v>
      </c>
      <c r="L4" s="19" t="s">
        <v>78</v>
      </c>
      <c r="M4" s="19" t="s">
        <v>67</v>
      </c>
      <c r="N4" s="19" t="s">
        <v>79</v>
      </c>
      <c r="O4" s="19" t="s">
        <v>78</v>
      </c>
      <c r="P4" s="19" t="s">
        <v>67</v>
      </c>
      <c r="Q4" s="19" t="s">
        <v>79</v>
      </c>
      <c r="R4" s="19" t="s">
        <v>78</v>
      </c>
      <c r="S4" s="19" t="s">
        <v>67</v>
      </c>
      <c r="T4" s="21" t="s">
        <v>79</v>
      </c>
      <c r="Y4" s="3"/>
      <c r="Z4" s="3"/>
      <c r="AA4" s="3"/>
      <c r="AB4" s="3"/>
      <c r="AC4" s="3"/>
    </row>
    <row r="5" spans="1:29" ht="23.25" customHeight="1" thickTop="1" x14ac:dyDescent="0.15">
      <c r="A5" s="4" t="s">
        <v>15</v>
      </c>
      <c r="B5" s="5" t="s">
        <v>0</v>
      </c>
      <c r="C5" s="46">
        <f t="shared" ref="C5:P5" si="0">C6+C14</f>
        <v>136858</v>
      </c>
      <c r="D5" s="46">
        <f t="shared" si="0"/>
        <v>106476</v>
      </c>
      <c r="E5" s="52">
        <f t="shared" ref="E5:E12" si="1">ROUND(D5*100,1)/C5</f>
        <v>77.800347805754868</v>
      </c>
      <c r="F5" s="46">
        <f t="shared" si="0"/>
        <v>132838</v>
      </c>
      <c r="G5" s="46">
        <f t="shared" si="0"/>
        <v>103378</v>
      </c>
      <c r="H5" s="52">
        <f t="shared" ref="H5:H12" si="2">ROUND(G5*100,1)/F5</f>
        <v>77.822610999864494</v>
      </c>
      <c r="I5" s="46">
        <f t="shared" si="0"/>
        <v>147668</v>
      </c>
      <c r="J5" s="46">
        <f t="shared" si="0"/>
        <v>127021</v>
      </c>
      <c r="K5" s="52">
        <f t="shared" ref="K5:K13" si="3">ROUND(J5*100,1)/I5</f>
        <v>86.017959205785957</v>
      </c>
      <c r="L5" s="46">
        <f t="shared" si="0"/>
        <v>151659</v>
      </c>
      <c r="M5" s="46">
        <f t="shared" si="0"/>
        <v>136436</v>
      </c>
      <c r="N5" s="52">
        <f t="shared" ref="N5:N12" si="4">ROUND(M5*100,1)/L5</f>
        <v>89.962349745151954</v>
      </c>
      <c r="O5" s="46">
        <f t="shared" si="0"/>
        <v>150477</v>
      </c>
      <c r="P5" s="46">
        <f t="shared" si="0"/>
        <v>135368</v>
      </c>
      <c r="Q5" s="52">
        <f>ROUND(P5*100,1)/O5</f>
        <v>89.959262877383253</v>
      </c>
      <c r="R5" s="46">
        <f>R6+R14</f>
        <v>148597</v>
      </c>
      <c r="S5" s="46">
        <f>S6+S14</f>
        <v>133705</v>
      </c>
      <c r="T5" s="56">
        <f t="shared" ref="T5:T13" si="5">ROUND(S5*100,1)/R5</f>
        <v>89.978263356595349</v>
      </c>
      <c r="Y5" s="3"/>
      <c r="Z5" s="3"/>
      <c r="AA5" s="3"/>
      <c r="AB5" s="3"/>
      <c r="AC5" s="3"/>
    </row>
    <row r="6" spans="1:29" ht="23.25" customHeight="1" x14ac:dyDescent="0.15">
      <c r="A6" s="14" t="s">
        <v>16</v>
      </c>
      <c r="B6" s="22" t="s">
        <v>7</v>
      </c>
      <c r="C6" s="34">
        <f>SUM(C7:C13)</f>
        <v>85295</v>
      </c>
      <c r="D6" s="34">
        <f t="shared" ref="D6:S6" si="6">SUM(D7:D13)</f>
        <v>84776</v>
      </c>
      <c r="E6" s="53">
        <f t="shared" si="1"/>
        <v>99.391523535963415</v>
      </c>
      <c r="F6" s="34">
        <f t="shared" si="6"/>
        <v>82789</v>
      </c>
      <c r="G6" s="34">
        <f t="shared" si="6"/>
        <v>82285</v>
      </c>
      <c r="H6" s="53">
        <f t="shared" si="2"/>
        <v>99.391223471717254</v>
      </c>
      <c r="I6" s="34">
        <f t="shared" si="6"/>
        <v>98030</v>
      </c>
      <c r="J6" s="34">
        <f t="shared" si="6"/>
        <v>97780</v>
      </c>
      <c r="K6" s="53">
        <f t="shared" si="3"/>
        <v>99.744976027746603</v>
      </c>
      <c r="L6" s="34">
        <f t="shared" si="6"/>
        <v>97299</v>
      </c>
      <c r="M6" s="34">
        <f t="shared" si="6"/>
        <v>97051</v>
      </c>
      <c r="N6" s="53">
        <f t="shared" si="4"/>
        <v>99.745115571588613</v>
      </c>
      <c r="O6" s="34">
        <f t="shared" si="6"/>
        <v>96562</v>
      </c>
      <c r="P6" s="34">
        <f t="shared" si="6"/>
        <v>96316</v>
      </c>
      <c r="Q6" s="53">
        <f t="shared" ref="Q6:Q13" si="7">ROUND(P6*100,1)/O6</f>
        <v>99.745241399308213</v>
      </c>
      <c r="R6" s="34">
        <f t="shared" si="6"/>
        <v>95388</v>
      </c>
      <c r="S6" s="34">
        <f t="shared" si="6"/>
        <v>95145</v>
      </c>
      <c r="T6" s="57">
        <f t="shared" si="5"/>
        <v>99.745250974965401</v>
      </c>
      <c r="Y6" s="3"/>
      <c r="Z6" s="3"/>
      <c r="AA6" s="3"/>
      <c r="AB6" s="3"/>
      <c r="AC6" s="23"/>
    </row>
    <row r="7" spans="1:29" ht="23.25" customHeight="1" x14ac:dyDescent="0.15">
      <c r="A7" s="7"/>
      <c r="B7" s="8" t="s">
        <v>18</v>
      </c>
      <c r="C7" s="40">
        <f>'1.0행정-계획인구(총괄)'!C9</f>
        <v>9053</v>
      </c>
      <c r="D7" s="40">
        <f>'3.0행정-처리인구(총괄)'!C8</f>
        <v>9053</v>
      </c>
      <c r="E7" s="54">
        <f>ROUND(D7*100,1)/C7</f>
        <v>100</v>
      </c>
      <c r="F7" s="40">
        <f>'1.0행정-계획인구(총괄)'!F9</f>
        <v>8787</v>
      </c>
      <c r="G7" s="40">
        <f>'3.0행정-처리인구(총괄)'!F8</f>
        <v>8787</v>
      </c>
      <c r="H7" s="54">
        <f>ROUND(G7*100,1)/F7</f>
        <v>100</v>
      </c>
      <c r="I7" s="40">
        <f>'1.0행정-계획인구(총괄)'!I9</f>
        <v>8687</v>
      </c>
      <c r="J7" s="40">
        <f>'3.0행정-처리인구(총괄)'!I8</f>
        <v>8687</v>
      </c>
      <c r="K7" s="54">
        <f>ROUND(J7*100,1)/I7</f>
        <v>100</v>
      </c>
      <c r="L7" s="40">
        <f>'1.0행정-계획인구(총괄)'!L9</f>
        <v>8610</v>
      </c>
      <c r="M7" s="40">
        <f>'3.0행정-처리인구(총괄)'!L8</f>
        <v>8610</v>
      </c>
      <c r="N7" s="54">
        <f>ROUND(M7*100,1)/L7</f>
        <v>100</v>
      </c>
      <c r="O7" s="40">
        <f>'1.0행정-계획인구(총괄)'!O9</f>
        <v>8531</v>
      </c>
      <c r="P7" s="40">
        <f>'3.0행정-처리인구(총괄)'!O8</f>
        <v>8531</v>
      </c>
      <c r="Q7" s="54">
        <f>ROUND(P7*100,1)/O7</f>
        <v>100</v>
      </c>
      <c r="R7" s="40">
        <f>'1.0행정-계획인구(총괄)'!R9</f>
        <v>8407</v>
      </c>
      <c r="S7" s="40">
        <f>'3.0행정-처리인구(총괄)'!R8</f>
        <v>8407</v>
      </c>
      <c r="T7" s="58">
        <f>ROUND(S7*100,1)/R7</f>
        <v>100</v>
      </c>
    </row>
    <row r="8" spans="1:29" ht="23.25" customHeight="1" x14ac:dyDescent="0.15">
      <c r="A8" s="7"/>
      <c r="B8" s="8" t="s">
        <v>19</v>
      </c>
      <c r="C8" s="40">
        <f>'1.0행정-계획인구(총괄)'!C10</f>
        <v>10454</v>
      </c>
      <c r="D8" s="40">
        <f>'3.0행정-처리인구(총괄)'!C9</f>
        <v>10454</v>
      </c>
      <c r="E8" s="54">
        <f t="shared" si="1"/>
        <v>100</v>
      </c>
      <c r="F8" s="40">
        <f>'1.0행정-계획인구(총괄)'!F10</f>
        <v>10147</v>
      </c>
      <c r="G8" s="40">
        <f>'3.0행정-처리인구(총괄)'!F9</f>
        <v>10147</v>
      </c>
      <c r="H8" s="54">
        <f t="shared" si="2"/>
        <v>100</v>
      </c>
      <c r="I8" s="40">
        <f>'1.0행정-계획인구(총괄)'!I10</f>
        <v>10032</v>
      </c>
      <c r="J8" s="40">
        <f>'3.0행정-처리인구(총괄)'!I9</f>
        <v>10032</v>
      </c>
      <c r="K8" s="54">
        <f t="shared" si="3"/>
        <v>100</v>
      </c>
      <c r="L8" s="40">
        <f>'1.0행정-계획인구(총괄)'!L10</f>
        <v>9942</v>
      </c>
      <c r="M8" s="40">
        <f>'3.0행정-처리인구(총괄)'!L9</f>
        <v>9942</v>
      </c>
      <c r="N8" s="54">
        <f t="shared" si="4"/>
        <v>100</v>
      </c>
      <c r="O8" s="40">
        <f>'1.0행정-계획인구(총괄)'!O10</f>
        <v>9852</v>
      </c>
      <c r="P8" s="40">
        <f>'3.0행정-처리인구(총괄)'!O9</f>
        <v>9852</v>
      </c>
      <c r="Q8" s="54">
        <f t="shared" si="7"/>
        <v>100</v>
      </c>
      <c r="R8" s="40">
        <f>'1.0행정-계획인구(총괄)'!R10</f>
        <v>9708</v>
      </c>
      <c r="S8" s="40">
        <f>'3.0행정-처리인구(총괄)'!R9</f>
        <v>9708</v>
      </c>
      <c r="T8" s="58">
        <f t="shared" si="5"/>
        <v>100</v>
      </c>
    </row>
    <row r="9" spans="1:29" ht="23.25" customHeight="1" x14ac:dyDescent="0.15">
      <c r="A9" s="7"/>
      <c r="B9" s="8" t="s">
        <v>20</v>
      </c>
      <c r="C9" s="40">
        <f>'1.0행정-계획인구(총괄)'!C11</f>
        <v>5265</v>
      </c>
      <c r="D9" s="40">
        <f>'3.0행정-처리인구(총괄)'!C10</f>
        <v>5004</v>
      </c>
      <c r="E9" s="54">
        <f t="shared" si="1"/>
        <v>95.042735042735046</v>
      </c>
      <c r="F9" s="40">
        <f>'1.0행정-계획인구(총괄)'!F11</f>
        <v>5110</v>
      </c>
      <c r="G9" s="40">
        <f>'3.0행정-처리인구(총괄)'!F10</f>
        <v>4857</v>
      </c>
      <c r="H9" s="54">
        <f t="shared" si="2"/>
        <v>95.048923679060664</v>
      </c>
      <c r="I9" s="40">
        <f>'1.0행정-계획인구(총괄)'!I11</f>
        <v>5052</v>
      </c>
      <c r="J9" s="40">
        <f>'3.0행정-처리인구(총괄)'!I10</f>
        <v>4802</v>
      </c>
      <c r="K9" s="54">
        <f t="shared" si="3"/>
        <v>95.051464766429135</v>
      </c>
      <c r="L9" s="40">
        <f>'1.0행정-계획인구(총괄)'!L11</f>
        <v>5007</v>
      </c>
      <c r="M9" s="40">
        <f>'3.0행정-처리인구(총괄)'!L10</f>
        <v>4759</v>
      </c>
      <c r="N9" s="54">
        <f t="shared" si="4"/>
        <v>95.046934291991207</v>
      </c>
      <c r="O9" s="40">
        <f>'1.0행정-계획인구(총괄)'!O11</f>
        <v>4962</v>
      </c>
      <c r="P9" s="40">
        <f>'3.0행정-처리인구(총괄)'!O10</f>
        <v>4716</v>
      </c>
      <c r="Q9" s="54">
        <f t="shared" si="7"/>
        <v>95.042321644498188</v>
      </c>
      <c r="R9" s="40">
        <f>'1.0행정-계획인구(총괄)'!R11</f>
        <v>4889</v>
      </c>
      <c r="S9" s="40">
        <f>'3.0행정-처리인구(총괄)'!R10</f>
        <v>4646</v>
      </c>
      <c r="T9" s="58">
        <f t="shared" si="5"/>
        <v>95.029658416854161</v>
      </c>
    </row>
    <row r="10" spans="1:29" ht="23.25" customHeight="1" x14ac:dyDescent="0.15">
      <c r="A10" s="7"/>
      <c r="B10" s="8" t="s">
        <v>21</v>
      </c>
      <c r="C10" s="40">
        <f>'1.0행정-계획인구(총괄)'!C12</f>
        <v>26402</v>
      </c>
      <c r="D10" s="40">
        <f>'3.0행정-처리인구(총괄)'!C11</f>
        <v>26255</v>
      </c>
      <c r="E10" s="54">
        <f t="shared" si="1"/>
        <v>99.443223998181949</v>
      </c>
      <c r="F10" s="40">
        <f>'1.0행정-계획인구(총괄)'!F12</f>
        <v>25626</v>
      </c>
      <c r="G10" s="40">
        <f>'3.0행정-처리인구(총괄)'!F11</f>
        <v>25483</v>
      </c>
      <c r="H10" s="54">
        <f t="shared" si="2"/>
        <v>99.441972996175764</v>
      </c>
      <c r="I10" s="40">
        <f>'1.0행정-계획인구(총괄)'!I12</f>
        <v>25840</v>
      </c>
      <c r="J10" s="40">
        <f>'3.0행정-처리인구(총괄)'!I11</f>
        <v>25840</v>
      </c>
      <c r="K10" s="54">
        <f t="shared" si="3"/>
        <v>100</v>
      </c>
      <c r="L10" s="40">
        <f>'1.0행정-계획인구(총괄)'!L12</f>
        <v>25613</v>
      </c>
      <c r="M10" s="40">
        <f>'3.0행정-처리인구(총괄)'!L11</f>
        <v>25613</v>
      </c>
      <c r="N10" s="54">
        <f t="shared" si="4"/>
        <v>100</v>
      </c>
      <c r="O10" s="40">
        <f>'1.0행정-계획인구(총괄)'!O12</f>
        <v>25385</v>
      </c>
      <c r="P10" s="40">
        <f>'3.0행정-처리인구(총괄)'!O11</f>
        <v>25385</v>
      </c>
      <c r="Q10" s="54">
        <f t="shared" si="7"/>
        <v>100</v>
      </c>
      <c r="R10" s="40">
        <f>'1.0행정-계획인구(총괄)'!R12</f>
        <v>25022</v>
      </c>
      <c r="S10" s="40">
        <f>'3.0행정-처리인구(총괄)'!R11</f>
        <v>25022</v>
      </c>
      <c r="T10" s="58">
        <f t="shared" si="5"/>
        <v>100</v>
      </c>
    </row>
    <row r="11" spans="1:29" ht="23.25" customHeight="1" x14ac:dyDescent="0.15">
      <c r="A11" s="7"/>
      <c r="B11" s="8" t="s">
        <v>22</v>
      </c>
      <c r="C11" s="40">
        <f>'1.0행정-계획인구(총괄)'!C13</f>
        <v>23023</v>
      </c>
      <c r="D11" s="40">
        <f>'3.0행정-처리인구(총괄)'!C12</f>
        <v>23023</v>
      </c>
      <c r="E11" s="54">
        <f t="shared" si="1"/>
        <v>100</v>
      </c>
      <c r="F11" s="40">
        <f>'1.0행정-계획인구(총괄)'!F13</f>
        <v>22347</v>
      </c>
      <c r="G11" s="40">
        <f>'3.0행정-처리인구(총괄)'!F12</f>
        <v>22347</v>
      </c>
      <c r="H11" s="54">
        <f t="shared" si="2"/>
        <v>100</v>
      </c>
      <c r="I11" s="40">
        <f>'1.0행정-계획인구(총괄)'!I13</f>
        <v>22093</v>
      </c>
      <c r="J11" s="40">
        <f>'3.0행정-처리인구(총괄)'!I12</f>
        <v>22093</v>
      </c>
      <c r="K11" s="54">
        <f t="shared" si="3"/>
        <v>100</v>
      </c>
      <c r="L11" s="40">
        <f>'1.0행정-계획인구(총괄)'!L13</f>
        <v>21896</v>
      </c>
      <c r="M11" s="40">
        <f>'3.0행정-처리인구(총괄)'!L12</f>
        <v>21896</v>
      </c>
      <c r="N11" s="54">
        <f t="shared" si="4"/>
        <v>100</v>
      </c>
      <c r="O11" s="40">
        <f>'1.0행정-계획인구(총괄)'!O13</f>
        <v>21697</v>
      </c>
      <c r="P11" s="40">
        <f>'3.0행정-처리인구(총괄)'!O12</f>
        <v>21697</v>
      </c>
      <c r="Q11" s="54">
        <f t="shared" si="7"/>
        <v>100</v>
      </c>
      <c r="R11" s="40">
        <f>'1.0행정-계획인구(총괄)'!R13</f>
        <v>21380</v>
      </c>
      <c r="S11" s="40">
        <f>'3.0행정-처리인구(총괄)'!R12</f>
        <v>21380</v>
      </c>
      <c r="T11" s="58">
        <f t="shared" si="5"/>
        <v>100</v>
      </c>
    </row>
    <row r="12" spans="1:29" ht="23.25" customHeight="1" x14ac:dyDescent="0.15">
      <c r="A12" s="7"/>
      <c r="B12" s="8" t="s">
        <v>23</v>
      </c>
      <c r="C12" s="40">
        <f>'1.0행정-계획인구(총괄)'!C14</f>
        <v>11098</v>
      </c>
      <c r="D12" s="40">
        <f>'3.0행정-처리인구(총괄)'!C13</f>
        <v>10987</v>
      </c>
      <c r="E12" s="54">
        <f t="shared" si="1"/>
        <v>98.999819787349068</v>
      </c>
      <c r="F12" s="40">
        <f>'1.0행정-계획인구(총괄)'!F14</f>
        <v>10772</v>
      </c>
      <c r="G12" s="40">
        <f>'3.0행정-처리인구(총괄)'!F13</f>
        <v>10664</v>
      </c>
      <c r="H12" s="54">
        <f t="shared" si="2"/>
        <v>98.99740066839955</v>
      </c>
      <c r="I12" s="40">
        <f>'1.0행정-계획인구(총괄)'!I14</f>
        <v>10650</v>
      </c>
      <c r="J12" s="40">
        <f>'3.0행정-처리인구(총괄)'!I13</f>
        <v>10650</v>
      </c>
      <c r="K12" s="54">
        <f t="shared" si="3"/>
        <v>100</v>
      </c>
      <c r="L12" s="40">
        <f>'1.0행정-계획인구(총괄)'!L14</f>
        <v>10555</v>
      </c>
      <c r="M12" s="40">
        <f>'3.0행정-처리인구(총괄)'!L13</f>
        <v>10555</v>
      </c>
      <c r="N12" s="54">
        <f t="shared" si="4"/>
        <v>100</v>
      </c>
      <c r="O12" s="40">
        <f>'1.0행정-계획인구(총괄)'!O14</f>
        <v>10459</v>
      </c>
      <c r="P12" s="40">
        <f>'3.0행정-처리인구(총괄)'!O13</f>
        <v>10459</v>
      </c>
      <c r="Q12" s="54">
        <f t="shared" si="7"/>
        <v>100</v>
      </c>
      <c r="R12" s="40">
        <f>'1.0행정-계획인구(총괄)'!R14</f>
        <v>10306</v>
      </c>
      <c r="S12" s="40">
        <f>'3.0행정-처리인구(총괄)'!R13</f>
        <v>10306</v>
      </c>
      <c r="T12" s="58">
        <f t="shared" si="5"/>
        <v>100</v>
      </c>
    </row>
    <row r="13" spans="1:29" ht="23.25" customHeight="1" x14ac:dyDescent="0.15">
      <c r="A13" s="7"/>
      <c r="B13" s="8" t="s">
        <v>76</v>
      </c>
      <c r="C13" s="40">
        <f>'1.0행정-계획인구(총괄)'!C15</f>
        <v>0</v>
      </c>
      <c r="D13" s="40">
        <f>'3.0행정-처리인구(총괄)'!C14</f>
        <v>0</v>
      </c>
      <c r="E13" s="54">
        <v>0</v>
      </c>
      <c r="F13" s="40">
        <f>'1.0행정-계획인구(총괄)'!F15</f>
        <v>0</v>
      </c>
      <c r="G13" s="40">
        <f>'3.0행정-처리인구(총괄)'!F14</f>
        <v>0</v>
      </c>
      <c r="H13" s="54">
        <v>0</v>
      </c>
      <c r="I13" s="40">
        <f>'1.0행정-계획인구(총괄)'!I15</f>
        <v>15676</v>
      </c>
      <c r="J13" s="40">
        <f>'3.0행정-처리인구(총괄)'!I14</f>
        <v>15676</v>
      </c>
      <c r="K13" s="54">
        <f t="shared" si="3"/>
        <v>100</v>
      </c>
      <c r="L13" s="40">
        <f>'1.0행정-계획인구(총괄)'!L15</f>
        <v>15676</v>
      </c>
      <c r="M13" s="40">
        <f>'3.0행정-처리인구(총괄)'!L14</f>
        <v>15676</v>
      </c>
      <c r="N13" s="54">
        <f>ROUND(M13*100,1)/L13</f>
        <v>100</v>
      </c>
      <c r="O13" s="40">
        <f>'1.0행정-계획인구(총괄)'!O15</f>
        <v>15676</v>
      </c>
      <c r="P13" s="40">
        <f>'3.0행정-처리인구(총괄)'!O14</f>
        <v>15676</v>
      </c>
      <c r="Q13" s="54">
        <f t="shared" si="7"/>
        <v>100</v>
      </c>
      <c r="R13" s="40">
        <f>'1.0행정-계획인구(총괄)'!R15</f>
        <v>15676</v>
      </c>
      <c r="S13" s="40">
        <f>'3.0행정-처리인구(총괄)'!R14</f>
        <v>15676</v>
      </c>
      <c r="T13" s="58">
        <f t="shared" si="5"/>
        <v>100</v>
      </c>
    </row>
    <row r="14" spans="1:29" ht="23.25" customHeight="1" x14ac:dyDescent="0.15">
      <c r="A14" s="14" t="s">
        <v>24</v>
      </c>
      <c r="B14" s="6" t="s">
        <v>7</v>
      </c>
      <c r="C14" s="34">
        <f t="shared" ref="C14:P14" si="8">SUM(C15:C29)</f>
        <v>51563</v>
      </c>
      <c r="D14" s="34">
        <f t="shared" si="8"/>
        <v>21700</v>
      </c>
      <c r="E14" s="53">
        <f>ROUND(D14*100,1)/C14</f>
        <v>42.084440393305279</v>
      </c>
      <c r="F14" s="34">
        <f t="shared" si="8"/>
        <v>50049</v>
      </c>
      <c r="G14" s="34">
        <f t="shared" si="8"/>
        <v>21093</v>
      </c>
      <c r="H14" s="53">
        <f t="shared" ref="H14:H29" si="9">ROUND(G14*100,1)/F14</f>
        <v>42.14469819576815</v>
      </c>
      <c r="I14" s="34">
        <f t="shared" si="8"/>
        <v>49638</v>
      </c>
      <c r="J14" s="34">
        <f t="shared" si="8"/>
        <v>29241</v>
      </c>
      <c r="K14" s="53">
        <f t="shared" ref="K14:K29" si="10">ROUND(J14*100,1)/I14</f>
        <v>58.908497522059712</v>
      </c>
      <c r="L14" s="34">
        <f t="shared" si="8"/>
        <v>54360</v>
      </c>
      <c r="M14" s="34">
        <f t="shared" si="8"/>
        <v>39385</v>
      </c>
      <c r="N14" s="53">
        <f t="shared" ref="N14:N29" si="11">ROUND(M14*100,1)/L14</f>
        <v>72.452170713760111</v>
      </c>
      <c r="O14" s="34">
        <f t="shared" si="8"/>
        <v>53915</v>
      </c>
      <c r="P14" s="34">
        <f t="shared" si="8"/>
        <v>39052</v>
      </c>
      <c r="Q14" s="53">
        <f t="shared" ref="Q14:Q29" si="12">ROUND(P14*100,1)/O14</f>
        <v>72.432532690345909</v>
      </c>
      <c r="R14" s="34">
        <f>SUM(R15:R29)</f>
        <v>53209</v>
      </c>
      <c r="S14" s="34">
        <f>SUM(S15:S29)</f>
        <v>38560</v>
      </c>
      <c r="T14" s="57">
        <f t="shared" ref="T14:T29" si="13">ROUND(S14*100,1)/R14</f>
        <v>72.46894322389069</v>
      </c>
    </row>
    <row r="15" spans="1:29" ht="23.25" customHeight="1" x14ac:dyDescent="0.15">
      <c r="A15" s="7"/>
      <c r="B15" s="8" t="s">
        <v>25</v>
      </c>
      <c r="C15" s="40">
        <f>'1.0행정-계획인구(총괄)'!C17</f>
        <v>8699</v>
      </c>
      <c r="D15" s="40">
        <f>'3.0행정-처리인구(총괄)'!C16</f>
        <v>5862</v>
      </c>
      <c r="E15" s="54">
        <f>ROUND(D15*100,1)/C15</f>
        <v>67.387055983446373</v>
      </c>
      <c r="F15" s="40">
        <f>'1.0행정-계획인구(총괄)'!F17</f>
        <v>8443</v>
      </c>
      <c r="G15" s="40">
        <f>'3.0행정-처리인구(총괄)'!F16</f>
        <v>5694</v>
      </c>
      <c r="H15" s="54">
        <f t="shared" si="9"/>
        <v>67.4404832405543</v>
      </c>
      <c r="I15" s="40">
        <f>'1.0행정-계획인구(총괄)'!I17</f>
        <v>8348</v>
      </c>
      <c r="J15" s="40">
        <f>'3.0행정-처리인구(총괄)'!I16</f>
        <v>6073</v>
      </c>
      <c r="K15" s="54">
        <f t="shared" si="10"/>
        <v>72.747963584091991</v>
      </c>
      <c r="L15" s="40">
        <f>'1.0행정-계획인구(총괄)'!L17</f>
        <v>13440</v>
      </c>
      <c r="M15" s="40">
        <f>'3.0행정-처리인구(총괄)'!L16</f>
        <v>12732</v>
      </c>
      <c r="N15" s="54">
        <f t="shared" si="11"/>
        <v>94.732142857142861</v>
      </c>
      <c r="O15" s="40">
        <f>'1.0행정-계획인구(총괄)'!O17</f>
        <v>13365</v>
      </c>
      <c r="P15" s="40">
        <f>'3.0행정-처리인구(총괄)'!O16</f>
        <v>12657</v>
      </c>
      <c r="Q15" s="54">
        <f t="shared" si="12"/>
        <v>94.702581369248037</v>
      </c>
      <c r="R15" s="40">
        <f>'1.0행정-계획인구(총괄)'!R17</f>
        <v>13245</v>
      </c>
      <c r="S15" s="40">
        <f>'3.0행정-처리인구(총괄)'!R16</f>
        <v>12548</v>
      </c>
      <c r="T15" s="58">
        <f t="shared" si="13"/>
        <v>94.737636844092108</v>
      </c>
    </row>
    <row r="16" spans="1:29" ht="23.25" customHeight="1" x14ac:dyDescent="0.15">
      <c r="A16" s="7"/>
      <c r="B16" s="8" t="s">
        <v>26</v>
      </c>
      <c r="C16" s="40">
        <f>'1.0행정-계획인구(총괄)'!C18</f>
        <v>3389</v>
      </c>
      <c r="D16" s="40">
        <f>'3.0행정-처리인구(총괄)'!C17</f>
        <v>2002</v>
      </c>
      <c r="E16" s="54">
        <f t="shared" ref="E16:E29" si="14">ROUND(D16*100,1)/C16</f>
        <v>59.073473000885215</v>
      </c>
      <c r="F16" s="40">
        <f>'1.0행정-계획인구(총괄)'!F18</f>
        <v>3289</v>
      </c>
      <c r="G16" s="40">
        <f>'3.0행정-처리인구(총괄)'!F17</f>
        <v>1943</v>
      </c>
      <c r="H16" s="54">
        <f t="shared" si="9"/>
        <v>59.075706901793858</v>
      </c>
      <c r="I16" s="40">
        <f>'1.0행정-계획인구(총괄)'!I18</f>
        <v>3252</v>
      </c>
      <c r="J16" s="40">
        <f>'3.0행정-처리인구(총괄)'!I17</f>
        <v>2312</v>
      </c>
      <c r="K16" s="54">
        <f t="shared" si="10"/>
        <v>71.094710947109476</v>
      </c>
      <c r="L16" s="40">
        <f>'1.0행정-계획인구(총괄)'!L18</f>
        <v>3223</v>
      </c>
      <c r="M16" s="40">
        <f>'3.0행정-처리인구(총괄)'!L17</f>
        <v>2966</v>
      </c>
      <c r="N16" s="54">
        <f t="shared" si="11"/>
        <v>92.026062674526841</v>
      </c>
      <c r="O16" s="40">
        <f>'1.0행정-계획인구(총괄)'!O18</f>
        <v>3194</v>
      </c>
      <c r="P16" s="40">
        <f>'3.0행정-처리인구(총괄)'!O17</f>
        <v>2940</v>
      </c>
      <c r="Q16" s="54">
        <f t="shared" si="12"/>
        <v>92.04758922980588</v>
      </c>
      <c r="R16" s="40">
        <f>'1.0행정-계획인구(총괄)'!R18</f>
        <v>3147</v>
      </c>
      <c r="S16" s="40">
        <f>'3.0행정-처리인구(총괄)'!R17</f>
        <v>2897</v>
      </c>
      <c r="T16" s="58">
        <f t="shared" si="13"/>
        <v>92.055926278995869</v>
      </c>
    </row>
    <row r="17" spans="1:20" ht="23.25" customHeight="1" x14ac:dyDescent="0.15">
      <c r="A17" s="7"/>
      <c r="B17" s="8" t="s">
        <v>27</v>
      </c>
      <c r="C17" s="40">
        <f>'1.0행정-계획인구(총괄)'!C19</f>
        <v>4146</v>
      </c>
      <c r="D17" s="40">
        <f>'3.0행정-처리인구(총괄)'!C18</f>
        <v>1124</v>
      </c>
      <c r="E17" s="54">
        <f t="shared" si="14"/>
        <v>27.110467920887604</v>
      </c>
      <c r="F17" s="40">
        <f>'1.0행정-계획인구(총괄)'!F19</f>
        <v>4024</v>
      </c>
      <c r="G17" s="40">
        <f>'3.0행정-처리인구(총괄)'!F18</f>
        <v>1094</v>
      </c>
      <c r="H17" s="54">
        <f t="shared" si="9"/>
        <v>27.186878727634195</v>
      </c>
      <c r="I17" s="40">
        <f>'1.0행정-계획인구(총괄)'!I19</f>
        <v>3979</v>
      </c>
      <c r="J17" s="40">
        <f>'3.0행정-처리인구(총괄)'!I18</f>
        <v>2024</v>
      </c>
      <c r="K17" s="54">
        <f t="shared" si="10"/>
        <v>50.867052023121389</v>
      </c>
      <c r="L17" s="40">
        <f>'1.0행정-계획인구(총괄)'!L19</f>
        <v>3943</v>
      </c>
      <c r="M17" s="40">
        <f>'3.0행정-처리인구(총괄)'!L18</f>
        <v>2908</v>
      </c>
      <c r="N17" s="54">
        <f t="shared" si="11"/>
        <v>73.750951052498095</v>
      </c>
      <c r="O17" s="40">
        <f>'1.0행정-계획인구(총괄)'!O19</f>
        <v>3907</v>
      </c>
      <c r="P17" s="40">
        <f>'3.0행정-처리인구(총괄)'!O18</f>
        <v>2885</v>
      </c>
      <c r="Q17" s="54">
        <f t="shared" si="12"/>
        <v>73.841822370104936</v>
      </c>
      <c r="R17" s="40">
        <f>'1.0행정-계획인구(총괄)'!R19</f>
        <v>3850</v>
      </c>
      <c r="S17" s="40">
        <f>'3.0행정-처리인구(총괄)'!R18</f>
        <v>2842</v>
      </c>
      <c r="T17" s="58">
        <f t="shared" si="13"/>
        <v>73.818181818181813</v>
      </c>
    </row>
    <row r="18" spans="1:20" ht="23.25" customHeight="1" x14ac:dyDescent="0.15">
      <c r="A18" s="7"/>
      <c r="B18" s="8" t="s">
        <v>28</v>
      </c>
      <c r="C18" s="40">
        <f>'1.0행정-계획인구(총괄)'!C20</f>
        <v>3030</v>
      </c>
      <c r="D18" s="40">
        <f>'3.0행정-처리인구(총괄)'!C19</f>
        <v>1490</v>
      </c>
      <c r="E18" s="54">
        <f t="shared" si="14"/>
        <v>49.174917491749177</v>
      </c>
      <c r="F18" s="40">
        <f>'1.0행정-계획인구(총괄)'!F20</f>
        <v>2941</v>
      </c>
      <c r="G18" s="40">
        <f>'3.0행정-처리인구(총괄)'!F19</f>
        <v>1446</v>
      </c>
      <c r="H18" s="54">
        <f t="shared" si="9"/>
        <v>49.166950017001021</v>
      </c>
      <c r="I18" s="40">
        <f>'1.0행정-계획인구(총괄)'!I20</f>
        <v>2908</v>
      </c>
      <c r="J18" s="40">
        <f>'3.0행정-처리인구(총괄)'!I19</f>
        <v>2225</v>
      </c>
      <c r="K18" s="54">
        <f t="shared" si="10"/>
        <v>76.513067400275105</v>
      </c>
      <c r="L18" s="40">
        <f>'1.0행정-계획인구(총괄)'!L20</f>
        <v>2882</v>
      </c>
      <c r="M18" s="40">
        <f>'3.0행정-처리인구(총괄)'!L19</f>
        <v>2205</v>
      </c>
      <c r="N18" s="54">
        <f t="shared" si="11"/>
        <v>76.509368494101324</v>
      </c>
      <c r="O18" s="40">
        <f>'1.0행정-계획인구(총괄)'!O20</f>
        <v>2855</v>
      </c>
      <c r="P18" s="40">
        <f>'3.0행정-처리인구(총괄)'!O19</f>
        <v>2185</v>
      </c>
      <c r="Q18" s="54">
        <f t="shared" si="12"/>
        <v>76.532399299474605</v>
      </c>
      <c r="R18" s="40">
        <f>'1.0행정-계획인구(총괄)'!R20</f>
        <v>2814</v>
      </c>
      <c r="S18" s="40">
        <f>'3.0행정-처리인구(총괄)'!R19</f>
        <v>2154</v>
      </c>
      <c r="T18" s="58">
        <f t="shared" si="13"/>
        <v>76.545842217484008</v>
      </c>
    </row>
    <row r="19" spans="1:20" ht="23.25" customHeight="1" x14ac:dyDescent="0.15">
      <c r="A19" s="7"/>
      <c r="B19" s="8" t="s">
        <v>29</v>
      </c>
      <c r="C19" s="40">
        <f>'1.0행정-계획인구(총괄)'!C21</f>
        <v>3944</v>
      </c>
      <c r="D19" s="40">
        <f>'3.0행정-처리인구(총괄)'!C20</f>
        <v>457</v>
      </c>
      <c r="E19" s="54">
        <f t="shared" si="14"/>
        <v>11.587221095334685</v>
      </c>
      <c r="F19" s="40">
        <f>'1.0행정-계획인구(총괄)'!F21</f>
        <v>3828</v>
      </c>
      <c r="G19" s="40">
        <f>'3.0행정-처리인구(총괄)'!F20</f>
        <v>443</v>
      </c>
      <c r="H19" s="54">
        <f t="shared" si="9"/>
        <v>11.572622779519332</v>
      </c>
      <c r="I19" s="40">
        <f>'1.0행정-계획인구(총괄)'!I21</f>
        <v>3785</v>
      </c>
      <c r="J19" s="40">
        <f>'3.0행정-처리인구(총괄)'!I20</f>
        <v>1591</v>
      </c>
      <c r="K19" s="54">
        <f t="shared" si="10"/>
        <v>42.03434610303831</v>
      </c>
      <c r="L19" s="40">
        <f>'1.0행정-계획인구(총괄)'!L21</f>
        <v>3751</v>
      </c>
      <c r="M19" s="40">
        <f>'3.0행정-처리인구(총괄)'!L20</f>
        <v>2583</v>
      </c>
      <c r="N19" s="54">
        <f t="shared" si="11"/>
        <v>68.86163689682752</v>
      </c>
      <c r="O19" s="40">
        <f>'1.0행정-계획인구(총괄)'!O21</f>
        <v>3717</v>
      </c>
      <c r="P19" s="40">
        <f>'3.0행정-처리인구(총괄)'!O20</f>
        <v>2557</v>
      </c>
      <c r="Q19" s="54">
        <f t="shared" si="12"/>
        <v>68.792036588646752</v>
      </c>
      <c r="R19" s="40">
        <f>'1.0행정-계획인구(총괄)'!R21</f>
        <v>3663</v>
      </c>
      <c r="S19" s="40">
        <f>'3.0행정-처리인구(총괄)'!R20</f>
        <v>2519</v>
      </c>
      <c r="T19" s="58">
        <f t="shared" si="13"/>
        <v>68.768768768768766</v>
      </c>
    </row>
    <row r="20" spans="1:20" ht="23.25" customHeight="1" x14ac:dyDescent="0.15">
      <c r="A20" s="7"/>
      <c r="B20" s="8" t="s">
        <v>30</v>
      </c>
      <c r="C20" s="40">
        <f>'1.0행정-계획인구(총괄)'!C22</f>
        <v>5027</v>
      </c>
      <c r="D20" s="40">
        <f>'3.0행정-처리인구(총괄)'!C21</f>
        <v>1610</v>
      </c>
      <c r="E20" s="54">
        <f t="shared" si="14"/>
        <v>32.027053908891986</v>
      </c>
      <c r="F20" s="40">
        <f>'1.0행정-계획인구(총괄)'!F22</f>
        <v>4879</v>
      </c>
      <c r="G20" s="40">
        <f>'3.0행정-처리인구(총괄)'!F21</f>
        <v>1569</v>
      </c>
      <c r="H20" s="54">
        <f t="shared" si="9"/>
        <v>32.15822914531666</v>
      </c>
      <c r="I20" s="40">
        <f>'1.0행정-계획인구(총괄)'!I22</f>
        <v>4980</v>
      </c>
      <c r="J20" s="40">
        <f>'3.0행정-처리인구(총괄)'!I21</f>
        <v>3437</v>
      </c>
      <c r="K20" s="54">
        <f t="shared" si="10"/>
        <v>69.016064257028106</v>
      </c>
      <c r="L20" s="40">
        <f>'1.0행정-계획인구(총괄)'!L22</f>
        <v>4937</v>
      </c>
      <c r="M20" s="40">
        <f>'3.0행정-처리인구(총괄)'!L21</f>
        <v>3656</v>
      </c>
      <c r="N20" s="54">
        <f t="shared" si="11"/>
        <v>74.053068665181286</v>
      </c>
      <c r="O20" s="40">
        <f>'1.0행정-계획인구(총괄)'!O22</f>
        <v>4893</v>
      </c>
      <c r="P20" s="40">
        <f>'3.0행정-처리인구(총괄)'!O21</f>
        <v>3623</v>
      </c>
      <c r="Q20" s="54">
        <f t="shared" si="12"/>
        <v>74.044553443695079</v>
      </c>
      <c r="R20" s="40">
        <f>'1.0행정-계획인구(총괄)'!R22</f>
        <v>4824</v>
      </c>
      <c r="S20" s="40">
        <f>'3.0행정-처리인구(총괄)'!R21</f>
        <v>3572</v>
      </c>
      <c r="T20" s="58">
        <f t="shared" si="13"/>
        <v>74.046434494195694</v>
      </c>
    </row>
    <row r="21" spans="1:20" ht="23.25" customHeight="1" x14ac:dyDescent="0.15">
      <c r="A21" s="7"/>
      <c r="B21" s="8" t="s">
        <v>31</v>
      </c>
      <c r="C21" s="40">
        <f>'1.0행정-계획인구(총괄)'!C23</f>
        <v>3667</v>
      </c>
      <c r="D21" s="40">
        <f>'3.0행정-처리인구(총괄)'!C22</f>
        <v>1557</v>
      </c>
      <c r="E21" s="54">
        <f t="shared" si="14"/>
        <v>42.459776383965092</v>
      </c>
      <c r="F21" s="40">
        <f>'1.0행정-계획인구(총괄)'!F23</f>
        <v>3559</v>
      </c>
      <c r="G21" s="40">
        <f>'3.0행정-처리인구(총괄)'!F22</f>
        <v>1514</v>
      </c>
      <c r="H21" s="54">
        <f t="shared" si="9"/>
        <v>42.540039336892384</v>
      </c>
      <c r="I21" s="40">
        <f>'1.0행정-계획인구(총괄)'!I23</f>
        <v>3519</v>
      </c>
      <c r="J21" s="40">
        <f>'3.0행정-처리인구(총괄)'!I22</f>
        <v>2115</v>
      </c>
      <c r="K21" s="54">
        <f t="shared" si="10"/>
        <v>60.102301790281331</v>
      </c>
      <c r="L21" s="40">
        <f>'1.0행정-계획인구(총괄)'!L23</f>
        <v>3487</v>
      </c>
      <c r="M21" s="40">
        <f>'3.0행정-처리인구(총괄)'!L22</f>
        <v>2510</v>
      </c>
      <c r="N21" s="54">
        <f t="shared" si="11"/>
        <v>71.981646114138229</v>
      </c>
      <c r="O21" s="40">
        <f>'1.0행정-계획인구(총괄)'!O23</f>
        <v>3456</v>
      </c>
      <c r="P21" s="40">
        <f>'3.0행정-처리인구(총괄)'!O22</f>
        <v>2485</v>
      </c>
      <c r="Q21" s="54">
        <f t="shared" si="12"/>
        <v>71.90393518518519</v>
      </c>
      <c r="R21" s="40">
        <f>'1.0행정-계획인구(총괄)'!R23</f>
        <v>3405</v>
      </c>
      <c r="S21" s="40">
        <f>'3.0행정-처리인구(총괄)'!R22</f>
        <v>2448</v>
      </c>
      <c r="T21" s="58">
        <f t="shared" si="13"/>
        <v>71.894273127753308</v>
      </c>
    </row>
    <row r="22" spans="1:20" ht="23.25" customHeight="1" x14ac:dyDescent="0.15">
      <c r="A22" s="7"/>
      <c r="B22" s="8" t="s">
        <v>32</v>
      </c>
      <c r="C22" s="40">
        <f>'1.0행정-계획인구(총괄)'!C24</f>
        <v>4242</v>
      </c>
      <c r="D22" s="40">
        <f>'3.0행정-처리인구(총괄)'!C23</f>
        <v>3612</v>
      </c>
      <c r="E22" s="54">
        <f t="shared" si="14"/>
        <v>85.148514851485146</v>
      </c>
      <c r="F22" s="40">
        <f>'1.0행정-계획인구(총괄)'!F24</f>
        <v>4117</v>
      </c>
      <c r="G22" s="40">
        <f>'3.0행정-처리인구(총괄)'!F23</f>
        <v>3504</v>
      </c>
      <c r="H22" s="54">
        <f t="shared" si="9"/>
        <v>85.110517367014822</v>
      </c>
      <c r="I22" s="40">
        <f>'1.0행정-계획인구(총괄)'!I24</f>
        <v>4071</v>
      </c>
      <c r="J22" s="40">
        <f>'3.0행정-처리인구(총괄)'!I23</f>
        <v>3465</v>
      </c>
      <c r="K22" s="54">
        <f t="shared" si="10"/>
        <v>85.114222549742081</v>
      </c>
      <c r="L22" s="40">
        <f>'1.0행정-계획인구(총괄)'!L24</f>
        <v>4034</v>
      </c>
      <c r="M22" s="40">
        <f>'3.0행정-처리인구(총괄)'!L23</f>
        <v>3434</v>
      </c>
      <c r="N22" s="54">
        <f t="shared" si="11"/>
        <v>85.126425384234011</v>
      </c>
      <c r="O22" s="40">
        <f>'1.0행정-계획인구(총괄)'!O24</f>
        <v>3998</v>
      </c>
      <c r="P22" s="40">
        <f>'3.0행정-처리인구(총괄)'!O23</f>
        <v>3404</v>
      </c>
      <c r="Q22" s="54">
        <f t="shared" si="12"/>
        <v>85.142571285642816</v>
      </c>
      <c r="R22" s="40">
        <f>'1.0행정-계획인구(총괄)'!R24</f>
        <v>3939</v>
      </c>
      <c r="S22" s="40">
        <f>'3.0행정-처리인구(총괄)'!R23</f>
        <v>3354</v>
      </c>
      <c r="T22" s="58">
        <f t="shared" si="13"/>
        <v>85.148514851485146</v>
      </c>
    </row>
    <row r="23" spans="1:20" ht="23.25" customHeight="1" x14ac:dyDescent="0.15">
      <c r="A23" s="7"/>
      <c r="B23" s="8" t="s">
        <v>33</v>
      </c>
      <c r="C23" s="40">
        <f>'1.0행정-계획인구(총괄)'!C25</f>
        <v>2325</v>
      </c>
      <c r="D23" s="40">
        <f>'3.0행정-처리인구(총괄)'!C24</f>
        <v>913</v>
      </c>
      <c r="E23" s="54">
        <f t="shared" si="14"/>
        <v>39.268817204301072</v>
      </c>
      <c r="F23" s="40">
        <f>'1.0행정-계획인구(총괄)'!F25</f>
        <v>2257</v>
      </c>
      <c r="G23" s="40">
        <f>'3.0행정-처리인구(총괄)'!F24</f>
        <v>889</v>
      </c>
      <c r="H23" s="54">
        <f t="shared" si="9"/>
        <v>39.388568896765619</v>
      </c>
      <c r="I23" s="40">
        <f>'1.0행정-계획인구(총괄)'!I25</f>
        <v>2231</v>
      </c>
      <c r="J23" s="40">
        <f>'3.0행정-처리인구(총괄)'!I24</f>
        <v>1606</v>
      </c>
      <c r="K23" s="54">
        <f t="shared" si="10"/>
        <v>71.985656656207979</v>
      </c>
      <c r="L23" s="40">
        <f>'1.0행정-계획인구(총괄)'!L25</f>
        <v>2211</v>
      </c>
      <c r="M23" s="40">
        <f>'3.0행정-처리인구(총괄)'!L24</f>
        <v>1589</v>
      </c>
      <c r="N23" s="54">
        <f t="shared" si="11"/>
        <v>71.867933061962916</v>
      </c>
      <c r="O23" s="40">
        <f>'1.0행정-계획인구(총괄)'!O25</f>
        <v>2191</v>
      </c>
      <c r="P23" s="40">
        <f>'3.0행정-처리인구(총괄)'!O24</f>
        <v>1574</v>
      </c>
      <c r="Q23" s="54">
        <f t="shared" si="12"/>
        <v>71.839342765860337</v>
      </c>
      <c r="R23" s="40">
        <f>'1.0행정-계획인구(총괄)'!R25</f>
        <v>2159</v>
      </c>
      <c r="S23" s="40">
        <f>'3.0행정-처리인구(총괄)'!R24</f>
        <v>1551</v>
      </c>
      <c r="T23" s="58">
        <f t="shared" si="13"/>
        <v>71.838814265863832</v>
      </c>
    </row>
    <row r="24" spans="1:20" ht="23.25" customHeight="1" x14ac:dyDescent="0.15">
      <c r="A24" s="7"/>
      <c r="B24" s="8" t="s">
        <v>34</v>
      </c>
      <c r="C24" s="40">
        <f>'1.0행정-계획인구(총괄)'!C26</f>
        <v>2674</v>
      </c>
      <c r="D24" s="40">
        <f>'3.0행정-처리인구(총괄)'!C25</f>
        <v>816</v>
      </c>
      <c r="E24" s="54">
        <f t="shared" si="14"/>
        <v>30.516080777860882</v>
      </c>
      <c r="F24" s="40">
        <f>'1.0행정-계획인구(총괄)'!F26</f>
        <v>2595</v>
      </c>
      <c r="G24" s="40">
        <f>'3.0행정-처리인구(총괄)'!F25</f>
        <v>795</v>
      </c>
      <c r="H24" s="54">
        <f t="shared" si="9"/>
        <v>30.635838150289018</v>
      </c>
      <c r="I24" s="40">
        <f>'1.0행정-계획인구(총괄)'!I26</f>
        <v>2566</v>
      </c>
      <c r="J24" s="40">
        <f>'3.0행정-처리인구(총괄)'!I25</f>
        <v>1341</v>
      </c>
      <c r="K24" s="54">
        <f t="shared" si="10"/>
        <v>52.260327357755259</v>
      </c>
      <c r="L24" s="40">
        <f>'1.0행정-계획인구(총괄)'!L26</f>
        <v>2543</v>
      </c>
      <c r="M24" s="40">
        <f>'3.0행정-처리인구(총괄)'!L25</f>
        <v>1626</v>
      </c>
      <c r="N24" s="54">
        <f t="shared" si="11"/>
        <v>63.940228077074323</v>
      </c>
      <c r="O24" s="40">
        <f>'1.0행정-계획인구(총괄)'!O26</f>
        <v>2520</v>
      </c>
      <c r="P24" s="40">
        <f>'3.0행정-처리인구(총괄)'!O25</f>
        <v>1610</v>
      </c>
      <c r="Q24" s="54">
        <f t="shared" si="12"/>
        <v>63.888888888888886</v>
      </c>
      <c r="R24" s="40">
        <f>'1.0행정-계획인구(총괄)'!R26</f>
        <v>2483</v>
      </c>
      <c r="S24" s="40">
        <f>'3.0행정-처리인구(총괄)'!R25</f>
        <v>1585</v>
      </c>
      <c r="T24" s="58">
        <f t="shared" si="13"/>
        <v>63.834071687474825</v>
      </c>
    </row>
    <row r="25" spans="1:20" ht="23.25" customHeight="1" x14ac:dyDescent="0.15">
      <c r="A25" s="7"/>
      <c r="B25" s="8" t="s">
        <v>35</v>
      </c>
      <c r="C25" s="40">
        <f>'1.0행정-계획인구(총괄)'!C27</f>
        <v>3322</v>
      </c>
      <c r="D25" s="40">
        <f>'3.0행정-처리인구(총괄)'!C26</f>
        <v>468</v>
      </c>
      <c r="E25" s="54">
        <f t="shared" si="14"/>
        <v>14.087898856110776</v>
      </c>
      <c r="F25" s="40">
        <f>'1.0행정-계획인구(총괄)'!F27</f>
        <v>3224</v>
      </c>
      <c r="G25" s="40">
        <f>'3.0행정-처리인구(총괄)'!F26</f>
        <v>458</v>
      </c>
      <c r="H25" s="54">
        <f t="shared" si="9"/>
        <v>14.205955334987593</v>
      </c>
      <c r="I25" s="40">
        <f>'1.0행정-계획인구(총괄)'!I27</f>
        <v>3188</v>
      </c>
      <c r="J25" s="40">
        <f>'3.0행정-처리인구(총괄)'!I26</f>
        <v>1039</v>
      </c>
      <c r="K25" s="54">
        <f t="shared" si="10"/>
        <v>32.590966122961106</v>
      </c>
      <c r="L25" s="40">
        <f>'1.0행정-계획인구(총괄)'!L27</f>
        <v>3159</v>
      </c>
      <c r="M25" s="40">
        <f>'3.0행정-처리인구(총괄)'!L26</f>
        <v>1030</v>
      </c>
      <c r="N25" s="54">
        <f t="shared" si="11"/>
        <v>32.605254827477047</v>
      </c>
      <c r="O25" s="40">
        <f>'1.0행정-계획인구(총괄)'!O27</f>
        <v>3131</v>
      </c>
      <c r="P25" s="40">
        <f>'3.0행정-처리인구(총괄)'!O26</f>
        <v>1017</v>
      </c>
      <c r="Q25" s="54">
        <f t="shared" si="12"/>
        <v>32.481635260300223</v>
      </c>
      <c r="R25" s="40">
        <f>'1.0행정-계획인구(총괄)'!R27</f>
        <v>3085</v>
      </c>
      <c r="S25" s="40">
        <f>'3.0행정-처리인구(총괄)'!R26</f>
        <v>1000</v>
      </c>
      <c r="T25" s="58">
        <f t="shared" si="13"/>
        <v>32.414910858995135</v>
      </c>
    </row>
    <row r="26" spans="1:20" ht="23.25" customHeight="1" x14ac:dyDescent="0.15">
      <c r="A26" s="7"/>
      <c r="B26" s="8" t="s">
        <v>36</v>
      </c>
      <c r="C26" s="40">
        <f>'1.0행정-계획인구(총괄)'!C28</f>
        <v>1932</v>
      </c>
      <c r="D26" s="40">
        <f>'3.0행정-처리인구(총괄)'!C27</f>
        <v>948</v>
      </c>
      <c r="E26" s="54">
        <f t="shared" si="14"/>
        <v>49.068322981366457</v>
      </c>
      <c r="F26" s="40">
        <f>'1.0행정-계획인구(총괄)'!F28</f>
        <v>1875</v>
      </c>
      <c r="G26" s="40">
        <f>'3.0행정-처리인구(총괄)'!F27</f>
        <v>925</v>
      </c>
      <c r="H26" s="54">
        <f t="shared" si="9"/>
        <v>49.333333333333336</v>
      </c>
      <c r="I26" s="40">
        <f>'1.0행정-계획인구(총괄)'!I28</f>
        <v>1854</v>
      </c>
      <c r="J26" s="40">
        <f>'3.0행정-처리인구(총괄)'!I27</f>
        <v>915</v>
      </c>
      <c r="K26" s="54">
        <f t="shared" si="10"/>
        <v>49.35275080906149</v>
      </c>
      <c r="L26" s="40">
        <f>'1.0행정-계획인구(총괄)'!L28</f>
        <v>1837</v>
      </c>
      <c r="M26" s="40">
        <f>'3.0행정-처리인구(총괄)'!L27</f>
        <v>906</v>
      </c>
      <c r="N26" s="54">
        <f t="shared" si="11"/>
        <v>49.319542732716386</v>
      </c>
      <c r="O26" s="40">
        <f>'1.0행정-계획인구(총괄)'!O28</f>
        <v>1821</v>
      </c>
      <c r="P26" s="40">
        <f>'3.0행정-처리인구(총괄)'!O27</f>
        <v>892</v>
      </c>
      <c r="Q26" s="54">
        <f t="shared" si="12"/>
        <v>48.984074684239431</v>
      </c>
      <c r="R26" s="40">
        <f>'1.0행정-계획인구(총괄)'!R28</f>
        <v>1794</v>
      </c>
      <c r="S26" s="40">
        <f>'3.0행정-처리인구(총괄)'!R27</f>
        <v>881</v>
      </c>
      <c r="T26" s="58">
        <f t="shared" si="13"/>
        <v>49.108138238573019</v>
      </c>
    </row>
    <row r="27" spans="1:20" ht="23.25" customHeight="1" x14ac:dyDescent="0.15">
      <c r="A27" s="7"/>
      <c r="B27" s="8" t="s">
        <v>37</v>
      </c>
      <c r="C27" s="40">
        <f>'1.0행정-계획인구(총괄)'!C29</f>
        <v>1431</v>
      </c>
      <c r="D27" s="40">
        <f>'3.0행정-처리인구(총괄)'!C28</f>
        <v>0</v>
      </c>
      <c r="E27" s="54">
        <f t="shared" si="14"/>
        <v>0</v>
      </c>
      <c r="F27" s="40">
        <f>'1.0행정-계획인구(총괄)'!F29</f>
        <v>1389</v>
      </c>
      <c r="G27" s="40">
        <f>'3.0행정-처리인구(총괄)'!F28</f>
        <v>0</v>
      </c>
      <c r="H27" s="54">
        <f t="shared" si="9"/>
        <v>0</v>
      </c>
      <c r="I27" s="40">
        <f>'1.0행정-계획인구(총괄)'!I29</f>
        <v>1373</v>
      </c>
      <c r="J27" s="40">
        <f>'3.0행정-처리인구(총괄)'!I28</f>
        <v>0</v>
      </c>
      <c r="K27" s="54">
        <f t="shared" si="10"/>
        <v>0</v>
      </c>
      <c r="L27" s="40">
        <f>'1.0행정-계획인구(총괄)'!L29</f>
        <v>1361</v>
      </c>
      <c r="M27" s="40">
        <f>'3.0행정-처리인구(총괄)'!L28</f>
        <v>154</v>
      </c>
      <c r="N27" s="54">
        <f t="shared" si="11"/>
        <v>11.315209404849375</v>
      </c>
      <c r="O27" s="40">
        <f>'1.0행정-계획인구(총괄)'!O29</f>
        <v>1349</v>
      </c>
      <c r="P27" s="40">
        <f>'3.0행정-처리인구(총괄)'!O28</f>
        <v>148</v>
      </c>
      <c r="Q27" s="54">
        <f t="shared" si="12"/>
        <v>10.971089696071164</v>
      </c>
      <c r="R27" s="40">
        <f>'1.0행정-계획인구(총괄)'!R29</f>
        <v>1329</v>
      </c>
      <c r="S27" s="40">
        <f>'3.0행정-처리인구(총괄)'!R28</f>
        <v>146</v>
      </c>
      <c r="T27" s="58">
        <f t="shared" si="13"/>
        <v>10.985703536493604</v>
      </c>
    </row>
    <row r="28" spans="1:20" ht="23.25" customHeight="1" x14ac:dyDescent="0.15">
      <c r="A28" s="7"/>
      <c r="B28" s="8" t="s">
        <v>38</v>
      </c>
      <c r="C28" s="40">
        <f>'1.0행정-계획인구(총괄)'!C30</f>
        <v>2461</v>
      </c>
      <c r="D28" s="40">
        <f>'3.0행정-처리인구(총괄)'!C29</f>
        <v>656</v>
      </c>
      <c r="E28" s="54">
        <f t="shared" si="14"/>
        <v>26.65583096302316</v>
      </c>
      <c r="F28" s="40">
        <f>'1.0행정-계획인구(총괄)'!F30</f>
        <v>2389</v>
      </c>
      <c r="G28" s="40">
        <f>'3.0행정-처리인구(총괄)'!F29</f>
        <v>636</v>
      </c>
      <c r="H28" s="54">
        <f t="shared" si="9"/>
        <v>26.622017580577648</v>
      </c>
      <c r="I28" s="40">
        <f>'1.0행정-계획인구(총괄)'!I30</f>
        <v>2362</v>
      </c>
      <c r="J28" s="40">
        <f>'3.0행정-처리인구(총괄)'!I29</f>
        <v>630</v>
      </c>
      <c r="K28" s="54">
        <f t="shared" si="10"/>
        <v>26.672311600338695</v>
      </c>
      <c r="L28" s="40">
        <f>'1.0행정-계획인구(총괄)'!L30</f>
        <v>2340</v>
      </c>
      <c r="M28" s="40">
        <f>'3.0행정-처리인구(총괄)'!L29</f>
        <v>622</v>
      </c>
      <c r="N28" s="54">
        <f t="shared" si="11"/>
        <v>26.581196581196583</v>
      </c>
      <c r="O28" s="40">
        <f>'1.0행정-계획인구(총괄)'!O30</f>
        <v>2319</v>
      </c>
      <c r="P28" s="40">
        <f>'3.0행정-처리인구(총괄)'!O29</f>
        <v>618</v>
      </c>
      <c r="Q28" s="54">
        <f t="shared" si="12"/>
        <v>26.649417852522639</v>
      </c>
      <c r="R28" s="40">
        <f>'1.0행정-계획인구(총괄)'!R30</f>
        <v>2285</v>
      </c>
      <c r="S28" s="40">
        <f>'3.0행정-처리인구(총괄)'!R29</f>
        <v>610</v>
      </c>
      <c r="T28" s="58">
        <f t="shared" si="13"/>
        <v>26.695842450765863</v>
      </c>
    </row>
    <row r="29" spans="1:20" ht="23.25" customHeight="1" x14ac:dyDescent="0.15">
      <c r="A29" s="9"/>
      <c r="B29" s="10" t="s">
        <v>39</v>
      </c>
      <c r="C29" s="49">
        <f>'1.0행정-계획인구(총괄)'!C31</f>
        <v>1274</v>
      </c>
      <c r="D29" s="49">
        <f>'3.0행정-처리인구(총괄)'!C30</f>
        <v>185</v>
      </c>
      <c r="E29" s="55">
        <f t="shared" si="14"/>
        <v>14.521193092621663</v>
      </c>
      <c r="F29" s="49">
        <f>'1.0행정-계획인구(총괄)'!F31</f>
        <v>1240</v>
      </c>
      <c r="G29" s="49">
        <f>'3.0행정-처리인구(총괄)'!F30</f>
        <v>183</v>
      </c>
      <c r="H29" s="55">
        <f t="shared" si="9"/>
        <v>14.758064516129032</v>
      </c>
      <c r="I29" s="49">
        <f>'1.0행정-계획인구(총괄)'!I31</f>
        <v>1222</v>
      </c>
      <c r="J29" s="49">
        <f>'3.0행정-처리인구(총괄)'!I30</f>
        <v>468</v>
      </c>
      <c r="K29" s="55">
        <f t="shared" si="10"/>
        <v>38.297872340425535</v>
      </c>
      <c r="L29" s="49">
        <f>'1.0행정-계획인구(총괄)'!L31</f>
        <v>1212</v>
      </c>
      <c r="M29" s="49">
        <f>'3.0행정-처리인구(총괄)'!L30</f>
        <v>464</v>
      </c>
      <c r="N29" s="55">
        <f t="shared" si="11"/>
        <v>38.283828382838287</v>
      </c>
      <c r="O29" s="49">
        <f>'1.0행정-계획인구(총괄)'!O31</f>
        <v>1199</v>
      </c>
      <c r="P29" s="49">
        <f>'3.0행정-처리인구(총괄)'!O30</f>
        <v>457</v>
      </c>
      <c r="Q29" s="55">
        <f t="shared" si="12"/>
        <v>38.115095913261051</v>
      </c>
      <c r="R29" s="49">
        <f>'1.0행정-계획인구(총괄)'!R31</f>
        <v>1187</v>
      </c>
      <c r="S29" s="49">
        <f>'3.0행정-처리인구(총괄)'!R30</f>
        <v>453</v>
      </c>
      <c r="T29" s="59">
        <f t="shared" si="13"/>
        <v>38.163437236731255</v>
      </c>
    </row>
  </sheetData>
  <mergeCells count="7">
    <mergeCell ref="R3:T3"/>
    <mergeCell ref="A3:B4"/>
    <mergeCell ref="C3:E3"/>
    <mergeCell ref="F3:H3"/>
    <mergeCell ref="I3:K3"/>
    <mergeCell ref="L3:N3"/>
    <mergeCell ref="O3:Q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showGridLines="0" view="pageBreakPreview" zoomScale="85" zoomScaleNormal="85" zoomScaleSheetLayoutView="85" workbookViewId="0">
      <selection activeCell="K21" sqref="K21"/>
    </sheetView>
  </sheetViews>
  <sheetFormatPr defaultColWidth="27.33203125" defaultRowHeight="30.75" customHeight="1" x14ac:dyDescent="0.15"/>
  <cols>
    <col min="1" max="8" width="18.5" style="1" customWidth="1"/>
    <col min="9" max="16384" width="27.33203125" style="1"/>
  </cols>
  <sheetData>
    <row r="1" spans="1:17" ht="23.25" customHeight="1" x14ac:dyDescent="0.15">
      <c r="A1" s="11" t="s">
        <v>81</v>
      </c>
      <c r="D1" s="17"/>
    </row>
    <row r="2" spans="1:17" ht="23.25" customHeight="1" x14ac:dyDescent="0.15">
      <c r="A2" s="2"/>
    </row>
    <row r="3" spans="1:17" ht="23.25" customHeight="1" thickBot="1" x14ac:dyDescent="0.2">
      <c r="A3" s="88" t="s">
        <v>12</v>
      </c>
      <c r="B3" s="89"/>
      <c r="C3" s="28" t="s">
        <v>89</v>
      </c>
      <c r="D3" s="28" t="s">
        <v>71</v>
      </c>
      <c r="E3" s="28" t="s">
        <v>72</v>
      </c>
      <c r="F3" s="28" t="s">
        <v>73</v>
      </c>
      <c r="G3" s="28" t="s">
        <v>74</v>
      </c>
      <c r="H3" s="29" t="s">
        <v>70</v>
      </c>
    </row>
    <row r="4" spans="1:17" ht="23.25" customHeight="1" thickTop="1" x14ac:dyDescent="0.15">
      <c r="A4" s="26" t="s">
        <v>15</v>
      </c>
      <c r="B4" s="22" t="s">
        <v>0</v>
      </c>
      <c r="C4" s="60">
        <f>'1.0행정-계획인구(총괄)'!C7</f>
        <v>136858</v>
      </c>
      <c r="D4" s="60">
        <f>'1.0행정-계획인구(총괄)'!F7</f>
        <v>132838</v>
      </c>
      <c r="E4" s="60">
        <f>'1.0행정-계획인구(총괄)'!I7</f>
        <v>147668</v>
      </c>
      <c r="F4" s="60">
        <f>'1.0행정-계획인구(총괄)'!L7</f>
        <v>151659</v>
      </c>
      <c r="G4" s="60">
        <f>'1.0행정-계획인구(총괄)'!O7</f>
        <v>150477</v>
      </c>
      <c r="H4" s="61">
        <f>'1.0행정-계획인구(총괄)'!R7</f>
        <v>148597</v>
      </c>
      <c r="M4" s="3"/>
      <c r="N4" s="3"/>
      <c r="O4" s="3"/>
      <c r="P4" s="3"/>
      <c r="Q4" s="3"/>
    </row>
    <row r="5" spans="1:17" ht="23.25" customHeight="1" x14ac:dyDescent="0.15">
      <c r="A5" s="84" t="s">
        <v>86</v>
      </c>
      <c r="B5" s="27" t="s">
        <v>7</v>
      </c>
      <c r="C5" s="51">
        <f t="shared" ref="C5:H5" si="0">SUM(C6:C9)</f>
        <v>106476</v>
      </c>
      <c r="D5" s="51">
        <f t="shared" si="0"/>
        <v>103378</v>
      </c>
      <c r="E5" s="51">
        <f t="shared" si="0"/>
        <v>127021</v>
      </c>
      <c r="F5" s="51">
        <f t="shared" si="0"/>
        <v>136436</v>
      </c>
      <c r="G5" s="51">
        <f t="shared" si="0"/>
        <v>135368</v>
      </c>
      <c r="H5" s="62">
        <f t="shared" si="0"/>
        <v>133705</v>
      </c>
      <c r="M5" s="3"/>
      <c r="N5" s="3"/>
      <c r="O5" s="3"/>
      <c r="P5" s="3"/>
      <c r="Q5" s="23"/>
    </row>
    <row r="6" spans="1:17" ht="23.25" customHeight="1" x14ac:dyDescent="0.15">
      <c r="A6" s="85"/>
      <c r="B6" s="27" t="s">
        <v>82</v>
      </c>
      <c r="C6" s="51">
        <f>'4.0처리-처리인구(총괄)'!C6</f>
        <v>93393</v>
      </c>
      <c r="D6" s="51">
        <f>'4.0처리-처리인구(총괄)'!F6</f>
        <v>90661</v>
      </c>
      <c r="E6" s="51">
        <f>'4.0처리-처리인구(총괄)'!I6</f>
        <v>108948</v>
      </c>
      <c r="F6" s="51">
        <f>'4.0처리-처리인구(총괄)'!L6</f>
        <v>108113</v>
      </c>
      <c r="G6" s="51">
        <f>'4.0처리-처리인구(총괄)'!O6</f>
        <v>107273</v>
      </c>
      <c r="H6" s="62">
        <f>'4.0처리-처리인구(총괄)'!R6</f>
        <v>105942</v>
      </c>
    </row>
    <row r="7" spans="1:17" ht="23.25" customHeight="1" x14ac:dyDescent="0.15">
      <c r="A7" s="85"/>
      <c r="B7" s="27" t="s">
        <v>83</v>
      </c>
      <c r="C7" s="51">
        <f>'4.0처리-처리인구(총괄)'!C22</f>
        <v>5509</v>
      </c>
      <c r="D7" s="51">
        <f>'4.0처리-처리인구(총괄)'!F22</f>
        <v>5352</v>
      </c>
      <c r="E7" s="51">
        <f>'4.0처리-처리인구(총괄)'!I22</f>
        <v>5292</v>
      </c>
      <c r="F7" s="51">
        <f>'4.0처리-처리인구(총괄)'!L22</f>
        <v>12307</v>
      </c>
      <c r="G7" s="51">
        <f>'4.0처리-처리인구(총괄)'!O22</f>
        <v>12237</v>
      </c>
      <c r="H7" s="62">
        <f>'4.0처리-처리인구(총괄)'!R22</f>
        <v>12137</v>
      </c>
    </row>
    <row r="8" spans="1:17" ht="23.25" customHeight="1" x14ac:dyDescent="0.15">
      <c r="A8" s="85"/>
      <c r="B8" s="27" t="s">
        <v>84</v>
      </c>
      <c r="C8" s="51">
        <f>'4.0처리-처리인구(총괄)'!C26</f>
        <v>0</v>
      </c>
      <c r="D8" s="51">
        <f>'4.0처리-처리인구(총괄)'!F26</f>
        <v>0</v>
      </c>
      <c r="E8" s="51">
        <f>'4.0처리-처리인구(총괄)'!I26</f>
        <v>159</v>
      </c>
      <c r="F8" s="51">
        <f>'4.0처리-처리인구(총괄)'!L26</f>
        <v>158</v>
      </c>
      <c r="G8" s="51">
        <f>'4.0처리-처리인구(총괄)'!O26</f>
        <v>155</v>
      </c>
      <c r="H8" s="62">
        <f>'4.0처리-처리인구(총괄)'!R26</f>
        <v>150</v>
      </c>
    </row>
    <row r="9" spans="1:17" ht="23.25" customHeight="1" x14ac:dyDescent="0.15">
      <c r="A9" s="85"/>
      <c r="B9" s="27" t="s">
        <v>85</v>
      </c>
      <c r="C9" s="51">
        <f>'4.0처리-처리인구(총괄)'!C27</f>
        <v>7574</v>
      </c>
      <c r="D9" s="51">
        <f>'4.0처리-처리인구(총괄)'!F27</f>
        <v>7365</v>
      </c>
      <c r="E9" s="51">
        <f>'4.0처리-처리인구(총괄)'!I27</f>
        <v>12622</v>
      </c>
      <c r="F9" s="51">
        <f>'4.0처리-처리인구(총괄)'!L27</f>
        <v>15858</v>
      </c>
      <c r="G9" s="51">
        <f>'4.0처리-처리인구(총괄)'!O27</f>
        <v>15703</v>
      </c>
      <c r="H9" s="62">
        <f>'4.0처리-처리인구(총괄)'!R27</f>
        <v>15476</v>
      </c>
    </row>
    <row r="10" spans="1:17" ht="23.25" customHeight="1" x14ac:dyDescent="0.15">
      <c r="A10" s="86" t="s">
        <v>87</v>
      </c>
      <c r="B10" s="87"/>
      <c r="C10" s="63">
        <f t="shared" ref="C10:H10" si="1">ROUND(C5*100/C4,1)</f>
        <v>77.8</v>
      </c>
      <c r="D10" s="63">
        <f t="shared" si="1"/>
        <v>77.8</v>
      </c>
      <c r="E10" s="63">
        <f t="shared" si="1"/>
        <v>86</v>
      </c>
      <c r="F10" s="63">
        <f t="shared" si="1"/>
        <v>90</v>
      </c>
      <c r="G10" s="63">
        <f t="shared" si="1"/>
        <v>90</v>
      </c>
      <c r="H10" s="64">
        <f t="shared" si="1"/>
        <v>90</v>
      </c>
    </row>
  </sheetData>
  <mergeCells count="3">
    <mergeCell ref="A5:A9"/>
    <mergeCell ref="A10:B10"/>
    <mergeCell ref="A3:B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6</vt:i4>
      </vt:variant>
    </vt:vector>
  </HeadingPairs>
  <TitlesOfParts>
    <vt:vector size="12" baseType="lpstr">
      <vt:lpstr>1.0행정-계획인구(총괄)</vt:lpstr>
      <vt:lpstr>2.0처리-계획인구(총괄)</vt:lpstr>
      <vt:lpstr>3.0행정-처리인구(총괄)</vt:lpstr>
      <vt:lpstr>4.0처리-처리인구(총괄)</vt:lpstr>
      <vt:lpstr>5.0행정-보급율</vt:lpstr>
      <vt:lpstr>6.0 단계별 보급율</vt:lpstr>
      <vt:lpstr>'1.0행정-계획인구(총괄)'!Print_Area</vt:lpstr>
      <vt:lpstr>'2.0처리-계획인구(총괄)'!Print_Area</vt:lpstr>
      <vt:lpstr>'3.0행정-처리인구(총괄)'!Print_Area</vt:lpstr>
      <vt:lpstr>'4.0처리-처리인구(총괄)'!Print_Area</vt:lpstr>
      <vt:lpstr>'5.0행정-보급율'!Print_Area</vt:lpstr>
      <vt:lpstr>'6.0 단계별 보급율'!Print_Area</vt:lpstr>
    </vt:vector>
  </TitlesOfParts>
  <Company>(주)건화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성기호</dc:creator>
  <cp:lastModifiedBy>solongoth</cp:lastModifiedBy>
  <cp:lastPrinted>2015-11-27T02:20:19Z</cp:lastPrinted>
  <dcterms:created xsi:type="dcterms:W3CDTF">2009-07-29T04:53:28Z</dcterms:created>
  <dcterms:modified xsi:type="dcterms:W3CDTF">2015-11-27T02:20:29Z</dcterms:modified>
</cp:coreProperties>
</file>